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Φύλλο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3" i="1" l="1"/>
  <c r="G343" i="1"/>
  <c r="H343" i="1"/>
  <c r="F342" i="1"/>
  <c r="G342" i="1"/>
  <c r="H342" i="1"/>
  <c r="F341" i="1"/>
  <c r="G341" i="1"/>
  <c r="H341" i="1"/>
  <c r="F340" i="1"/>
  <c r="G340" i="1"/>
  <c r="H340" i="1"/>
  <c r="F339" i="1"/>
  <c r="G339" i="1"/>
  <c r="H339" i="1"/>
  <c r="F338" i="1"/>
  <c r="G338" i="1"/>
  <c r="H338" i="1"/>
  <c r="F337" i="1"/>
  <c r="G337" i="1"/>
  <c r="H337" i="1"/>
  <c r="F336" i="1"/>
  <c r="G336" i="1"/>
  <c r="H336" i="1"/>
  <c r="F335" i="1"/>
  <c r="G335" i="1"/>
  <c r="H335" i="1"/>
  <c r="F334" i="1"/>
  <c r="G334" i="1"/>
  <c r="H334" i="1"/>
  <c r="F333" i="1"/>
  <c r="G333" i="1"/>
  <c r="H333" i="1"/>
  <c r="E334" i="1"/>
  <c r="E335" i="1"/>
  <c r="E336" i="1"/>
  <c r="E337" i="1"/>
  <c r="E338" i="1"/>
  <c r="E339" i="1"/>
  <c r="E340" i="1"/>
  <c r="E341" i="1"/>
  <c r="E342" i="1"/>
  <c r="E343" i="1"/>
  <c r="E333" i="1"/>
  <c r="E332" i="1"/>
  <c r="F332" i="1"/>
  <c r="G332" i="1"/>
  <c r="H332" i="1"/>
  <c r="E331" i="1"/>
  <c r="F331" i="1"/>
  <c r="G331" i="1"/>
  <c r="H331" i="1"/>
  <c r="E330" i="1"/>
  <c r="F330" i="1"/>
  <c r="G330" i="1"/>
  <c r="H330" i="1"/>
  <c r="E329" i="1"/>
  <c r="F329" i="1"/>
  <c r="G329" i="1"/>
  <c r="H329" i="1"/>
  <c r="D330" i="1"/>
  <c r="D331" i="1"/>
  <c r="D332" i="1"/>
  <c r="E328" i="1"/>
  <c r="F328" i="1"/>
  <c r="G328" i="1"/>
  <c r="H328" i="1"/>
  <c r="E327" i="1"/>
  <c r="F327" i="1"/>
  <c r="G327" i="1"/>
  <c r="H327" i="1"/>
  <c r="E326" i="1"/>
  <c r="F326" i="1"/>
  <c r="G326" i="1"/>
  <c r="H326" i="1"/>
  <c r="E325" i="1"/>
  <c r="F325" i="1"/>
  <c r="G325" i="1"/>
  <c r="H325" i="1"/>
  <c r="E324" i="1"/>
  <c r="F324" i="1"/>
  <c r="G324" i="1"/>
  <c r="H324" i="1"/>
  <c r="E323" i="1"/>
  <c r="F323" i="1"/>
  <c r="G323" i="1"/>
  <c r="H323" i="1"/>
  <c r="E322" i="1"/>
  <c r="F322" i="1"/>
  <c r="G322" i="1"/>
  <c r="H322" i="1"/>
  <c r="E321" i="1"/>
  <c r="F321" i="1"/>
  <c r="G321" i="1"/>
  <c r="H321" i="1"/>
  <c r="E320" i="1"/>
  <c r="F320" i="1"/>
  <c r="G320" i="1"/>
  <c r="H320" i="1"/>
  <c r="E319" i="1"/>
  <c r="F319" i="1"/>
  <c r="G319" i="1"/>
  <c r="H319" i="1"/>
  <c r="E318" i="1"/>
  <c r="F318" i="1"/>
  <c r="G318" i="1"/>
  <c r="H318" i="1"/>
  <c r="E317" i="1"/>
  <c r="F317" i="1"/>
  <c r="G317" i="1"/>
  <c r="H317" i="1"/>
  <c r="E316" i="1"/>
  <c r="F316" i="1"/>
  <c r="G316" i="1"/>
  <c r="H316" i="1"/>
  <c r="E315" i="1"/>
  <c r="F315" i="1"/>
  <c r="G315" i="1"/>
  <c r="H315" i="1"/>
  <c r="E314" i="1"/>
  <c r="F314" i="1"/>
  <c r="G314" i="1"/>
  <c r="H314" i="1"/>
  <c r="E313" i="1"/>
  <c r="F313" i="1"/>
  <c r="G313" i="1"/>
  <c r="H313" i="1"/>
  <c r="E312" i="1"/>
  <c r="F312" i="1"/>
  <c r="G312" i="1"/>
  <c r="H312" i="1"/>
  <c r="E311" i="1"/>
  <c r="F311" i="1"/>
  <c r="G311" i="1"/>
  <c r="H311" i="1"/>
  <c r="E310" i="1"/>
  <c r="F310" i="1"/>
  <c r="G310" i="1"/>
  <c r="H310" i="1"/>
  <c r="E309" i="1"/>
  <c r="F309" i="1"/>
  <c r="G309" i="1"/>
  <c r="H309" i="1"/>
  <c r="E308" i="1"/>
  <c r="F308" i="1"/>
  <c r="G308" i="1"/>
  <c r="H308" i="1"/>
  <c r="E307" i="1"/>
  <c r="F307" i="1"/>
  <c r="G307" i="1"/>
  <c r="H307" i="1"/>
  <c r="E306" i="1"/>
  <c r="F306" i="1"/>
  <c r="G306" i="1"/>
  <c r="H306" i="1"/>
  <c r="E305" i="1"/>
  <c r="F305" i="1"/>
  <c r="G305" i="1"/>
  <c r="H305" i="1"/>
  <c r="E304" i="1"/>
  <c r="F304" i="1"/>
  <c r="G304" i="1"/>
  <c r="H304" i="1"/>
  <c r="E303" i="1"/>
  <c r="F303" i="1"/>
  <c r="G303" i="1"/>
  <c r="H303" i="1"/>
  <c r="E302" i="1"/>
  <c r="F302" i="1"/>
  <c r="G302" i="1"/>
  <c r="H302" i="1"/>
  <c r="E301" i="1"/>
  <c r="F301" i="1"/>
  <c r="G301" i="1"/>
  <c r="H301" i="1"/>
  <c r="E300" i="1"/>
  <c r="F300" i="1"/>
  <c r="G300" i="1"/>
  <c r="H300" i="1"/>
  <c r="E299" i="1"/>
  <c r="F299" i="1"/>
  <c r="G299" i="1"/>
  <c r="H299" i="1"/>
  <c r="E298" i="1"/>
  <c r="F298" i="1"/>
  <c r="G298" i="1"/>
  <c r="H298" i="1"/>
  <c r="E297" i="1"/>
  <c r="F297" i="1"/>
  <c r="G297" i="1"/>
  <c r="H297" i="1"/>
  <c r="E296" i="1"/>
  <c r="F296" i="1"/>
  <c r="G296" i="1"/>
  <c r="H296" i="1"/>
  <c r="E295" i="1"/>
  <c r="F295" i="1"/>
  <c r="G295" i="1"/>
  <c r="H295" i="1"/>
  <c r="E294" i="1"/>
  <c r="F294" i="1"/>
  <c r="G294" i="1"/>
  <c r="H294" i="1"/>
  <c r="E293" i="1"/>
  <c r="F293" i="1"/>
  <c r="G293" i="1"/>
  <c r="H293" i="1"/>
  <c r="E292" i="1"/>
  <c r="F292" i="1"/>
  <c r="G292" i="1"/>
  <c r="H292" i="1"/>
  <c r="E291" i="1"/>
  <c r="F291" i="1"/>
  <c r="G291" i="1"/>
  <c r="H291" i="1"/>
  <c r="E290" i="1"/>
  <c r="F290" i="1"/>
  <c r="G290" i="1"/>
  <c r="H290" i="1"/>
  <c r="E289" i="1"/>
  <c r="F289" i="1"/>
  <c r="G289" i="1"/>
  <c r="H289" i="1"/>
  <c r="E288" i="1"/>
  <c r="F288" i="1"/>
  <c r="G288" i="1"/>
  <c r="H288" i="1"/>
  <c r="E287" i="1"/>
  <c r="F287" i="1"/>
  <c r="G287" i="1"/>
  <c r="H287" i="1"/>
  <c r="E286" i="1"/>
  <c r="F286" i="1"/>
  <c r="G286" i="1"/>
  <c r="H286" i="1"/>
  <c r="E285" i="1"/>
  <c r="F285" i="1"/>
  <c r="G285" i="1"/>
  <c r="H285" i="1"/>
  <c r="E284" i="1"/>
  <c r="F284" i="1"/>
  <c r="G284" i="1"/>
  <c r="H284" i="1"/>
  <c r="E283" i="1"/>
  <c r="F283" i="1"/>
  <c r="G283" i="1"/>
  <c r="H283" i="1"/>
  <c r="E282" i="1"/>
  <c r="F282" i="1"/>
  <c r="G282" i="1"/>
  <c r="H282" i="1"/>
  <c r="E281" i="1"/>
  <c r="F281" i="1"/>
  <c r="G281" i="1"/>
  <c r="H281" i="1"/>
  <c r="E280" i="1"/>
  <c r="F280" i="1"/>
  <c r="G280" i="1"/>
  <c r="H280" i="1"/>
  <c r="E279" i="1"/>
  <c r="F279" i="1"/>
  <c r="G279" i="1"/>
  <c r="H279" i="1"/>
  <c r="D324" i="1"/>
  <c r="D325" i="1"/>
  <c r="D326" i="1"/>
  <c r="D327" i="1"/>
  <c r="D328" i="1"/>
  <c r="D329" i="1"/>
  <c r="D315" i="1"/>
  <c r="D316" i="1"/>
  <c r="D317" i="1"/>
  <c r="D318" i="1"/>
  <c r="D319" i="1"/>
  <c r="D320" i="1"/>
  <c r="D321" i="1"/>
  <c r="D322" i="1"/>
  <c r="D289" i="1"/>
  <c r="D290" i="1"/>
  <c r="D291" i="1"/>
  <c r="D292" i="1"/>
  <c r="D323" i="1"/>
  <c r="D314" i="1"/>
  <c r="D307" i="1"/>
  <c r="D308" i="1"/>
  <c r="D309" i="1"/>
  <c r="D310" i="1"/>
  <c r="D311" i="1"/>
  <c r="D312" i="1"/>
  <c r="D313" i="1"/>
  <c r="D306" i="1"/>
  <c r="D300" i="1"/>
  <c r="D301" i="1"/>
  <c r="D302" i="1"/>
  <c r="D303" i="1"/>
  <c r="D304" i="1"/>
  <c r="D305" i="1"/>
  <c r="D299" i="1"/>
  <c r="D294" i="1"/>
  <c r="D295" i="1"/>
  <c r="D296" i="1"/>
  <c r="D297" i="1"/>
  <c r="D298" i="1"/>
  <c r="D293" i="1"/>
  <c r="D288" i="1"/>
  <c r="D285" i="1"/>
  <c r="D286" i="1"/>
  <c r="D287" i="1"/>
  <c r="D284" i="1"/>
  <c r="D282" i="1"/>
  <c r="D283" i="1"/>
  <c r="D281" i="1"/>
  <c r="D280" i="1"/>
  <c r="D279" i="1"/>
  <c r="E278" i="1"/>
  <c r="F278" i="1"/>
  <c r="G278" i="1"/>
  <c r="H278" i="1"/>
  <c r="D27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H209" i="1"/>
  <c r="G209" i="1"/>
  <c r="F209" i="1"/>
  <c r="E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09" i="1"/>
  <c r="J95" i="1" l="1"/>
  <c r="J96" i="1"/>
  <c r="J115" i="1" s="1"/>
  <c r="J97" i="1"/>
  <c r="J116" i="1" s="1"/>
  <c r="J98" i="1"/>
  <c r="J117" i="1" s="1"/>
  <c r="J99" i="1"/>
  <c r="J118" i="1" s="1"/>
  <c r="J100" i="1"/>
  <c r="J119" i="1" s="1"/>
  <c r="J101" i="1"/>
  <c r="J120" i="1" s="1"/>
  <c r="J102" i="1"/>
  <c r="J121" i="1" s="1"/>
  <c r="J103" i="1"/>
  <c r="J104" i="1"/>
  <c r="J123" i="1" s="1"/>
  <c r="J105" i="1"/>
  <c r="J124" i="1" s="1"/>
  <c r="J106" i="1"/>
  <c r="J125" i="1" s="1"/>
  <c r="J107" i="1"/>
  <c r="J126" i="1" s="1"/>
  <c r="J108" i="1"/>
  <c r="J127" i="1" s="1"/>
  <c r="J109" i="1"/>
  <c r="J128" i="1" s="1"/>
  <c r="J110" i="1"/>
  <c r="J129" i="1" s="1"/>
  <c r="J94" i="1"/>
  <c r="J113" i="1" s="1"/>
  <c r="J114" i="1"/>
  <c r="J122" i="1"/>
  <c r="I95" i="1"/>
  <c r="I114" i="1" s="1"/>
  <c r="I96" i="1"/>
  <c r="I115" i="1" s="1"/>
  <c r="I97" i="1"/>
  <c r="I116" i="1" s="1"/>
  <c r="I98" i="1"/>
  <c r="I117" i="1" s="1"/>
  <c r="I99" i="1"/>
  <c r="I118" i="1" s="1"/>
  <c r="I100" i="1"/>
  <c r="I119" i="1" s="1"/>
  <c r="I101" i="1"/>
  <c r="I120" i="1" s="1"/>
  <c r="I102" i="1"/>
  <c r="I121" i="1" s="1"/>
  <c r="I103" i="1"/>
  <c r="I122" i="1" s="1"/>
  <c r="I104" i="1"/>
  <c r="I123" i="1" s="1"/>
  <c r="I105" i="1"/>
  <c r="I124" i="1" s="1"/>
  <c r="I106" i="1"/>
  <c r="I125" i="1" s="1"/>
  <c r="I107" i="1"/>
  <c r="I126" i="1" s="1"/>
  <c r="I108" i="1"/>
  <c r="I109" i="1"/>
  <c r="I128" i="1" s="1"/>
  <c r="I110" i="1"/>
  <c r="I129" i="1" s="1"/>
  <c r="I94" i="1"/>
  <c r="I113" i="1" s="1"/>
  <c r="H95" i="1"/>
  <c r="H114" i="1" s="1"/>
  <c r="H96" i="1"/>
  <c r="H115" i="1" s="1"/>
  <c r="H97" i="1"/>
  <c r="H116" i="1" s="1"/>
  <c r="H98" i="1"/>
  <c r="H117" i="1" s="1"/>
  <c r="H99" i="1"/>
  <c r="H118" i="1" s="1"/>
  <c r="H100" i="1"/>
  <c r="H119" i="1" s="1"/>
  <c r="H101" i="1"/>
  <c r="H120" i="1" s="1"/>
  <c r="H102" i="1"/>
  <c r="H121" i="1" s="1"/>
  <c r="H103" i="1"/>
  <c r="H122" i="1" s="1"/>
  <c r="H104" i="1"/>
  <c r="H123" i="1" s="1"/>
  <c r="H105" i="1"/>
  <c r="H124" i="1" s="1"/>
  <c r="H106" i="1"/>
  <c r="H125" i="1" s="1"/>
  <c r="H107" i="1"/>
  <c r="H126" i="1" s="1"/>
  <c r="H108" i="1"/>
  <c r="H127" i="1" s="1"/>
  <c r="H109" i="1"/>
  <c r="H128" i="1" s="1"/>
  <c r="H110" i="1"/>
  <c r="H129" i="1" s="1"/>
  <c r="H94" i="1"/>
  <c r="H113" i="1" s="1"/>
  <c r="G95" i="1"/>
  <c r="G114" i="1" s="1"/>
  <c r="G96" i="1"/>
  <c r="G115" i="1" s="1"/>
  <c r="G97" i="1"/>
  <c r="G116" i="1" s="1"/>
  <c r="G98" i="1"/>
  <c r="G117" i="1" s="1"/>
  <c r="G99" i="1"/>
  <c r="G100" i="1"/>
  <c r="G119" i="1" s="1"/>
  <c r="G101" i="1"/>
  <c r="G120" i="1" s="1"/>
  <c r="G102" i="1"/>
  <c r="G121" i="1" s="1"/>
  <c r="G103" i="1"/>
  <c r="G122" i="1" s="1"/>
  <c r="G104" i="1"/>
  <c r="G123" i="1" s="1"/>
  <c r="G105" i="1"/>
  <c r="G124" i="1" s="1"/>
  <c r="G106" i="1"/>
  <c r="G125" i="1" s="1"/>
  <c r="G107" i="1"/>
  <c r="G126" i="1" s="1"/>
  <c r="G108" i="1"/>
  <c r="G127" i="1" s="1"/>
  <c r="G109" i="1"/>
  <c r="G128" i="1" s="1"/>
  <c r="G110" i="1"/>
  <c r="G129" i="1" s="1"/>
  <c r="G94" i="1"/>
  <c r="G113" i="1" s="1"/>
  <c r="F95" i="1"/>
  <c r="F114" i="1" s="1"/>
  <c r="F96" i="1"/>
  <c r="F97" i="1"/>
  <c r="F116" i="1" s="1"/>
  <c r="F98" i="1"/>
  <c r="F117" i="1" s="1"/>
  <c r="F99" i="1"/>
  <c r="F118" i="1" s="1"/>
  <c r="F100" i="1"/>
  <c r="F119" i="1" s="1"/>
  <c r="F101" i="1"/>
  <c r="F120" i="1" s="1"/>
  <c r="F102" i="1"/>
  <c r="F121" i="1" s="1"/>
  <c r="F103" i="1"/>
  <c r="F122" i="1" s="1"/>
  <c r="F104" i="1"/>
  <c r="F123" i="1" s="1"/>
  <c r="F105" i="1"/>
  <c r="F124" i="1" s="1"/>
  <c r="F106" i="1"/>
  <c r="F125" i="1" s="1"/>
  <c r="F107" i="1"/>
  <c r="F126" i="1" s="1"/>
  <c r="F108" i="1"/>
  <c r="F127" i="1" s="1"/>
  <c r="F109" i="1"/>
  <c r="F128" i="1" s="1"/>
  <c r="F110" i="1"/>
  <c r="F129" i="1" s="1"/>
  <c r="F94" i="1"/>
  <c r="F113" i="1" s="1"/>
  <c r="F115" i="1"/>
  <c r="E95" i="1"/>
  <c r="E114" i="1" s="1"/>
  <c r="E96" i="1"/>
  <c r="E97" i="1"/>
  <c r="E116" i="1" s="1"/>
  <c r="E98" i="1"/>
  <c r="E117" i="1" s="1"/>
  <c r="E99" i="1"/>
  <c r="E118" i="1" s="1"/>
  <c r="E100" i="1"/>
  <c r="E119" i="1" s="1"/>
  <c r="E101" i="1"/>
  <c r="E120" i="1" s="1"/>
  <c r="E102" i="1"/>
  <c r="E121" i="1" s="1"/>
  <c r="E103" i="1"/>
  <c r="E122" i="1" s="1"/>
  <c r="E104" i="1"/>
  <c r="E123" i="1" s="1"/>
  <c r="E105" i="1"/>
  <c r="E124" i="1" s="1"/>
  <c r="E106" i="1"/>
  <c r="E125" i="1" s="1"/>
  <c r="E107" i="1"/>
  <c r="E126" i="1" s="1"/>
  <c r="E108" i="1"/>
  <c r="E127" i="1" s="1"/>
  <c r="E109" i="1"/>
  <c r="E128" i="1" s="1"/>
  <c r="E110" i="1"/>
  <c r="E129" i="1" s="1"/>
  <c r="E94" i="1"/>
  <c r="E113" i="1" s="1"/>
  <c r="E115" i="1"/>
  <c r="D95" i="1"/>
  <c r="D114" i="1" s="1"/>
  <c r="D96" i="1"/>
  <c r="D115" i="1" s="1"/>
  <c r="D97" i="1"/>
  <c r="D116" i="1" s="1"/>
  <c r="D98" i="1"/>
  <c r="D117" i="1" s="1"/>
  <c r="D99" i="1"/>
  <c r="D118" i="1" s="1"/>
  <c r="D100" i="1"/>
  <c r="D119" i="1" s="1"/>
  <c r="D101" i="1"/>
  <c r="D120" i="1" s="1"/>
  <c r="D102" i="1"/>
  <c r="D121" i="1" s="1"/>
  <c r="D103" i="1"/>
  <c r="D122" i="1" s="1"/>
  <c r="D104" i="1"/>
  <c r="D123" i="1" s="1"/>
  <c r="D105" i="1"/>
  <c r="D124" i="1" s="1"/>
  <c r="D106" i="1"/>
  <c r="D125" i="1" s="1"/>
  <c r="D107" i="1"/>
  <c r="D126" i="1" s="1"/>
  <c r="D108" i="1"/>
  <c r="D127" i="1" s="1"/>
  <c r="D109" i="1"/>
  <c r="D128" i="1" s="1"/>
  <c r="D110" i="1"/>
  <c r="D129" i="1" s="1"/>
  <c r="D94" i="1"/>
  <c r="D113" i="1" s="1"/>
  <c r="I127" i="1"/>
  <c r="G118" i="1"/>
  <c r="H389" i="1" l="1"/>
  <c r="H428" i="1" s="1"/>
  <c r="H390" i="1"/>
  <c r="H429" i="1" s="1"/>
  <c r="H391" i="1"/>
  <c r="H430" i="1" s="1"/>
  <c r="H392" i="1"/>
  <c r="H431" i="1" s="1"/>
  <c r="H393" i="1"/>
  <c r="H432" i="1" s="1"/>
  <c r="H394" i="1"/>
  <c r="H433" i="1" s="1"/>
  <c r="H395" i="1"/>
  <c r="H434" i="1" s="1"/>
  <c r="H396" i="1"/>
  <c r="H435" i="1" s="1"/>
  <c r="H397" i="1"/>
  <c r="H436" i="1" s="1"/>
  <c r="H398" i="1"/>
  <c r="H437" i="1" s="1"/>
  <c r="H399" i="1"/>
  <c r="H438" i="1" s="1"/>
  <c r="H400" i="1"/>
  <c r="H439" i="1" s="1"/>
  <c r="H401" i="1"/>
  <c r="H440" i="1" s="1"/>
  <c r="H402" i="1"/>
  <c r="H441" i="1" s="1"/>
  <c r="H403" i="1"/>
  <c r="H442" i="1" s="1"/>
  <c r="H404" i="1"/>
  <c r="H443" i="1" s="1"/>
  <c r="H405" i="1"/>
  <c r="H444" i="1" s="1"/>
  <c r="H406" i="1"/>
  <c r="H445" i="1" s="1"/>
  <c r="H407" i="1"/>
  <c r="H446" i="1" s="1"/>
  <c r="H408" i="1"/>
  <c r="H447" i="1" s="1"/>
  <c r="H409" i="1"/>
  <c r="H448" i="1" s="1"/>
  <c r="H410" i="1"/>
  <c r="H449" i="1" s="1"/>
  <c r="H411" i="1"/>
  <c r="H450" i="1" s="1"/>
  <c r="H412" i="1"/>
  <c r="H451" i="1" s="1"/>
  <c r="H413" i="1"/>
  <c r="H452" i="1" s="1"/>
  <c r="H414" i="1"/>
  <c r="H453" i="1" s="1"/>
  <c r="H415" i="1"/>
  <c r="H454" i="1" s="1"/>
  <c r="H416" i="1"/>
  <c r="H455" i="1" s="1"/>
  <c r="H417" i="1"/>
  <c r="H456" i="1" s="1"/>
  <c r="H418" i="1"/>
  <c r="H457" i="1" s="1"/>
  <c r="H419" i="1"/>
  <c r="H458" i="1" s="1"/>
  <c r="H420" i="1"/>
  <c r="H459" i="1" s="1"/>
  <c r="H421" i="1"/>
  <c r="H460" i="1" s="1"/>
  <c r="H422" i="1"/>
  <c r="H461" i="1" s="1"/>
  <c r="H423" i="1"/>
  <c r="H462" i="1" s="1"/>
  <c r="H388" i="1"/>
  <c r="H427" i="1" s="1"/>
  <c r="G389" i="1"/>
  <c r="G428" i="1" s="1"/>
  <c r="G390" i="1"/>
  <c r="G429" i="1" s="1"/>
  <c r="G391" i="1"/>
  <c r="G430" i="1" s="1"/>
  <c r="G392" i="1"/>
  <c r="G431" i="1" s="1"/>
  <c r="G393" i="1"/>
  <c r="G432" i="1" s="1"/>
  <c r="G394" i="1"/>
  <c r="G433" i="1" s="1"/>
  <c r="G395" i="1"/>
  <c r="G434" i="1" s="1"/>
  <c r="G396" i="1"/>
  <c r="G435" i="1" s="1"/>
  <c r="G397" i="1"/>
  <c r="G436" i="1" s="1"/>
  <c r="G398" i="1"/>
  <c r="G437" i="1" s="1"/>
  <c r="G399" i="1"/>
  <c r="G438" i="1" s="1"/>
  <c r="G400" i="1"/>
  <c r="G439" i="1" s="1"/>
  <c r="G401" i="1"/>
  <c r="G440" i="1" s="1"/>
  <c r="G402" i="1"/>
  <c r="G441" i="1" s="1"/>
  <c r="G403" i="1"/>
  <c r="G442" i="1" s="1"/>
  <c r="G404" i="1"/>
  <c r="G443" i="1" s="1"/>
  <c r="G405" i="1"/>
  <c r="G444" i="1" s="1"/>
  <c r="G406" i="1"/>
  <c r="G445" i="1" s="1"/>
  <c r="G407" i="1"/>
  <c r="G446" i="1" s="1"/>
  <c r="G408" i="1"/>
  <c r="G447" i="1" s="1"/>
  <c r="G409" i="1"/>
  <c r="G448" i="1" s="1"/>
  <c r="G410" i="1"/>
  <c r="G449" i="1" s="1"/>
  <c r="G411" i="1"/>
  <c r="G450" i="1" s="1"/>
  <c r="G412" i="1"/>
  <c r="G451" i="1" s="1"/>
  <c r="G413" i="1"/>
  <c r="G452" i="1" s="1"/>
  <c r="G414" i="1"/>
  <c r="G453" i="1" s="1"/>
  <c r="G415" i="1"/>
  <c r="G454" i="1" s="1"/>
  <c r="G416" i="1"/>
  <c r="G455" i="1" s="1"/>
  <c r="G417" i="1"/>
  <c r="G456" i="1" s="1"/>
  <c r="G418" i="1"/>
  <c r="G457" i="1" s="1"/>
  <c r="G419" i="1"/>
  <c r="G458" i="1" s="1"/>
  <c r="G420" i="1"/>
  <c r="G459" i="1" s="1"/>
  <c r="G421" i="1"/>
  <c r="G460" i="1" s="1"/>
  <c r="G422" i="1"/>
  <c r="G461" i="1" s="1"/>
  <c r="G423" i="1"/>
  <c r="G462" i="1" s="1"/>
  <c r="G388" i="1"/>
  <c r="G427" i="1" s="1"/>
  <c r="F389" i="1"/>
  <c r="F428" i="1" s="1"/>
  <c r="F390" i="1"/>
  <c r="F429" i="1" s="1"/>
  <c r="F391" i="1"/>
  <c r="F430" i="1" s="1"/>
  <c r="F392" i="1"/>
  <c r="F431" i="1" s="1"/>
  <c r="F393" i="1"/>
  <c r="F432" i="1" s="1"/>
  <c r="F394" i="1"/>
  <c r="F433" i="1" s="1"/>
  <c r="F395" i="1"/>
  <c r="F434" i="1" s="1"/>
  <c r="F396" i="1"/>
  <c r="F435" i="1" s="1"/>
  <c r="F397" i="1"/>
  <c r="F436" i="1" s="1"/>
  <c r="F398" i="1"/>
  <c r="F437" i="1" s="1"/>
  <c r="F399" i="1"/>
  <c r="F438" i="1" s="1"/>
  <c r="F400" i="1"/>
  <c r="F439" i="1" s="1"/>
  <c r="F401" i="1"/>
  <c r="F440" i="1" s="1"/>
  <c r="F402" i="1"/>
  <c r="F441" i="1" s="1"/>
  <c r="F403" i="1"/>
  <c r="F442" i="1" s="1"/>
  <c r="F404" i="1"/>
  <c r="F443" i="1" s="1"/>
  <c r="F405" i="1"/>
  <c r="F444" i="1" s="1"/>
  <c r="F406" i="1"/>
  <c r="F445" i="1" s="1"/>
  <c r="F407" i="1"/>
  <c r="F446" i="1" s="1"/>
  <c r="F408" i="1"/>
  <c r="F447" i="1" s="1"/>
  <c r="F409" i="1"/>
  <c r="F448" i="1" s="1"/>
  <c r="F410" i="1"/>
  <c r="F449" i="1" s="1"/>
  <c r="F411" i="1"/>
  <c r="F450" i="1" s="1"/>
  <c r="F412" i="1"/>
  <c r="F451" i="1" s="1"/>
  <c r="F413" i="1"/>
  <c r="F452" i="1" s="1"/>
  <c r="F414" i="1"/>
  <c r="F453" i="1" s="1"/>
  <c r="F415" i="1"/>
  <c r="F454" i="1" s="1"/>
  <c r="F416" i="1"/>
  <c r="F455" i="1" s="1"/>
  <c r="F417" i="1"/>
  <c r="F456" i="1" s="1"/>
  <c r="F418" i="1"/>
  <c r="F457" i="1" s="1"/>
  <c r="F419" i="1"/>
  <c r="F458" i="1" s="1"/>
  <c r="F420" i="1"/>
  <c r="F459" i="1" s="1"/>
  <c r="F421" i="1"/>
  <c r="F460" i="1" s="1"/>
  <c r="F422" i="1"/>
  <c r="F461" i="1" s="1"/>
  <c r="F423" i="1"/>
  <c r="F462" i="1" s="1"/>
  <c r="F388" i="1"/>
  <c r="F427" i="1" s="1"/>
  <c r="E389" i="1"/>
  <c r="E428" i="1" s="1"/>
  <c r="E390" i="1"/>
  <c r="E429" i="1" s="1"/>
  <c r="E391" i="1"/>
  <c r="E430" i="1" s="1"/>
  <c r="E392" i="1"/>
  <c r="E431" i="1" s="1"/>
  <c r="E393" i="1"/>
  <c r="E432" i="1" s="1"/>
  <c r="E394" i="1"/>
  <c r="E433" i="1" s="1"/>
  <c r="E395" i="1"/>
  <c r="E434" i="1" s="1"/>
  <c r="E396" i="1"/>
  <c r="E435" i="1" s="1"/>
  <c r="E397" i="1"/>
  <c r="E436" i="1" s="1"/>
  <c r="E398" i="1"/>
  <c r="E437" i="1" s="1"/>
  <c r="E399" i="1"/>
  <c r="E438" i="1" s="1"/>
  <c r="E400" i="1"/>
  <c r="E439" i="1" s="1"/>
  <c r="E401" i="1"/>
  <c r="E440" i="1" s="1"/>
  <c r="E402" i="1"/>
  <c r="E441" i="1" s="1"/>
  <c r="E403" i="1"/>
  <c r="E442" i="1" s="1"/>
  <c r="E404" i="1"/>
  <c r="E443" i="1" s="1"/>
  <c r="E405" i="1"/>
  <c r="E444" i="1" s="1"/>
  <c r="E406" i="1"/>
  <c r="E445" i="1" s="1"/>
  <c r="E407" i="1"/>
  <c r="E446" i="1" s="1"/>
  <c r="E408" i="1"/>
  <c r="E447" i="1" s="1"/>
  <c r="E409" i="1"/>
  <c r="E448" i="1" s="1"/>
  <c r="E410" i="1"/>
  <c r="E449" i="1" s="1"/>
  <c r="E411" i="1"/>
  <c r="E450" i="1" s="1"/>
  <c r="E412" i="1"/>
  <c r="E451" i="1" s="1"/>
  <c r="E413" i="1"/>
  <c r="E452" i="1" s="1"/>
  <c r="E414" i="1"/>
  <c r="E453" i="1" s="1"/>
  <c r="E415" i="1"/>
  <c r="E454" i="1" s="1"/>
  <c r="E416" i="1"/>
  <c r="E455" i="1" s="1"/>
  <c r="E417" i="1"/>
  <c r="E456" i="1" s="1"/>
  <c r="E418" i="1"/>
  <c r="E457" i="1" s="1"/>
  <c r="E419" i="1"/>
  <c r="E458" i="1" s="1"/>
  <c r="E420" i="1"/>
  <c r="E459" i="1" s="1"/>
  <c r="E421" i="1"/>
  <c r="E460" i="1" s="1"/>
  <c r="E422" i="1"/>
  <c r="E461" i="1" s="1"/>
  <c r="E423" i="1"/>
  <c r="E462" i="1" s="1"/>
  <c r="E388" i="1"/>
  <c r="E427" i="1" s="1"/>
  <c r="D389" i="1"/>
  <c r="D428" i="1" s="1"/>
  <c r="D390" i="1"/>
  <c r="D429" i="1" s="1"/>
  <c r="D391" i="1"/>
  <c r="D430" i="1" s="1"/>
  <c r="D392" i="1"/>
  <c r="D431" i="1" s="1"/>
  <c r="D393" i="1"/>
  <c r="D432" i="1" s="1"/>
  <c r="D394" i="1"/>
  <c r="D433" i="1" s="1"/>
  <c r="D395" i="1"/>
  <c r="D434" i="1" s="1"/>
  <c r="D396" i="1"/>
  <c r="D435" i="1" s="1"/>
  <c r="D397" i="1"/>
  <c r="D436" i="1" s="1"/>
  <c r="D398" i="1"/>
  <c r="D437" i="1" s="1"/>
  <c r="D399" i="1"/>
  <c r="D438" i="1" s="1"/>
  <c r="D400" i="1"/>
  <c r="D439" i="1" s="1"/>
  <c r="D401" i="1"/>
  <c r="D440" i="1" s="1"/>
  <c r="D402" i="1"/>
  <c r="D441" i="1" s="1"/>
  <c r="D403" i="1"/>
  <c r="D442" i="1" s="1"/>
  <c r="D404" i="1"/>
  <c r="D443" i="1" s="1"/>
  <c r="D405" i="1"/>
  <c r="D444" i="1" s="1"/>
  <c r="D406" i="1"/>
  <c r="D445" i="1" s="1"/>
  <c r="D407" i="1"/>
  <c r="D446" i="1" s="1"/>
  <c r="D408" i="1"/>
  <c r="D447" i="1" s="1"/>
  <c r="D409" i="1"/>
  <c r="D448" i="1" s="1"/>
  <c r="D410" i="1"/>
  <c r="D449" i="1" s="1"/>
  <c r="D411" i="1"/>
  <c r="D450" i="1" s="1"/>
  <c r="D412" i="1"/>
  <c r="D451" i="1" s="1"/>
  <c r="D413" i="1"/>
  <c r="D452" i="1" s="1"/>
  <c r="D414" i="1"/>
  <c r="D453" i="1" s="1"/>
  <c r="D415" i="1"/>
  <c r="D454" i="1" s="1"/>
  <c r="D416" i="1"/>
  <c r="D455" i="1" s="1"/>
  <c r="D417" i="1"/>
  <c r="D456" i="1" s="1"/>
  <c r="D418" i="1"/>
  <c r="D457" i="1" s="1"/>
  <c r="D419" i="1"/>
  <c r="D458" i="1" s="1"/>
  <c r="D420" i="1"/>
  <c r="D459" i="1" s="1"/>
  <c r="D421" i="1"/>
  <c r="D460" i="1" s="1"/>
  <c r="D422" i="1"/>
  <c r="D461" i="1" s="1"/>
  <c r="D423" i="1"/>
  <c r="D462" i="1" s="1"/>
  <c r="D388" i="1"/>
  <c r="D427" i="1" s="1"/>
  <c r="D55" i="1"/>
  <c r="D64" i="1" s="1"/>
  <c r="J56" i="1"/>
  <c r="J65" i="1" s="1"/>
  <c r="J57" i="1"/>
  <c r="J66" i="1" s="1"/>
  <c r="J58" i="1"/>
  <c r="J67" i="1" s="1"/>
  <c r="J59" i="1"/>
  <c r="J68" i="1" s="1"/>
  <c r="J60" i="1"/>
  <c r="J69" i="1" s="1"/>
  <c r="J61" i="1"/>
  <c r="J70" i="1" s="1"/>
  <c r="J55" i="1"/>
  <c r="J64" i="1" s="1"/>
  <c r="I56" i="1"/>
  <c r="I65" i="1" s="1"/>
  <c r="I57" i="1"/>
  <c r="I66" i="1" s="1"/>
  <c r="I58" i="1"/>
  <c r="I67" i="1" s="1"/>
  <c r="I59" i="1"/>
  <c r="I68" i="1" s="1"/>
  <c r="I60" i="1"/>
  <c r="I69" i="1" s="1"/>
  <c r="I61" i="1"/>
  <c r="I70" i="1" s="1"/>
  <c r="I55" i="1"/>
  <c r="I64" i="1" s="1"/>
  <c r="H56" i="1"/>
  <c r="H65" i="1" s="1"/>
  <c r="H57" i="1"/>
  <c r="H66" i="1" s="1"/>
  <c r="H58" i="1"/>
  <c r="H67" i="1" s="1"/>
  <c r="H59" i="1"/>
  <c r="H68" i="1" s="1"/>
  <c r="H60" i="1"/>
  <c r="H69" i="1" s="1"/>
  <c r="H61" i="1"/>
  <c r="H70" i="1" s="1"/>
  <c r="H55" i="1"/>
  <c r="H64" i="1" s="1"/>
  <c r="G56" i="1"/>
  <c r="G65" i="1" s="1"/>
  <c r="G57" i="1"/>
  <c r="G66" i="1" s="1"/>
  <c r="G58" i="1"/>
  <c r="G67" i="1" s="1"/>
  <c r="G59" i="1"/>
  <c r="G68" i="1" s="1"/>
  <c r="G60" i="1"/>
  <c r="G69" i="1" s="1"/>
  <c r="G61" i="1"/>
  <c r="G70" i="1" s="1"/>
  <c r="G55" i="1"/>
  <c r="G64" i="1" s="1"/>
  <c r="F56" i="1"/>
  <c r="F65" i="1" s="1"/>
  <c r="F57" i="1"/>
  <c r="F66" i="1" s="1"/>
  <c r="F58" i="1"/>
  <c r="F67" i="1" s="1"/>
  <c r="F59" i="1"/>
  <c r="F68" i="1" s="1"/>
  <c r="F60" i="1"/>
  <c r="F69" i="1" s="1"/>
  <c r="F61" i="1"/>
  <c r="F70" i="1" s="1"/>
  <c r="F55" i="1"/>
  <c r="F64" i="1" s="1"/>
  <c r="E56" i="1"/>
  <c r="E65" i="1" s="1"/>
  <c r="E57" i="1"/>
  <c r="E66" i="1" s="1"/>
  <c r="E58" i="1"/>
  <c r="E67" i="1" s="1"/>
  <c r="E59" i="1"/>
  <c r="E68" i="1" s="1"/>
  <c r="E60" i="1"/>
  <c r="E69" i="1" s="1"/>
  <c r="E61" i="1"/>
  <c r="E70" i="1" s="1"/>
  <c r="E55" i="1"/>
  <c r="E64" i="1" s="1"/>
  <c r="D56" i="1"/>
  <c r="D65" i="1" s="1"/>
  <c r="D57" i="1"/>
  <c r="D66" i="1" s="1"/>
  <c r="D58" i="1"/>
  <c r="D67" i="1" s="1"/>
  <c r="D59" i="1"/>
  <c r="D68" i="1" s="1"/>
  <c r="D60" i="1"/>
  <c r="D69" i="1" s="1"/>
  <c r="D61" i="1"/>
  <c r="D70" i="1" s="1"/>
  <c r="J26" i="1"/>
  <c r="J35" i="1" s="1"/>
  <c r="J27" i="1"/>
  <c r="J36" i="1" s="1"/>
  <c r="J28" i="1"/>
  <c r="J37" i="1" s="1"/>
  <c r="J29" i="1"/>
  <c r="J38" i="1" s="1"/>
  <c r="J30" i="1"/>
  <c r="J39" i="1" s="1"/>
  <c r="J31" i="1"/>
  <c r="J40" i="1" s="1"/>
  <c r="J25" i="1"/>
  <c r="J34" i="1" s="1"/>
  <c r="I26" i="1"/>
  <c r="I35" i="1" s="1"/>
  <c r="I27" i="1"/>
  <c r="I36" i="1" s="1"/>
  <c r="I28" i="1"/>
  <c r="I37" i="1" s="1"/>
  <c r="I29" i="1"/>
  <c r="I38" i="1" s="1"/>
  <c r="I30" i="1"/>
  <c r="I39" i="1" s="1"/>
  <c r="I31" i="1"/>
  <c r="I40" i="1" s="1"/>
  <c r="I25" i="1"/>
  <c r="I34" i="1" s="1"/>
  <c r="H26" i="1"/>
  <c r="H35" i="1" s="1"/>
  <c r="H27" i="1"/>
  <c r="H36" i="1" s="1"/>
  <c r="H28" i="1"/>
  <c r="H37" i="1" s="1"/>
  <c r="H29" i="1"/>
  <c r="H38" i="1" s="1"/>
  <c r="H30" i="1"/>
  <c r="H39" i="1" s="1"/>
  <c r="H31" i="1"/>
  <c r="H40" i="1" s="1"/>
  <c r="H25" i="1"/>
  <c r="H34" i="1" s="1"/>
  <c r="G25" i="1"/>
  <c r="G34" i="1" s="1"/>
  <c r="G26" i="1"/>
  <c r="G35" i="1" s="1"/>
  <c r="G27" i="1"/>
  <c r="G36" i="1" s="1"/>
  <c r="G28" i="1"/>
  <c r="G37" i="1" s="1"/>
  <c r="G29" i="1"/>
  <c r="G38" i="1" s="1"/>
  <c r="G30" i="1"/>
  <c r="G39" i="1" s="1"/>
  <c r="G31" i="1"/>
  <c r="G40" i="1" s="1"/>
  <c r="F26" i="1"/>
  <c r="F35" i="1" s="1"/>
  <c r="F27" i="1"/>
  <c r="F36" i="1" s="1"/>
  <c r="F28" i="1"/>
  <c r="F37" i="1" s="1"/>
  <c r="F29" i="1"/>
  <c r="F38" i="1" s="1"/>
  <c r="F30" i="1"/>
  <c r="F39" i="1" s="1"/>
  <c r="F31" i="1"/>
  <c r="F40" i="1" s="1"/>
  <c r="F25" i="1"/>
  <c r="F34" i="1" s="1"/>
  <c r="E26" i="1"/>
  <c r="E35" i="1" s="1"/>
  <c r="E27" i="1"/>
  <c r="E36" i="1" s="1"/>
  <c r="E28" i="1"/>
  <c r="E37" i="1" s="1"/>
  <c r="E29" i="1"/>
  <c r="E38" i="1" s="1"/>
  <c r="E30" i="1"/>
  <c r="E39" i="1" s="1"/>
  <c r="E31" i="1"/>
  <c r="E40" i="1" s="1"/>
  <c r="E25" i="1"/>
  <c r="E34" i="1" s="1"/>
  <c r="D26" i="1"/>
  <c r="D35" i="1" s="1"/>
  <c r="D27" i="1"/>
  <c r="D36" i="1" s="1"/>
  <c r="D28" i="1"/>
  <c r="D37" i="1" s="1"/>
  <c r="D29" i="1"/>
  <c r="D38" i="1" s="1"/>
  <c r="D30" i="1"/>
  <c r="D39" i="1" s="1"/>
  <c r="D31" i="1"/>
  <c r="D40" i="1" s="1"/>
  <c r="D25" i="1"/>
  <c r="D34" i="1" s="1"/>
</calcChain>
</file>

<file path=xl/sharedStrings.xml><?xml version="1.0" encoding="utf-8"?>
<sst xmlns="http://schemas.openxmlformats.org/spreadsheetml/2006/main" count="1761" uniqueCount="487">
  <si>
    <t>HEAT</t>
  </si>
  <si>
    <t>80x64</t>
  </si>
  <si>
    <t>160x128</t>
  </si>
  <si>
    <t>320x256</t>
  </si>
  <si>
    <t>640x512</t>
  </si>
  <si>
    <t>1280x1024</t>
  </si>
  <si>
    <t>2560x2048</t>
  </si>
  <si>
    <t>5120x4096</t>
  </si>
  <si>
    <t xml:space="preserve">  Nodes: 1, MPI_Processes: 4 - (4 Tasks in total)</t>
  </si>
  <si>
    <t>stack overflow</t>
  </si>
  <si>
    <t xml:space="preserve">  Nodes: 1, MPI_Processes: 8 - (8 Tasks in total)</t>
  </si>
  <si>
    <t xml:space="preserve">     Nodes: 2, MPI_Processes: 8 - (16 Tasks in total)</t>
  </si>
  <si>
    <t xml:space="preserve">     Nodes: 4, MPI_Processes: 8 - (32 Tasks in total)</t>
  </si>
  <si>
    <t xml:space="preserve">     Nodes: 8, MPI_Processes: 8 - (64 Tasks in total)</t>
  </si>
  <si>
    <t xml:space="preserve">        Nodes: 10, MPI_Processes: 8 - (80 Tasks in total)</t>
  </si>
  <si>
    <t>SIMPLE</t>
  </si>
  <si>
    <t xml:space="preserve">  Nodes: 1, MPI_Processes: 1 - (1 Tasks in total)</t>
  </si>
  <si>
    <t>SIMPLE CONVERGENCE</t>
  </si>
  <si>
    <t>HYBRID</t>
  </si>
  <si>
    <t>Nodes: 1, MPI_Processes: 1, OPENMP_Threads: 4 - (4 Tasks in total)</t>
  </si>
  <si>
    <r>
      <rPr>
        <b/>
        <sz val="11"/>
        <color rgb="FF000000"/>
        <rFont val="Calibri"/>
        <family val="2"/>
        <charset val="161"/>
      </rPr>
      <t>Nodes: 1, MPI_Processes: 2,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2 - (4 Tasks in total)</t>
    </r>
  </si>
  <si>
    <r>
      <rPr>
        <b/>
        <sz val="11"/>
        <color rgb="FF000000"/>
        <rFont val="Calibri"/>
        <family val="2"/>
        <charset val="161"/>
      </rPr>
      <t>Nodes: 1, MPI_Processes: 1,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8 - (8 Tasks in total)</t>
    </r>
  </si>
  <si>
    <r>
      <rPr>
        <b/>
        <sz val="11"/>
        <color rgb="FF000000"/>
        <rFont val="Calibri"/>
        <family val="2"/>
        <charset val="161"/>
      </rPr>
      <t>Nodes: 1, MPI_Processes: 2,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4 - (8 Tasks in total)</t>
    </r>
  </si>
  <si>
    <r>
      <rPr>
        <b/>
        <sz val="11"/>
        <color rgb="FF000000"/>
        <rFont val="Calibri"/>
        <family val="2"/>
        <charset val="161"/>
      </rPr>
      <t>Nodes: 1, MPI_Processes: 4,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2 - (8 Tasks in total)</t>
    </r>
  </si>
  <si>
    <r>
      <rPr>
        <b/>
        <sz val="11"/>
        <color rgb="FF000000"/>
        <rFont val="Calibri"/>
        <family val="2"/>
        <charset val="161"/>
      </rPr>
      <t xml:space="preserve">  Nodes: 2, MPI_Processes: 1,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8 - (16 Tasks in total)</t>
    </r>
  </si>
  <si>
    <r>
      <rPr>
        <b/>
        <sz val="11"/>
        <color rgb="FF000000"/>
        <rFont val="Calibri"/>
        <family val="2"/>
        <charset val="161"/>
      </rPr>
      <t xml:space="preserve">  Nodes: 2, MPI_Processes: 2,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4 - (16 Tasks in total)</t>
    </r>
  </si>
  <si>
    <r>
      <rPr>
        <b/>
        <sz val="11"/>
        <color rgb="FF000000"/>
        <rFont val="Calibri"/>
        <family val="2"/>
        <charset val="161"/>
      </rPr>
      <t xml:space="preserve">  Nodes: 2, MPI_Processes: 4,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2 - (16 Tasks in total)</t>
    </r>
  </si>
  <si>
    <t xml:space="preserve">  Nodes: 4, MPI_Processes: 1, OPENMP_Threads: 8 - (32 Tasks in total)</t>
  </si>
  <si>
    <t xml:space="preserve">  Nodes: 4, MPI_Processes: 2, OPENMP_Threads: 4 - (32 Tasks in total)</t>
  </si>
  <si>
    <t xml:space="preserve">  Nodes: 4, MPI_Processes: 4, OPENMP_Threads: 2 - (32 Tasks in total)</t>
  </si>
  <si>
    <t xml:space="preserve">  Nodes: 8, MPI_Processes: 1, OPENMP_Threads: 8 - (64 Tasks in total)</t>
  </si>
  <si>
    <t xml:space="preserve">  Nodes: 8, MPI_Processes: 2, OPENMP_Threads: 4 - (64 Tasks in total)</t>
  </si>
  <si>
    <t xml:space="preserve">  Nodes: 8, MPI_Processes: 4, OPENMP_Threads: 2 - (64 Tasks in total)</t>
  </si>
  <si>
    <r>
      <rPr>
        <b/>
        <sz val="11"/>
        <color rgb="FF000000"/>
        <rFont val="Calibri"/>
        <family val="2"/>
        <charset val="161"/>
      </rPr>
      <t xml:space="preserve">   Nodes: 10, MPI_Processes: 1, OPENMP_</t>
    </r>
    <r>
      <rPr>
        <b/>
        <sz val="11"/>
        <color rgb="FF000000"/>
        <rFont val="Calibri"/>
        <family val="2"/>
        <charset val="1"/>
      </rPr>
      <t>Threads</t>
    </r>
    <r>
      <rPr>
        <b/>
        <sz val="11"/>
        <color rgb="FF000000"/>
        <rFont val="Calibri"/>
        <family val="2"/>
        <charset val="161"/>
      </rPr>
      <t>: 8 - (80 Tasks in total)</t>
    </r>
  </si>
  <si>
    <t xml:space="preserve">   Nodes: 10, MPI_Processes: 2, OPENMP_Threads: 4 - (80 Tasks in total)</t>
  </si>
  <si>
    <t xml:space="preserve">   Nodes: 10, MPI_Processes: 4, OPENMP_Threads: 2 - (80 Tasks in total)</t>
  </si>
  <si>
    <t>THREADS: 1, BLOCKS : 1, TOTAL : 1</t>
  </si>
  <si>
    <t>THREADS: 2, BLOCKS : 1, TOTAL : 2</t>
  </si>
  <si>
    <t>THREADS: 1, BLOCKS : 2, TOTAL : 2</t>
  </si>
  <si>
    <t>THREADS: 4, BLOCKS : 1, TOTAL : 4</t>
  </si>
  <si>
    <t>THREADS: 2, BLOCKS : 2, TOTAL : 4</t>
  </si>
  <si>
    <t>THREADS: 1, BLOCKS : 4, TOTAL : 4</t>
  </si>
  <si>
    <t>THREADS: 8, BLOCKS : 1, TOTAL : 8</t>
  </si>
  <si>
    <t>THREADS: 4, BLOCKS : 2, TOTAL : 8</t>
  </si>
  <si>
    <t>THREADS: 2, BLOCKS : 4, TOTAL : 8</t>
  </si>
  <si>
    <t>THREADS: 1, BLOCKS : 8, TOTAL : 8</t>
  </si>
  <si>
    <t>THREADS: 16, BLOCKS : 1, TOTAL : 16</t>
  </si>
  <si>
    <t>THREADS: 8, BLOCKS : 2, TOTAL : 16</t>
  </si>
  <si>
    <t>THREADS: 4, BLOCKS : 4, TOTAL : 16</t>
  </si>
  <si>
    <t>THREADS: 2, BLOCKS : 8, TOTAL : 16</t>
  </si>
  <si>
    <t>THREADS: 1, BLOCKS : 16, TOTAL : 16</t>
  </si>
  <si>
    <t>THREADS: 32, BLOCKS : 1, TOTAL : 32</t>
  </si>
  <si>
    <t>THREADS: 16, BLOCKS : 2, TOTAL : 32</t>
  </si>
  <si>
    <t>THREADS: 8, BLOCKS : 4, TOTAL : 32</t>
  </si>
  <si>
    <t>THREADS: 4, BLOCKS : 8, TOTAL : 32</t>
  </si>
  <si>
    <t>THREADS: 2, BLOCKS : 16, TOTAL : 32</t>
  </si>
  <si>
    <t>THREADS: 1, BLOCKS : 32, TOTAL : 32</t>
  </si>
  <si>
    <t>THREADS: 64, BLOCKS : 1, TOTAL : 64</t>
  </si>
  <si>
    <t>THREADS: 32, BLOCKS : 2, TOTAL : 64</t>
  </si>
  <si>
    <t>THREADS: 16, BLOCKS : 4, TOTAL : 64</t>
  </si>
  <si>
    <t>THREADS: 8, BLOCKS : 8, TOTAL : 64</t>
  </si>
  <si>
    <t>THREADS: 4, BLOCKS : 16, TOTAL : 64</t>
  </si>
  <si>
    <t>THREADS: 2, BLOCKS : 32, TOTAL : 64</t>
  </si>
  <si>
    <t>THREADS: 1, BLOCKS : 64, TOTAL : 64</t>
  </si>
  <si>
    <t>THREADS: 128, BLOCKS : 1, TOTAL : 128</t>
  </si>
  <si>
    <t>THREADS: 64, BLOCKS : 2, TOTAL : 128</t>
  </si>
  <si>
    <t>THREADS: 32, BLOCKS : 4, TOTAL : 128</t>
  </si>
  <si>
    <t>THREADS: 16, BLOCKS : 8, TOTAL : 128</t>
  </si>
  <si>
    <t>THREADS: 8, BLOCKS : 16, TOTAL : 128</t>
  </si>
  <si>
    <t>THREADS: 4, BLOCKS : 32, TOTAL : 128</t>
  </si>
  <si>
    <t>THREADS: 2, BLOCKS : 64, TOTAL : 128</t>
  </si>
  <si>
    <t>THREADS: 1, BLOCKS : 128, TOTAL : 128</t>
  </si>
  <si>
    <t>THREADS: 256, BLOCKS : 1, TOTAL : 256</t>
  </si>
  <si>
    <t>THREADS: 128, BLOCKS : 2, TOTAL : 256</t>
  </si>
  <si>
    <t>THREADS: 64, BLOCKS : 4, TOTAL : 256</t>
  </si>
  <si>
    <t>THREADS: 32, BLOCKS : 8, TOTAL : 256</t>
  </si>
  <si>
    <t>THREADS: 16, BLOCKS : 16, TOTAL : 256</t>
  </si>
  <si>
    <t>THREADS: 8, BLOCKS : 32, TOTAL : 256</t>
  </si>
  <si>
    <t>THREADS: 4, BLOCKS : 64, TOTAL : 256</t>
  </si>
  <si>
    <t>THREADS: 2, BLOCKS : 128, TOTAL : 256</t>
  </si>
  <si>
    <t>THREADS: 1, BLOCKS : 256, TOTAL : 256</t>
  </si>
  <si>
    <t>THREADS: 512, BLOCKS : 1, TOTAL : 512</t>
  </si>
  <si>
    <t>THREADS: 256, BLOCKS : 2, TOTAL : 512</t>
  </si>
  <si>
    <t>THREADS: 128, BLOCKS : 4, TOTAL : 512</t>
  </si>
  <si>
    <t>THREADS: 64, BLOCKS : 8, TOTAL : 512</t>
  </si>
  <si>
    <t>THREADS: 32, BLOCKS : 16, TOTAL : 512</t>
  </si>
  <si>
    <t>THREADS: 16, BLOCKS : 32, TOTAL : 512</t>
  </si>
  <si>
    <t>THREADS: 8, BLOCKS : 64, TOTAL : 512</t>
  </si>
  <si>
    <t>THREADS: 4, BLOCKS : 128, TOTAL : 512</t>
  </si>
  <si>
    <t>THREADS: 2, BLOCKS : 256, TOTAL : 512</t>
  </si>
  <si>
    <t>THREADS: 1, BLOCKS : 512, TOTAL : 512</t>
  </si>
  <si>
    <t>THREADS: 1024, BLOCKS : 1, TOTAL : 1024</t>
  </si>
  <si>
    <t>uneven data partition</t>
  </si>
  <si>
    <t>THREADS: 512, BLOCKS : 2, TOTAL : 1024</t>
  </si>
  <si>
    <t>THREADS: 256, BLOCKS : 4, TOTAL : 1024</t>
  </si>
  <si>
    <t>THREADS: 128, BLOCKS : 8, TOTAL : 1024</t>
  </si>
  <si>
    <t>THREADS: 64, BLOCKS : 16, TOTAL : 1024</t>
  </si>
  <si>
    <t>THREADS: 32, BLOCKS : 32, TOTAL : 1024</t>
  </si>
  <si>
    <t>THREADS: 16, BLOCKS : 64, TOTAL : 1024</t>
  </si>
  <si>
    <t>THREADS: 8, BLOCKS : 128, TOTAL : 1024</t>
  </si>
  <si>
    <t>THREADS: 4, BLOCKS : 256, TOTAL : 1024</t>
  </si>
  <si>
    <t>THREADS: 2, BLOCKS : 512, TOTAL : 1024</t>
  </si>
  <si>
    <t>THREADS: 1, BLOCKS : 1024, TOTAL : 1024</t>
  </si>
  <si>
    <t>THREADS: 2048, BLOCKS : 1, TOTAL : 2048</t>
  </si>
  <si>
    <t>max threads/per block exceeded</t>
  </si>
  <si>
    <t>1.87</t>
  </si>
  <si>
    <t>7.801</t>
  </si>
  <si>
    <t>32.069</t>
  </si>
  <si>
    <t>126.645</t>
  </si>
  <si>
    <t>504.828</t>
  </si>
  <si>
    <t>1.145</t>
  </si>
  <si>
    <t>4.564</t>
  </si>
  <si>
    <t>19.144</t>
  </si>
  <si>
    <t>76.141</t>
  </si>
  <si>
    <t>304.075</t>
  </si>
  <si>
    <t>0.948</t>
  </si>
  <si>
    <t>3.817</t>
  </si>
  <si>
    <t>15.857</t>
  </si>
  <si>
    <t>64.244</t>
  </si>
  <si>
    <t>253.555</t>
  </si>
  <si>
    <t>0.769</t>
  </si>
  <si>
    <t>2.951</t>
  </si>
  <si>
    <t>12.212</t>
  </si>
  <si>
    <t>48.777</t>
  </si>
  <si>
    <t>194.775</t>
  </si>
  <si>
    <t>0.582</t>
  </si>
  <si>
    <t>2.275</t>
  </si>
  <si>
    <t>9.545</t>
  </si>
  <si>
    <t>38.195</t>
  </si>
  <si>
    <t>152.634</t>
  </si>
  <si>
    <t>0.518</t>
  </si>
  <si>
    <t>1.898</t>
  </si>
  <si>
    <t>7.974</t>
  </si>
  <si>
    <t>31.831</t>
  </si>
  <si>
    <t>127.078</t>
  </si>
  <si>
    <t>0.58</t>
  </si>
  <si>
    <t>2.237</t>
  </si>
  <si>
    <t>9.07</t>
  </si>
  <si>
    <t>36.186</t>
  </si>
  <si>
    <t>144.272</t>
  </si>
  <si>
    <t>0.398</t>
  </si>
  <si>
    <t>1.493</t>
  </si>
  <si>
    <t>6.15</t>
  </si>
  <si>
    <t>24.478</t>
  </si>
  <si>
    <t>97.671</t>
  </si>
  <si>
    <t>0.341</t>
  </si>
  <si>
    <t>1.187</t>
  </si>
  <si>
    <t>4.852</t>
  </si>
  <si>
    <t>19.194</t>
  </si>
  <si>
    <t>76.579</t>
  </si>
  <si>
    <t>0.287</t>
  </si>
  <si>
    <t>0.964</t>
  </si>
  <si>
    <t>3.979</t>
  </si>
  <si>
    <t>15.924</t>
  </si>
  <si>
    <t>63.65</t>
  </si>
  <si>
    <t>0.534</t>
  </si>
  <si>
    <t>1.941</t>
  </si>
  <si>
    <t>7.69</t>
  </si>
  <si>
    <t>30.536</t>
  </si>
  <si>
    <t>121.512</t>
  </si>
  <si>
    <t>0.326</t>
  </si>
  <si>
    <t>1.181</t>
  </si>
  <si>
    <t>4.666</t>
  </si>
  <si>
    <t>18.302</t>
  </si>
  <si>
    <t>72.769</t>
  </si>
  <si>
    <t>0.242</t>
  </si>
  <si>
    <t>0.816</t>
  </si>
  <si>
    <t>3.192</t>
  </si>
  <si>
    <t>12.464</t>
  </si>
  <si>
    <t>49.468</t>
  </si>
  <si>
    <t>0.199</t>
  </si>
  <si>
    <t>0.649</t>
  </si>
  <si>
    <t>2.526</t>
  </si>
  <si>
    <t>9.779</t>
  </si>
  <si>
    <t>38.653</t>
  </si>
  <si>
    <t>0.165</t>
  </si>
  <si>
    <t>0.544</t>
  </si>
  <si>
    <t>2.03</t>
  </si>
  <si>
    <t>8.002</t>
  </si>
  <si>
    <t>31.933</t>
  </si>
  <si>
    <t>0.481</t>
  </si>
  <si>
    <t>1.746</t>
  </si>
  <si>
    <t>6.918</t>
  </si>
  <si>
    <t>27.512</t>
  </si>
  <si>
    <t>109.554</t>
  </si>
  <si>
    <t>0.279</t>
  </si>
  <si>
    <t>0.99</t>
  </si>
  <si>
    <t>3.888</t>
  </si>
  <si>
    <t>15.296</t>
  </si>
  <si>
    <t>60.912</t>
  </si>
  <si>
    <t>0.197</t>
  </si>
  <si>
    <t>0.613</t>
  </si>
  <si>
    <t>2.356</t>
  </si>
  <si>
    <t>9.217</t>
  </si>
  <si>
    <t>35.618</t>
  </si>
  <si>
    <t>0.151</t>
  </si>
  <si>
    <t>0.426</t>
  </si>
  <si>
    <t>1.663</t>
  </si>
  <si>
    <t>6.267</t>
  </si>
  <si>
    <t>24.728</t>
  </si>
  <si>
    <t>0.13</t>
  </si>
  <si>
    <t>0.343</t>
  </si>
  <si>
    <t>1.288</t>
  </si>
  <si>
    <t>4.937</t>
  </si>
  <si>
    <t>19.423</t>
  </si>
  <si>
    <t>0.108</t>
  </si>
  <si>
    <t>0.313</t>
  </si>
  <si>
    <t>1.111</t>
  </si>
  <si>
    <t>4.253</t>
  </si>
  <si>
    <t>16.927</t>
  </si>
  <si>
    <t>0.915</t>
  </si>
  <si>
    <t>3.498</t>
  </si>
  <si>
    <t>13.83</t>
  </si>
  <si>
    <t>54.981</t>
  </si>
  <si>
    <t>0.902</t>
  </si>
  <si>
    <t>3.499</t>
  </si>
  <si>
    <t>13.842</t>
  </si>
  <si>
    <t>55.06</t>
  </si>
  <si>
    <t>0.133</t>
  </si>
  <si>
    <t>0.557</t>
  </si>
  <si>
    <t>2.011</t>
  </si>
  <si>
    <t>7.737</t>
  </si>
  <si>
    <t>30.613</t>
  </si>
  <si>
    <t>0.102</t>
  </si>
  <si>
    <t>0.336</t>
  </si>
  <si>
    <t>1.24</t>
  </si>
  <si>
    <t>4.68</t>
  </si>
  <si>
    <t>18.371</t>
  </si>
  <si>
    <t>0.094</t>
  </si>
  <si>
    <t>0.854</t>
  </si>
  <si>
    <t>3.204</t>
  </si>
  <si>
    <t>12.488</t>
  </si>
  <si>
    <t>0.085</t>
  </si>
  <si>
    <t>0.21</t>
  </si>
  <si>
    <t>0.721</t>
  </si>
  <si>
    <t>2.679</t>
  </si>
  <si>
    <t>10.397</t>
  </si>
  <si>
    <t>0.074</t>
  </si>
  <si>
    <t>0.181</t>
  </si>
  <si>
    <t>0.637</t>
  </si>
  <si>
    <t>2.305</t>
  </si>
  <si>
    <t>9.099</t>
  </si>
  <si>
    <t>0.116</t>
  </si>
  <si>
    <t>0.478</t>
  </si>
  <si>
    <t>1.784</t>
  </si>
  <si>
    <t>6.977</t>
  </si>
  <si>
    <t>27.606</t>
  </si>
  <si>
    <t>0.115</t>
  </si>
  <si>
    <t>0.503</t>
  </si>
  <si>
    <t>1.782</t>
  </si>
  <si>
    <t>6.958</t>
  </si>
  <si>
    <t>27.61</t>
  </si>
  <si>
    <t>0.119</t>
  </si>
  <si>
    <t>0.479</t>
  </si>
  <si>
    <t>6.976</t>
  </si>
  <si>
    <t>27.602</t>
  </si>
  <si>
    <t>0.086</t>
  </si>
  <si>
    <t>0.28</t>
  </si>
  <si>
    <t>1.034</t>
  </si>
  <si>
    <t>3.894</t>
  </si>
  <si>
    <t>15.373</t>
  </si>
  <si>
    <t>0.075</t>
  </si>
  <si>
    <t>0.187</t>
  </si>
  <si>
    <t>0.632</t>
  </si>
  <si>
    <t>2.363</t>
  </si>
  <si>
    <t>9.263</t>
  </si>
  <si>
    <t>0.066</t>
  </si>
  <si>
    <t>0.475</t>
  </si>
  <si>
    <t>1.718</t>
  </si>
  <si>
    <t>6.734</t>
  </si>
  <si>
    <t>0.065</t>
  </si>
  <si>
    <t>0.132</t>
  </si>
  <si>
    <t>0.407</t>
  </si>
  <si>
    <t>1.464</t>
  </si>
  <si>
    <t>5.697</t>
  </si>
  <si>
    <t>0.073</t>
  </si>
  <si>
    <t>0.183</t>
  </si>
  <si>
    <t>0.616</t>
  </si>
  <si>
    <t>2.406</t>
  </si>
  <si>
    <t>9.632</t>
  </si>
  <si>
    <t>39.12</t>
  </si>
  <si>
    <t>170.028</t>
  </si>
  <si>
    <t xml:space="preserve">                                                                              Problem Size
Nodes/MPI_Processes</t>
  </si>
  <si>
    <t xml:space="preserve">                                                                               Problem Size
Nodes/MPI_Processes-OPENMP_Processes</t>
  </si>
  <si>
    <t>SIMPLE (Speedup)</t>
  </si>
  <si>
    <t>SIMPLE CONVERGENCE (Speedup)</t>
  </si>
  <si>
    <t>HYBRID (Speedup)</t>
  </si>
  <si>
    <t>SIMPLE (Efficiency)</t>
  </si>
  <si>
    <t>SIMPLE CONVERGENCE (Efficiency)</t>
  </si>
  <si>
    <t>HYBRID (Efficiency)</t>
  </si>
  <si>
    <t>Όλοι οι χρόνοι εχουν resolution σε second.</t>
  </si>
  <si>
    <t>Extremely Long Time</t>
  </si>
  <si>
    <t>CUDA</t>
  </si>
  <si>
    <t>HIP</t>
  </si>
  <si>
    <t xml:space="preserve">                                                                              Problem Size
HIP THREADS/BLOCKS</t>
  </si>
  <si>
    <t xml:space="preserve">                                                                              Problem Size
CUDA THREADS/BLOCKS</t>
  </si>
  <si>
    <t>CUDA (Speedup)</t>
  </si>
  <si>
    <t>CUDA (Efficiency)</t>
  </si>
  <si>
    <r>
      <rPr>
        <b/>
        <u/>
        <sz val="14"/>
        <color rgb="FF000000"/>
        <rFont val="Calibri"/>
        <family val="2"/>
        <charset val="161"/>
      </rPr>
      <t>Σημείωση:</t>
    </r>
    <r>
      <rPr>
        <sz val="14"/>
        <color rgb="FF000000"/>
        <rFont val="Calibri"/>
        <family val="2"/>
        <charset val="161"/>
      </rPr>
      <t xml:space="preserve"> Το αρχικό MPI ΄πρόγραμμα που δόθηκε δεν επέτρεπε την σειριακή εκτέλεση με 1 συνολικά task επομένως δεν μπορούσαν να υπολογιστούν οι πίνακες για speedup και efficiency</t>
    </r>
  </si>
  <si>
    <t>0.766</t>
  </si>
  <si>
    <t>0.147</t>
  </si>
  <si>
    <t>0.142</t>
  </si>
  <si>
    <t>0.080</t>
  </si>
  <si>
    <t>0.070</t>
  </si>
  <si>
    <t>0.043</t>
  </si>
  <si>
    <t>0.042</t>
  </si>
  <si>
    <t>0.039</t>
  </si>
  <si>
    <t>0.037</t>
  </si>
  <si>
    <t>0.023</t>
  </si>
  <si>
    <t>0.021</t>
  </si>
  <si>
    <t>0.020</t>
  </si>
  <si>
    <t>0.012</t>
  </si>
  <si>
    <t>0.011</t>
  </si>
  <si>
    <t>0.009</t>
  </si>
  <si>
    <t>0.007</t>
  </si>
  <si>
    <t>0.077</t>
  </si>
  <si>
    <t>0.005</t>
  </si>
  <si>
    <t>0.004</t>
  </si>
  <si>
    <t>0.003</t>
  </si>
  <si>
    <t>1.44</t>
  </si>
  <si>
    <t>0.61</t>
  </si>
  <si>
    <t>0.573</t>
  </si>
  <si>
    <t>0.315</t>
  </si>
  <si>
    <t>0.314</t>
  </si>
  <si>
    <t>0.289</t>
  </si>
  <si>
    <t>0.154</t>
  </si>
  <si>
    <t>0.162</t>
  </si>
  <si>
    <t>0.149</t>
  </si>
  <si>
    <t>0.87</t>
  </si>
  <si>
    <t>0.85</t>
  </si>
  <si>
    <t>0.79</t>
  </si>
  <si>
    <t>0.081</t>
  </si>
  <si>
    <t>0.052</t>
  </si>
  <si>
    <t>0.041</t>
  </si>
  <si>
    <t>0.040</t>
  </si>
  <si>
    <t>0.029</t>
  </si>
  <si>
    <t>0.024</t>
  </si>
  <si>
    <t>0.022</t>
  </si>
  <si>
    <t>0.016</t>
  </si>
  <si>
    <t>0.013</t>
  </si>
  <si>
    <t>0.014</t>
  </si>
  <si>
    <t>0.010</t>
  </si>
  <si>
    <t>0.008</t>
  </si>
  <si>
    <t>0.006</t>
  </si>
  <si>
    <t>4.259</t>
  </si>
  <si>
    <t>2.452</t>
  </si>
  <si>
    <t>2.282</t>
  </si>
  <si>
    <t>1.242</t>
  </si>
  <si>
    <t>1.211</t>
  </si>
  <si>
    <t>1.126</t>
  </si>
  <si>
    <t>0.635</t>
  </si>
  <si>
    <t>0.624</t>
  </si>
  <si>
    <t>0.608</t>
  </si>
  <si>
    <t>0.566</t>
  </si>
  <si>
    <t>0.340</t>
  </si>
  <si>
    <t>0.331</t>
  </si>
  <si>
    <t>0.322</t>
  </si>
  <si>
    <t>0.316</t>
  </si>
  <si>
    <t>0.292</t>
  </si>
  <si>
    <t>0.191</t>
  </si>
  <si>
    <t>0.172</t>
  </si>
  <si>
    <t>0.167</t>
  </si>
  <si>
    <t>0.157</t>
  </si>
  <si>
    <t>0.130</t>
  </si>
  <si>
    <t>0.095</t>
  </si>
  <si>
    <t>0.087</t>
  </si>
  <si>
    <t>0.079</t>
  </si>
  <si>
    <t>0.084</t>
  </si>
  <si>
    <t>0.064</t>
  </si>
  <si>
    <t>0.048</t>
  </si>
  <si>
    <t>0.044</t>
  </si>
  <si>
    <t>0.062</t>
  </si>
  <si>
    <t>0.032</t>
  </si>
  <si>
    <t>0.030</t>
  </si>
  <si>
    <t>0.033</t>
  </si>
  <si>
    <t>0.57</t>
  </si>
  <si>
    <t>0.015</t>
  </si>
  <si>
    <t>0.018</t>
  </si>
  <si>
    <t>0.027</t>
  </si>
  <si>
    <t>0.046</t>
  </si>
  <si>
    <t>0.026</t>
  </si>
  <si>
    <t>0.017</t>
  </si>
  <si>
    <t>15.789</t>
  </si>
  <si>
    <t>9.926</t>
  </si>
  <si>
    <t>9.176</t>
  </si>
  <si>
    <t>5.014</t>
  </si>
  <si>
    <t>4.585</t>
  </si>
  <si>
    <t>2.68</t>
  </si>
  <si>
    <t>2.557</t>
  </si>
  <si>
    <t>2.455</t>
  </si>
  <si>
    <t>2.288</t>
  </si>
  <si>
    <t>1.411</t>
  </si>
  <si>
    <t>1.287</t>
  </si>
  <si>
    <t>1.216</t>
  </si>
  <si>
    <t>1.138</t>
  </si>
  <si>
    <t>0.844</t>
  </si>
  <si>
    <t>0.697</t>
  </si>
  <si>
    <t>0.657</t>
  </si>
  <si>
    <t>0.626</t>
  </si>
  <si>
    <t>0.565</t>
  </si>
  <si>
    <t>0.522</t>
  </si>
  <si>
    <t>0.395</t>
  </si>
  <si>
    <t>0.348</t>
  </si>
  <si>
    <t>0.33</t>
  </si>
  <si>
    <t>0.317</t>
  </si>
  <si>
    <t>0.309</t>
  </si>
  <si>
    <t>0.354</t>
  </si>
  <si>
    <t>0.263</t>
  </si>
  <si>
    <t>0.303</t>
  </si>
  <si>
    <t>0.152</t>
  </si>
  <si>
    <t>0.332</t>
  </si>
  <si>
    <t>0.093</t>
  </si>
  <si>
    <t>0.082</t>
  </si>
  <si>
    <t>0.083</t>
  </si>
  <si>
    <t>0.312</t>
  </si>
  <si>
    <t>0.145</t>
  </si>
  <si>
    <t>0.071</t>
  </si>
  <si>
    <t>0.061</t>
  </si>
  <si>
    <t>0.047</t>
  </si>
  <si>
    <t>0.059</t>
  </si>
  <si>
    <t>0.099</t>
  </si>
  <si>
    <t>0.216</t>
  </si>
  <si>
    <t>0.098</t>
  </si>
  <si>
    <t>0.057</t>
  </si>
  <si>
    <t>0.031</t>
  </si>
  <si>
    <t>0.035</t>
  </si>
  <si>
    <t>0.054</t>
  </si>
  <si>
    <t>0.090</t>
  </si>
  <si>
    <t>61.927</t>
  </si>
  <si>
    <t>39.876</t>
  </si>
  <si>
    <t>36.762</t>
  </si>
  <si>
    <t>20.219</t>
  </si>
  <si>
    <t>19.900</t>
  </si>
  <si>
    <t>18.364</t>
  </si>
  <si>
    <t>10.905</t>
  </si>
  <si>
    <t>10.299</t>
  </si>
  <si>
    <t>9.952</t>
  </si>
  <si>
    <t>9.173</t>
  </si>
  <si>
    <t>5.748</t>
  </si>
  <si>
    <t>5.247</t>
  </si>
  <si>
    <t>5.063</t>
  </si>
  <si>
    <t>4.927</t>
  </si>
  <si>
    <t>4.567</t>
  </si>
  <si>
    <t>3.516</t>
  </si>
  <si>
    <t>2.919</t>
  </si>
  <si>
    <t>2.613</t>
  </si>
  <si>
    <t>2.486</t>
  </si>
  <si>
    <t>2.442</t>
  </si>
  <si>
    <t>2.263</t>
  </si>
  <si>
    <t>2.225</t>
  </si>
  <si>
    <t>1.594</t>
  </si>
  <si>
    <t>1.329</t>
  </si>
  <si>
    <t>1.244</t>
  </si>
  <si>
    <t>1.218</t>
  </si>
  <si>
    <t>1.203</t>
  </si>
  <si>
    <t>1.183</t>
  </si>
  <si>
    <t>1.471</t>
  </si>
  <si>
    <t>1.105</t>
  </si>
  <si>
    <t>0.797</t>
  </si>
  <si>
    <t>0.633</t>
  </si>
  <si>
    <t>0.601</t>
  </si>
  <si>
    <t>0.585</t>
  </si>
  <si>
    <t>0.604</t>
  </si>
  <si>
    <t>0.600</t>
  </si>
  <si>
    <t>1.300</t>
  </si>
  <si>
    <t>0.579</t>
  </si>
  <si>
    <t>0.469</t>
  </si>
  <si>
    <t>0.357</t>
  </si>
  <si>
    <t>0.304</t>
  </si>
  <si>
    <t>0.310</t>
  </si>
  <si>
    <t>0.440</t>
  </si>
  <si>
    <t>0.575</t>
  </si>
  <si>
    <t>0.232</t>
  </si>
  <si>
    <t>0.182</t>
  </si>
  <si>
    <t>0.156</t>
  </si>
  <si>
    <t>0.160</t>
  </si>
  <si>
    <t>0.225</t>
  </si>
  <si>
    <t>0.377</t>
  </si>
  <si>
    <t>1.201</t>
  </si>
  <si>
    <t>0.533</t>
  </si>
  <si>
    <t>0.269</t>
  </si>
  <si>
    <t>0.136</t>
  </si>
  <si>
    <t>0.117</t>
  </si>
  <si>
    <t>0.092</t>
  </si>
  <si>
    <t>0.192</t>
  </si>
  <si>
    <t>HIP 
(Speedup)</t>
  </si>
  <si>
    <t>HIP 
(Efficiency)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</si>
</sst>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61"/>
    </font>
    <font>
      <sz val="20"/>
      <color rgb="FF000000"/>
      <name val="Calibri"/>
      <family val="2"/>
      <charset val="161"/>
    </font>
    <font>
      <b/>
      <sz val="14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4"/>
      <color rgb="FF000000"/>
      <name val="Calibri"/>
      <family val="2"/>
      <charset val="161"/>
    </font>
    <font>
      <b/>
      <u/>
      <sz val="14"/>
      <color rgb="FF000000"/>
      <name val="Calibri"/>
      <family val="2"/>
      <charset val="161"/>
    </font>
    <font>
      <b/>
      <sz val="16"/>
      <color rgb="FF000000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3D69B"/>
        <bgColor rgb="FFB9CDE5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99CCFF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top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2" fillId="3" borderId="12" xfId="0" applyFont="1" applyFill="1" applyBorder="1" applyAlignment="1">
      <alignment vertical="top" wrapText="1"/>
    </xf>
    <xf numFmtId="49" fontId="3" fillId="5" borderId="8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6" borderId="6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2" fontId="3" fillId="7" borderId="6" xfId="0" applyNumberFormat="1" applyFont="1" applyFill="1" applyBorder="1" applyAlignment="1">
      <alignment horizontal="center" vertical="center" wrapText="1"/>
    </xf>
    <xf numFmtId="2" fontId="3" fillId="8" borderId="6" xfId="0" applyNumberFormat="1" applyFont="1" applyFill="1" applyBorder="1" applyAlignment="1">
      <alignment horizontal="center" vertical="center" wrapText="1"/>
    </xf>
    <xf numFmtId="49" fontId="3" fillId="5" borderId="10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6" fillId="9" borderId="6" xfId="0" applyFont="1" applyFill="1" applyBorder="1" applyAlignment="1">
      <alignment horizontal="left" vertical="center" wrapText="1"/>
    </xf>
    <xf numFmtId="0" fontId="0" fillId="9" borderId="6" xfId="0" applyFill="1" applyBorder="1" applyAlignment="1">
      <alignment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Κανονικό" xfId="0" builtinId="0"/>
  </cellStyles>
  <dxfs count="95"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</dxf>
    <dxf>
      <font>
        <b/>
      </font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</dxf>
    <dxf>
      <font>
        <b/>
      </font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Πίνακας3" displayName="Πίνακας3" ref="D4:J10" totalsRowShown="0" dataDxfId="94">
  <autoFilter ref="D4:J10"/>
  <tableColumns count="7">
    <tableColumn id="1" name="80x64" dataDxfId="93"/>
    <tableColumn id="2" name="160x128" dataDxfId="92"/>
    <tableColumn id="3" name="320x256" dataDxfId="91"/>
    <tableColumn id="4" name="640x512" dataDxfId="90"/>
    <tableColumn id="5" name="1280x1024" dataDxfId="89"/>
    <tableColumn id="6" name="2560x2048" dataDxfId="88"/>
    <tableColumn id="7" name="5120x4096" dataDxfId="8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1" name="Πίνακας35678812" displayName="Πίνακας35678812" ref="D112:J129" totalsRowShown="0" headerRowDxfId="8" dataDxfId="7">
  <autoFilter ref="D112:J129"/>
  <tableColumns count="7">
    <tableColumn id="1" name="80x64" dataDxfId="6"/>
    <tableColumn id="2" name="160x128" dataDxfId="5"/>
    <tableColumn id="3" name="320x256" dataDxfId="4"/>
    <tableColumn id="4" name="640x512" dataDxfId="3"/>
    <tableColumn id="5" name="1280x1024" dataDxfId="2"/>
    <tableColumn id="6" name="2560x2048" dataDxfId="1"/>
    <tableColumn id="7" name="5120x4096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Πίνακας356" displayName="Πίνακας356" ref="D15:J22" totalsRowShown="0" dataDxfId="86">
  <autoFilter ref="D15:J22"/>
  <tableColumns count="7">
    <tableColumn id="1" name="80x64" dataDxfId="85"/>
    <tableColumn id="2" name="160x128" dataDxfId="84"/>
    <tableColumn id="3" name="320x256" dataDxfId="83"/>
    <tableColumn id="4" name="640x512" dataDxfId="82"/>
    <tableColumn id="5" name="1280x1024" dataDxfId="81"/>
    <tableColumn id="6" name="2560x2048" dataDxfId="80"/>
    <tableColumn id="7" name="5120x4096" dataDxfId="7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Πίνακας35678" displayName="Πίνακας35678" ref="D74:J91" totalsRowShown="0" headerRowDxfId="78" dataDxfId="77">
  <autoFilter ref="D74:J91"/>
  <tableColumns count="7">
    <tableColumn id="1" name="80x64" dataDxfId="76"/>
    <tableColumn id="2" name="160x128" dataDxfId="75"/>
    <tableColumn id="3" name="320x256" dataDxfId="74"/>
    <tableColumn id="4" name="640x512" dataDxfId="73"/>
    <tableColumn id="5" name="1280x1024" dataDxfId="72"/>
    <tableColumn id="6" name="2560x2048" dataDxfId="71"/>
    <tableColumn id="7" name="5120x4096" dataDxfId="7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Πίνακας3567" displayName="Πίνακας3567" ref="D45:J52" totalsRowShown="0" headerRowDxfId="69" dataDxfId="67" headerRowBorderDxfId="68" tableBorderDxfId="66" totalsRowBorderDxfId="65">
  <autoFilter ref="D45:J52"/>
  <tableColumns count="7">
    <tableColumn id="1" name="80x64" dataDxfId="64"/>
    <tableColumn id="2" name="160x128" dataDxfId="63"/>
    <tableColumn id="3" name="320x256" dataDxfId="62"/>
    <tableColumn id="4" name="640x512" dataDxfId="61"/>
    <tableColumn id="5" name="1280x1024" dataDxfId="60"/>
    <tableColumn id="6" name="2560x2048" dataDxfId="59"/>
    <tableColumn id="7" name="5120x4096" dataDxfId="5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Πίνακας3566" displayName="Πίνακας3566" ref="D24:J31" totalsRowShown="0" dataDxfId="57">
  <autoFilter ref="D24:J31"/>
  <tableColumns count="7">
    <tableColumn id="1" name="80x64" dataDxfId="56">
      <calculatedColumnFormula>$D$16/D16</calculatedColumnFormula>
    </tableColumn>
    <tableColumn id="2" name="160x128" dataDxfId="55">
      <calculatedColumnFormula>$E$16/E16</calculatedColumnFormula>
    </tableColumn>
    <tableColumn id="3" name="320x256" dataDxfId="54">
      <calculatedColumnFormula>$F$16/F16</calculatedColumnFormula>
    </tableColumn>
    <tableColumn id="4" name="640x512" dataDxfId="53">
      <calculatedColumnFormula>$G$16/G16</calculatedColumnFormula>
    </tableColumn>
    <tableColumn id="5" name="1280x1024" dataDxfId="52">
      <calculatedColumnFormula>$H$16/H16</calculatedColumnFormula>
    </tableColumn>
    <tableColumn id="6" name="2560x2048" dataDxfId="51">
      <calculatedColumnFormula>$I$16/I16</calculatedColumnFormula>
    </tableColumn>
    <tableColumn id="7" name="5120x4096" dataDxfId="50">
      <calculatedColumnFormula>$J$16/J16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Πίνακας35677" displayName="Πίνακας35677" ref="D54:J61" totalsRowShown="0" headerRowDxfId="49" dataDxfId="47" headerRowBorderDxfId="48" tableBorderDxfId="46" totalsRowBorderDxfId="45">
  <autoFilter ref="D54:J61"/>
  <tableColumns count="7">
    <tableColumn id="1" name="80x64" dataDxfId="44">
      <calculatedColumnFormula>$D$46/D46</calculatedColumnFormula>
    </tableColumn>
    <tableColumn id="2" name="160x128" dataDxfId="43">
      <calculatedColumnFormula>$E$46/E46</calculatedColumnFormula>
    </tableColumn>
    <tableColumn id="3" name="320x256" dataDxfId="42">
      <calculatedColumnFormula>$F$46/F46</calculatedColumnFormula>
    </tableColumn>
    <tableColumn id="4" name="640x512" dataDxfId="41">
      <calculatedColumnFormula>$G$46/G46</calculatedColumnFormula>
    </tableColumn>
    <tableColumn id="5" name="1280x1024" dataDxfId="40">
      <calculatedColumnFormula>$H$46/H46</calculatedColumnFormula>
    </tableColumn>
    <tableColumn id="6" name="2560x2048" dataDxfId="39">
      <calculatedColumnFormula>$I$46/I46</calculatedColumnFormula>
    </tableColumn>
    <tableColumn id="7" name="5120x4096" dataDxfId="38">
      <calculatedColumnFormula>$J$46/J46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Πίνακας356788" displayName="Πίνακας356788" ref="D93:J110" totalsRowShown="0" headerRowDxfId="37" dataDxfId="36">
  <autoFilter ref="D93:J110"/>
  <tableColumns count="7">
    <tableColumn id="1" name="80x64" dataDxfId="35">
      <calculatedColumnFormula>$D$46/D75</calculatedColumnFormula>
    </tableColumn>
    <tableColumn id="2" name="160x128" dataDxfId="34">
      <calculatedColumnFormula>$E$46/E75</calculatedColumnFormula>
    </tableColumn>
    <tableColumn id="3" name="320x256" dataDxfId="33">
      <calculatedColumnFormula>$F$46/F75</calculatedColumnFormula>
    </tableColumn>
    <tableColumn id="4" name="640x512" dataDxfId="32">
      <calculatedColumnFormula>$G$46/G75</calculatedColumnFormula>
    </tableColumn>
    <tableColumn id="5" name="1280x1024" dataDxfId="31">
      <calculatedColumnFormula>$H$46/H75</calculatedColumnFormula>
    </tableColumn>
    <tableColumn id="6" name="2560x2048" dataDxfId="30">
      <calculatedColumnFormula>$I$46/I75</calculatedColumnFormula>
    </tableColumn>
    <tableColumn id="7" name="5120x4096" dataDxfId="29">
      <calculatedColumnFormula>$J$46/J75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Πίνακας35669" displayName="Πίνακας35669" ref="D33:J40" totalsRowShown="0" dataDxfId="28">
  <autoFilter ref="D33:J40"/>
  <tableColumns count="7">
    <tableColumn id="1" name="80x64" dataDxfId="27"/>
    <tableColumn id="2" name="160x128" dataDxfId="26"/>
    <tableColumn id="3" name="320x256" dataDxfId="25"/>
    <tableColumn id="4" name="640x512" dataDxfId="24"/>
    <tableColumn id="5" name="1280x1024" dataDxfId="23"/>
    <tableColumn id="6" name="2560x2048" dataDxfId="22"/>
    <tableColumn id="7" name="5120x4096" dataDxfId="2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Πίνακας3567710" displayName="Πίνακας3567710" ref="D63:J70" totalsRowShown="0" headerRowDxfId="20" dataDxfId="18" headerRowBorderDxfId="19" tableBorderDxfId="17" totalsRowBorderDxfId="16">
  <autoFilter ref="D63:J70"/>
  <tableColumns count="7">
    <tableColumn id="1" name="80x64" dataDxfId="15"/>
    <tableColumn id="2" name="160x128" dataDxfId="14"/>
    <tableColumn id="3" name="320x256" dataDxfId="13"/>
    <tableColumn id="4" name="640x512" dataDxfId="12"/>
    <tableColumn id="5" name="1280x1024" dataDxfId="11"/>
    <tableColumn id="6" name="2560x2048" dataDxfId="10"/>
    <tableColumn id="7" name="5120x4096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3"/>
  <sheetViews>
    <sheetView tabSelected="1" topLeftCell="A4" zoomScale="70" zoomScaleNormal="70" workbookViewId="0">
      <selection activeCell="E15" sqref="E15"/>
    </sheetView>
  </sheetViews>
  <sheetFormatPr defaultColWidth="8.5703125" defaultRowHeight="15" x14ac:dyDescent="0.25"/>
  <cols>
    <col min="2" max="2" width="26.42578125" customWidth="1"/>
    <col min="3" max="3" width="69.140625" customWidth="1"/>
    <col min="4" max="4" width="15" customWidth="1"/>
    <col min="5" max="5" width="14.28515625" customWidth="1"/>
    <col min="6" max="6" width="14.85546875" customWidth="1"/>
    <col min="7" max="7" width="14.140625" customWidth="1"/>
    <col min="8" max="8" width="14.28515625" customWidth="1"/>
    <col min="9" max="9" width="14.42578125" customWidth="1"/>
    <col min="10" max="10" width="15.42578125" customWidth="1"/>
  </cols>
  <sheetData>
    <row r="1" spans="2:10" ht="41.25" customHeight="1" x14ac:dyDescent="0.25">
      <c r="B1" s="33" t="s">
        <v>290</v>
      </c>
    </row>
    <row r="2" spans="2:10" ht="55.5" customHeight="1" thickBot="1" x14ac:dyDescent="0.3">
      <c r="B2" s="34"/>
    </row>
    <row r="3" spans="2:10" hidden="1" x14ac:dyDescent="0.25"/>
    <row r="4" spans="2:10" ht="93.75" customHeight="1" thickBot="1" x14ac:dyDescent="0.3">
      <c r="B4" s="1" t="s">
        <v>0</v>
      </c>
      <c r="C4" s="2" t="s">
        <v>282</v>
      </c>
      <c r="D4" s="3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5" t="s">
        <v>7</v>
      </c>
    </row>
    <row r="5" spans="2:10" ht="19.5" customHeight="1" x14ac:dyDescent="0.25">
      <c r="C5" s="6" t="s">
        <v>8</v>
      </c>
      <c r="D5" s="11">
        <v>1.2146087E-2</v>
      </c>
      <c r="E5" s="11">
        <v>4.2697606999999999E-2</v>
      </c>
      <c r="F5" s="11">
        <v>0.156238923</v>
      </c>
      <c r="G5" s="11">
        <v>0.60121292600000009</v>
      </c>
      <c r="H5" s="7" t="s">
        <v>9</v>
      </c>
      <c r="I5" s="7" t="s">
        <v>9</v>
      </c>
      <c r="J5" s="7" t="s">
        <v>9</v>
      </c>
    </row>
    <row r="6" spans="2:10" ht="16.5" customHeight="1" x14ac:dyDescent="0.25">
      <c r="C6" s="6" t="s">
        <v>10</v>
      </c>
      <c r="D6" s="11">
        <v>7.3642070000000002E-3</v>
      </c>
      <c r="E6" s="11">
        <v>2.2336963999999997E-2</v>
      </c>
      <c r="F6" s="11">
        <v>7.1931312999999997E-2</v>
      </c>
      <c r="G6" s="11">
        <v>0.266722764</v>
      </c>
      <c r="H6" s="7" t="s">
        <v>9</v>
      </c>
      <c r="I6" s="7" t="s">
        <v>9</v>
      </c>
      <c r="J6" s="7" t="s">
        <v>9</v>
      </c>
    </row>
    <row r="7" spans="2:10" ht="18.75" customHeight="1" x14ac:dyDescent="0.25">
      <c r="C7" s="6" t="s">
        <v>11</v>
      </c>
      <c r="D7" s="11">
        <v>0.13449698000000002</v>
      </c>
      <c r="E7" s="11">
        <v>0.132387381</v>
      </c>
      <c r="F7" s="11">
        <v>0.17357082900000001</v>
      </c>
      <c r="G7" s="11">
        <v>0.27924722800000001</v>
      </c>
      <c r="H7" s="7" t="s">
        <v>9</v>
      </c>
      <c r="I7" s="7" t="s">
        <v>9</v>
      </c>
      <c r="J7" s="7" t="s">
        <v>9</v>
      </c>
    </row>
    <row r="8" spans="2:10" ht="18.75" customHeight="1" x14ac:dyDescent="0.25">
      <c r="C8" s="6" t="s">
        <v>12</v>
      </c>
      <c r="D8" s="11">
        <v>0.200709742</v>
      </c>
      <c r="E8" s="11">
        <v>0.205962959</v>
      </c>
      <c r="F8" s="11">
        <v>0.23251150800000001</v>
      </c>
      <c r="G8" s="11">
        <v>0.30382374299999998</v>
      </c>
      <c r="H8" s="7" t="s">
        <v>9</v>
      </c>
      <c r="I8" s="7" t="s">
        <v>9</v>
      </c>
      <c r="J8" s="7" t="s">
        <v>9</v>
      </c>
    </row>
    <row r="9" spans="2:10" ht="17.25" customHeight="1" x14ac:dyDescent="0.25">
      <c r="C9" s="6" t="s">
        <v>13</v>
      </c>
      <c r="D9" s="11">
        <v>0.357347213</v>
      </c>
      <c r="E9" s="11">
        <v>0.38008013899999998</v>
      </c>
      <c r="F9" s="11">
        <v>0.34629692499999998</v>
      </c>
      <c r="G9" s="11">
        <v>0.37749033900000001</v>
      </c>
      <c r="H9" s="7" t="s">
        <v>9</v>
      </c>
      <c r="I9" s="7" t="s">
        <v>9</v>
      </c>
      <c r="J9" s="7" t="s">
        <v>9</v>
      </c>
    </row>
    <row r="10" spans="2:10" ht="18" customHeight="1" x14ac:dyDescent="0.25">
      <c r="C10" s="28" t="s">
        <v>14</v>
      </c>
      <c r="D10" s="17">
        <v>0.42665841999999998</v>
      </c>
      <c r="E10" s="17">
        <v>0.42831363299999997</v>
      </c>
      <c r="F10" s="17">
        <v>0.44165647299999999</v>
      </c>
      <c r="G10" s="17">
        <v>0.46330490699999999</v>
      </c>
      <c r="H10" s="29" t="s">
        <v>9</v>
      </c>
      <c r="I10" s="29" t="s">
        <v>9</v>
      </c>
      <c r="J10" s="29" t="s">
        <v>9</v>
      </c>
    </row>
    <row r="11" spans="2:10" x14ac:dyDescent="0.25">
      <c r="B11" s="30" t="s">
        <v>298</v>
      </c>
      <c r="C11" s="30"/>
      <c r="D11" s="30"/>
      <c r="E11" s="30"/>
      <c r="F11" s="30"/>
      <c r="G11" s="30"/>
      <c r="H11" s="30"/>
      <c r="I11" s="30"/>
      <c r="J11" s="30"/>
    </row>
    <row r="12" spans="2:10" ht="24.75" customHeight="1" x14ac:dyDescent="0.25">
      <c r="B12" s="31"/>
      <c r="C12" s="31"/>
      <c r="D12" s="31"/>
      <c r="E12" s="31"/>
      <c r="F12" s="31"/>
      <c r="G12" s="31"/>
      <c r="H12" s="31"/>
      <c r="I12" s="31"/>
      <c r="J12" s="31"/>
    </row>
    <row r="15" spans="2:10" ht="97.5" customHeight="1" x14ac:dyDescent="0.25">
      <c r="B15" s="1" t="s">
        <v>15</v>
      </c>
      <c r="C15" s="2" t="s">
        <v>282</v>
      </c>
      <c r="D15" s="3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5" t="s">
        <v>7</v>
      </c>
    </row>
    <row r="16" spans="2:10" x14ac:dyDescent="0.25">
      <c r="C16" s="6" t="s">
        <v>16</v>
      </c>
      <c r="D16" s="11">
        <v>2.2649162E-2</v>
      </c>
      <c r="E16" s="11">
        <v>0.10981916800000001</v>
      </c>
      <c r="F16" s="11">
        <v>0.45000325400000002</v>
      </c>
      <c r="G16" s="11">
        <v>1.823046701</v>
      </c>
      <c r="H16" s="11">
        <v>8.8052742689999999</v>
      </c>
      <c r="I16" s="11">
        <v>45.565649039</v>
      </c>
      <c r="J16" s="11">
        <v>182.684655171</v>
      </c>
    </row>
    <row r="17" spans="2:10" x14ac:dyDescent="0.25">
      <c r="C17" s="6" t="s">
        <v>8</v>
      </c>
      <c r="D17" s="11">
        <v>9.7778670000000008E-3</v>
      </c>
      <c r="E17" s="11">
        <v>2.7316943E-2</v>
      </c>
      <c r="F17" s="11">
        <v>0.145705427</v>
      </c>
      <c r="G17" s="11">
        <v>0.566716471</v>
      </c>
      <c r="H17" s="11">
        <v>3.3912975169999999</v>
      </c>
      <c r="I17" s="11">
        <v>23.458464446999997</v>
      </c>
      <c r="J17" s="11">
        <v>98.656919772999998</v>
      </c>
    </row>
    <row r="18" spans="2:10" x14ac:dyDescent="0.25">
      <c r="C18" s="6" t="s">
        <v>10</v>
      </c>
      <c r="D18" s="11">
        <v>8.5515849999999987E-3</v>
      </c>
      <c r="E18" s="11">
        <v>1.7386890000000002E-2</v>
      </c>
      <c r="F18" s="11">
        <v>5.2027653E-2</v>
      </c>
      <c r="G18" s="11">
        <v>0.29177625499999998</v>
      </c>
      <c r="H18" s="11">
        <v>1.3127344539999999</v>
      </c>
      <c r="I18" s="11">
        <v>16.434863336999999</v>
      </c>
      <c r="J18" s="11">
        <v>65.327259599999991</v>
      </c>
    </row>
    <row r="19" spans="2:10" x14ac:dyDescent="0.25">
      <c r="C19" s="6" t="s">
        <v>11</v>
      </c>
      <c r="D19" s="11">
        <v>7.1295027000000011E-2</v>
      </c>
      <c r="E19" s="11">
        <v>7.5654904999999995E-2</v>
      </c>
      <c r="F19" s="11">
        <v>8.8033607E-2</v>
      </c>
      <c r="G19" s="11">
        <v>0.18442515599999998</v>
      </c>
      <c r="H19" s="11">
        <v>0.62407428200000004</v>
      </c>
      <c r="I19" s="11">
        <v>8.0779772330000004</v>
      </c>
      <c r="J19" s="11">
        <v>33.923669228999998</v>
      </c>
    </row>
    <row r="20" spans="2:10" x14ac:dyDescent="0.25">
      <c r="C20" s="6" t="s">
        <v>12</v>
      </c>
      <c r="D20" s="11">
        <v>7.9949547999999995E-2</v>
      </c>
      <c r="E20" s="11">
        <v>8.501255399999999E-2</v>
      </c>
      <c r="F20" s="11">
        <v>9.5248474E-2</v>
      </c>
      <c r="G20" s="11">
        <v>0.121249437</v>
      </c>
      <c r="H20" s="11">
        <v>0.35190633200000004</v>
      </c>
      <c r="I20" s="11">
        <v>1.501631347</v>
      </c>
      <c r="J20" s="11">
        <v>17.208546964</v>
      </c>
    </row>
    <row r="21" spans="2:10" x14ac:dyDescent="0.25">
      <c r="C21" s="6" t="s">
        <v>13</v>
      </c>
      <c r="D21" s="11">
        <v>0.115482785</v>
      </c>
      <c r="E21" s="11">
        <v>0.118019949</v>
      </c>
      <c r="F21" s="11">
        <v>0.123263688</v>
      </c>
      <c r="G21" s="11">
        <v>0.14185388800000001</v>
      </c>
      <c r="H21" s="11">
        <v>0.22418394799999999</v>
      </c>
      <c r="I21" s="11">
        <v>0.68469445800000006</v>
      </c>
      <c r="J21" s="11">
        <v>8.2778405509999988</v>
      </c>
    </row>
    <row r="22" spans="2:10" x14ac:dyDescent="0.25">
      <c r="C22" s="6" t="s">
        <v>14</v>
      </c>
      <c r="D22" s="11">
        <v>0.11671996699999999</v>
      </c>
      <c r="E22" s="11">
        <v>0.119090235</v>
      </c>
      <c r="F22" s="11">
        <v>0.124915286</v>
      </c>
      <c r="G22" s="11">
        <v>0.138661747</v>
      </c>
      <c r="H22" s="11">
        <v>0.20537825000000001</v>
      </c>
      <c r="I22" s="11">
        <v>0.56944524799999996</v>
      </c>
      <c r="J22" s="11">
        <v>6.0304443289999998</v>
      </c>
    </row>
    <row r="23" spans="2:10" ht="15.75" thickBot="1" x14ac:dyDescent="0.3"/>
    <row r="24" spans="2:10" ht="75.75" thickBot="1" x14ac:dyDescent="0.3">
      <c r="B24" s="8" t="s">
        <v>284</v>
      </c>
      <c r="C24" s="2" t="s">
        <v>282</v>
      </c>
      <c r="D24" s="3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4" t="s">
        <v>6</v>
      </c>
      <c r="J24" s="5" t="s">
        <v>7</v>
      </c>
    </row>
    <row r="25" spans="2:10" x14ac:dyDescent="0.25">
      <c r="C25" s="6" t="s">
        <v>16</v>
      </c>
      <c r="D25" s="11">
        <f>$D$16/D16</f>
        <v>1</v>
      </c>
      <c r="E25" s="11">
        <f>$E$16/E16</f>
        <v>1</v>
      </c>
      <c r="F25" s="11">
        <f>$F$16/F16</f>
        <v>1</v>
      </c>
      <c r="G25" s="11">
        <f>$G$16/G16</f>
        <v>1</v>
      </c>
      <c r="H25" s="11">
        <f>$H$16/H16</f>
        <v>1</v>
      </c>
      <c r="I25" s="11">
        <f>$I$16/I16</f>
        <v>1</v>
      </c>
      <c r="J25" s="11">
        <f>$J$16/J16</f>
        <v>1</v>
      </c>
    </row>
    <row r="26" spans="2:10" x14ac:dyDescent="0.25">
      <c r="C26" s="6" t="s">
        <v>8</v>
      </c>
      <c r="D26" s="12">
        <f t="shared" ref="D26:D31" si="0">$D$16/D17</f>
        <v>2.3163704313016322</v>
      </c>
      <c r="E26" s="12">
        <f t="shared" ref="E26:E31" si="1">$E$16/E17</f>
        <v>4.0201851283285981</v>
      </c>
      <c r="F26" s="12">
        <f t="shared" ref="F26:F31" si="2">$F$16/F17</f>
        <v>3.0884453878303382</v>
      </c>
      <c r="G26" s="12">
        <f t="shared" ref="G26:G31" si="3">$G$16/G17</f>
        <v>3.2168585073646114</v>
      </c>
      <c r="H26" s="12">
        <f t="shared" ref="H26:H31" si="4">$H$16/H17</f>
        <v>2.5964322578189178</v>
      </c>
      <c r="I26" s="12">
        <f t="shared" ref="I26:I31" si="5">$I$16/I17</f>
        <v>1.9423969178352249</v>
      </c>
      <c r="J26" s="12">
        <f t="shared" ref="J26:J31" si="6">$J$16/J17</f>
        <v>1.8517165911052127</v>
      </c>
    </row>
    <row r="27" spans="2:10" x14ac:dyDescent="0.25">
      <c r="C27" s="6" t="s">
        <v>10</v>
      </c>
      <c r="D27" s="12">
        <f t="shared" si="0"/>
        <v>2.6485338098142046</v>
      </c>
      <c r="E27" s="12">
        <f t="shared" si="1"/>
        <v>6.31620537082825</v>
      </c>
      <c r="F27" s="12">
        <f t="shared" si="2"/>
        <v>8.6493091279746945</v>
      </c>
      <c r="G27" s="12">
        <f t="shared" si="3"/>
        <v>6.2480982251280182</v>
      </c>
      <c r="H27" s="12">
        <f t="shared" si="4"/>
        <v>6.7075822091586552</v>
      </c>
      <c r="I27" s="12">
        <f t="shared" si="5"/>
        <v>2.7724994181373885</v>
      </c>
      <c r="J27" s="12">
        <f t="shared" si="6"/>
        <v>2.7964536747688715</v>
      </c>
    </row>
    <row r="28" spans="2:10" x14ac:dyDescent="0.25">
      <c r="C28" s="6" t="s">
        <v>11</v>
      </c>
      <c r="D28" s="12">
        <f t="shared" si="0"/>
        <v>0.3176822136556593</v>
      </c>
      <c r="E28" s="12">
        <f t="shared" si="1"/>
        <v>1.4515802775775082</v>
      </c>
      <c r="F28" s="12">
        <f t="shared" si="2"/>
        <v>5.1117211862056271</v>
      </c>
      <c r="G28" s="12">
        <f t="shared" si="3"/>
        <v>9.8850218730464317</v>
      </c>
      <c r="H28" s="12">
        <f t="shared" si="4"/>
        <v>14.109336857755659</v>
      </c>
      <c r="I28" s="12">
        <f t="shared" si="5"/>
        <v>5.6407251128235503</v>
      </c>
      <c r="J28" s="12">
        <f t="shared" si="6"/>
        <v>5.3851679173557718</v>
      </c>
    </row>
    <row r="29" spans="2:10" x14ac:dyDescent="0.25">
      <c r="C29" s="6" t="s">
        <v>12</v>
      </c>
      <c r="D29" s="12">
        <f t="shared" si="0"/>
        <v>0.28329318384639274</v>
      </c>
      <c r="E29" s="12">
        <f t="shared" si="1"/>
        <v>1.2917994205891052</v>
      </c>
      <c r="F29" s="12">
        <f t="shared" si="2"/>
        <v>4.7245193030599104</v>
      </c>
      <c r="G29" s="12">
        <f t="shared" si="3"/>
        <v>15.035506523630291</v>
      </c>
      <c r="H29" s="12">
        <f t="shared" si="4"/>
        <v>25.021642034562763</v>
      </c>
      <c r="I29" s="12">
        <f t="shared" si="5"/>
        <v>30.3440981902997</v>
      </c>
      <c r="J29" s="12">
        <f t="shared" si="6"/>
        <v>10.61592565329155</v>
      </c>
    </row>
    <row r="30" spans="2:10" x14ac:dyDescent="0.25">
      <c r="C30" s="6" t="s">
        <v>13</v>
      </c>
      <c r="D30" s="12">
        <f t="shared" si="0"/>
        <v>0.19612587278701324</v>
      </c>
      <c r="E30" s="12">
        <f t="shared" si="1"/>
        <v>0.93051360325532773</v>
      </c>
      <c r="F30" s="12">
        <f t="shared" si="2"/>
        <v>3.6507365737750765</v>
      </c>
      <c r="G30" s="12">
        <f t="shared" si="3"/>
        <v>12.851580782896834</v>
      </c>
      <c r="H30" s="12">
        <f t="shared" si="4"/>
        <v>39.277005992418331</v>
      </c>
      <c r="I30" s="12">
        <f t="shared" si="5"/>
        <v>66.548879586520613</v>
      </c>
      <c r="J30" s="12">
        <f t="shared" si="6"/>
        <v>22.069119844176136</v>
      </c>
    </row>
    <row r="31" spans="2:10" x14ac:dyDescent="0.25">
      <c r="C31" s="6" t="s">
        <v>14</v>
      </c>
      <c r="D31" s="12">
        <f t="shared" si="0"/>
        <v>0.19404702196326015</v>
      </c>
      <c r="E31" s="12">
        <f t="shared" si="1"/>
        <v>0.92215090515187925</v>
      </c>
      <c r="F31" s="12">
        <f t="shared" si="2"/>
        <v>3.6024674674322887</v>
      </c>
      <c r="G31" s="12">
        <f t="shared" si="3"/>
        <v>13.147437851046259</v>
      </c>
      <c r="H31" s="12">
        <f t="shared" si="4"/>
        <v>42.87345066480993</v>
      </c>
      <c r="I31" s="12">
        <f t="shared" si="5"/>
        <v>80.01761222704944</v>
      </c>
      <c r="J31" s="12">
        <f t="shared" si="6"/>
        <v>30.293730478943619</v>
      </c>
    </row>
    <row r="32" spans="2:10" ht="15.75" thickBot="1" x14ac:dyDescent="0.3"/>
    <row r="33" spans="2:10" ht="75.75" thickBot="1" x14ac:dyDescent="0.3">
      <c r="B33" s="8" t="s">
        <v>287</v>
      </c>
      <c r="C33" s="2" t="s">
        <v>282</v>
      </c>
      <c r="D33" s="3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4" t="s">
        <v>6</v>
      </c>
      <c r="J33" s="5" t="s">
        <v>7</v>
      </c>
    </row>
    <row r="34" spans="2:10" x14ac:dyDescent="0.25">
      <c r="C34" s="6" t="s">
        <v>16</v>
      </c>
      <c r="D34" s="11">
        <f>D25/1</f>
        <v>1</v>
      </c>
      <c r="E34" s="11">
        <f t="shared" ref="E34:J34" si="7">E25/1</f>
        <v>1</v>
      </c>
      <c r="F34" s="11">
        <f t="shared" si="7"/>
        <v>1</v>
      </c>
      <c r="G34" s="11">
        <f t="shared" si="7"/>
        <v>1</v>
      </c>
      <c r="H34" s="11">
        <f t="shared" si="7"/>
        <v>1</v>
      </c>
      <c r="I34" s="11">
        <f t="shared" si="7"/>
        <v>1</v>
      </c>
      <c r="J34" s="11">
        <f t="shared" si="7"/>
        <v>1</v>
      </c>
    </row>
    <row r="35" spans="2:10" x14ac:dyDescent="0.25">
      <c r="C35" s="6" t="s">
        <v>8</v>
      </c>
      <c r="D35" s="12">
        <f>D26/4</f>
        <v>0.57909260782540806</v>
      </c>
      <c r="E35" s="12">
        <f t="shared" ref="E35:J35" si="8">E26/4</f>
        <v>1.0050462820821495</v>
      </c>
      <c r="F35" s="12">
        <f t="shared" si="8"/>
        <v>0.77211134695758454</v>
      </c>
      <c r="G35" s="12">
        <f t="shared" si="8"/>
        <v>0.80421462684115286</v>
      </c>
      <c r="H35" s="12">
        <f t="shared" si="8"/>
        <v>0.64910806445472946</v>
      </c>
      <c r="I35" s="12">
        <f t="shared" si="8"/>
        <v>0.48559922945880624</v>
      </c>
      <c r="J35" s="12">
        <f t="shared" si="8"/>
        <v>0.46292914777630317</v>
      </c>
    </row>
    <row r="36" spans="2:10" x14ac:dyDescent="0.25">
      <c r="C36" s="6" t="s">
        <v>10</v>
      </c>
      <c r="D36" s="12">
        <f>D27/8</f>
        <v>0.33106672622677558</v>
      </c>
      <c r="E36" s="12">
        <f t="shared" ref="E36:J36" si="9">E27/8</f>
        <v>0.78952567135353124</v>
      </c>
      <c r="F36" s="12">
        <f t="shared" si="9"/>
        <v>1.0811636409968368</v>
      </c>
      <c r="G36" s="12">
        <f t="shared" si="9"/>
        <v>0.78101227814100227</v>
      </c>
      <c r="H36" s="12">
        <f t="shared" si="9"/>
        <v>0.8384477761448319</v>
      </c>
      <c r="I36" s="12">
        <f t="shared" si="9"/>
        <v>0.34656242726717357</v>
      </c>
      <c r="J36" s="12">
        <f t="shared" si="9"/>
        <v>0.34955670934610894</v>
      </c>
    </row>
    <row r="37" spans="2:10" x14ac:dyDescent="0.25">
      <c r="C37" s="6" t="s">
        <v>11</v>
      </c>
      <c r="D37" s="12">
        <f>D28/16</f>
        <v>1.9855138353478706E-2</v>
      </c>
      <c r="E37" s="12">
        <f t="shared" ref="E37:J37" si="10">E28/16</f>
        <v>9.0723767348594261E-2</v>
      </c>
      <c r="F37" s="12">
        <f t="shared" si="10"/>
        <v>0.31948257413785169</v>
      </c>
      <c r="G37" s="12">
        <f t="shared" si="10"/>
        <v>0.61781386706540198</v>
      </c>
      <c r="H37" s="12">
        <f t="shared" si="10"/>
        <v>0.8818335536097287</v>
      </c>
      <c r="I37" s="12">
        <f t="shared" si="10"/>
        <v>0.35254531955147189</v>
      </c>
      <c r="J37" s="12">
        <f t="shared" si="10"/>
        <v>0.33657299483473574</v>
      </c>
    </row>
    <row r="38" spans="2:10" x14ac:dyDescent="0.25">
      <c r="C38" s="6" t="s">
        <v>12</v>
      </c>
      <c r="D38" s="12">
        <f>D29/32</f>
        <v>8.8529119951997731E-3</v>
      </c>
      <c r="E38" s="12">
        <f t="shared" ref="E38:J38" si="11">E29/32</f>
        <v>4.0368731893409539E-2</v>
      </c>
      <c r="F38" s="12">
        <f t="shared" si="11"/>
        <v>0.1476412282206222</v>
      </c>
      <c r="G38" s="12">
        <f t="shared" si="11"/>
        <v>0.46985957886344659</v>
      </c>
      <c r="H38" s="12">
        <f t="shared" si="11"/>
        <v>0.78192631358008635</v>
      </c>
      <c r="I38" s="12">
        <f t="shared" si="11"/>
        <v>0.94825306844686563</v>
      </c>
      <c r="J38" s="12">
        <f t="shared" si="11"/>
        <v>0.33174767666536092</v>
      </c>
    </row>
    <row r="39" spans="2:10" x14ac:dyDescent="0.25">
      <c r="C39" s="6" t="s">
        <v>13</v>
      </c>
      <c r="D39" s="12">
        <f>D30/64</f>
        <v>3.0644667622970819E-3</v>
      </c>
      <c r="E39" s="12">
        <f t="shared" ref="E39:J39" si="12">E30/64</f>
        <v>1.4539275050864496E-2</v>
      </c>
      <c r="F39" s="12">
        <f t="shared" si="12"/>
        <v>5.7042758965235571E-2</v>
      </c>
      <c r="G39" s="12">
        <f t="shared" si="12"/>
        <v>0.20080594973276303</v>
      </c>
      <c r="H39" s="12">
        <f t="shared" si="12"/>
        <v>0.61370321863153643</v>
      </c>
      <c r="I39" s="12">
        <f t="shared" si="12"/>
        <v>1.0398262435393846</v>
      </c>
      <c r="J39" s="12">
        <f t="shared" si="12"/>
        <v>0.34482999756525212</v>
      </c>
    </row>
    <row r="40" spans="2:10" x14ac:dyDescent="0.25">
      <c r="C40" s="6" t="s">
        <v>14</v>
      </c>
      <c r="D40" s="12">
        <f>D31/80</f>
        <v>2.4255877745407517E-3</v>
      </c>
      <c r="E40" s="12">
        <f t="shared" ref="E40:J40" si="13">E31/80</f>
        <v>1.152688631439849E-2</v>
      </c>
      <c r="F40" s="12">
        <f t="shared" si="13"/>
        <v>4.5030843342903609E-2</v>
      </c>
      <c r="G40" s="12">
        <f t="shared" si="13"/>
        <v>0.16434297313807825</v>
      </c>
      <c r="H40" s="12">
        <f t="shared" si="13"/>
        <v>0.53591813331012417</v>
      </c>
      <c r="I40" s="12">
        <f t="shared" si="13"/>
        <v>1.000220152838118</v>
      </c>
      <c r="J40" s="12">
        <f t="shared" si="13"/>
        <v>0.37867163098679524</v>
      </c>
    </row>
    <row r="45" spans="2:10" ht="97.5" customHeight="1" thickBot="1" x14ac:dyDescent="0.3">
      <c r="B45" s="8" t="s">
        <v>17</v>
      </c>
      <c r="C45" s="13" t="s">
        <v>282</v>
      </c>
      <c r="D45" s="3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4" t="s">
        <v>6</v>
      </c>
      <c r="J45" s="5" t="s">
        <v>7</v>
      </c>
    </row>
    <row r="46" spans="2:10" x14ac:dyDescent="0.25">
      <c r="C46" s="14" t="s">
        <v>16</v>
      </c>
      <c r="D46" s="10">
        <v>2.3073654000000002E-2</v>
      </c>
      <c r="E46" s="11">
        <v>0.112659843</v>
      </c>
      <c r="F46" s="11">
        <v>0.46240055699999999</v>
      </c>
      <c r="G46" s="11">
        <v>1.8521578270000001</v>
      </c>
      <c r="H46" s="11">
        <v>8.9432974529999996</v>
      </c>
      <c r="I46" s="11">
        <v>46.286860687999997</v>
      </c>
      <c r="J46" s="15">
        <v>185.50493225700001</v>
      </c>
    </row>
    <row r="47" spans="2:10" x14ac:dyDescent="0.25">
      <c r="C47" s="14" t="s">
        <v>8</v>
      </c>
      <c r="D47" s="10">
        <v>1.0023519E-2</v>
      </c>
      <c r="E47" s="11">
        <v>2.7412450000000001E-2</v>
      </c>
      <c r="F47" s="11">
        <v>0.14933544200000001</v>
      </c>
      <c r="G47" s="11">
        <v>0.58113156700000002</v>
      </c>
      <c r="H47" s="11">
        <v>3.4768321769999999</v>
      </c>
      <c r="I47" s="11">
        <v>22.885853374</v>
      </c>
      <c r="J47" s="15">
        <v>92.971898797999998</v>
      </c>
    </row>
    <row r="48" spans="2:10" x14ac:dyDescent="0.25">
      <c r="C48" s="14" t="s">
        <v>10</v>
      </c>
      <c r="D48" s="10">
        <v>8.70749E-3</v>
      </c>
      <c r="E48" s="11">
        <v>1.8782337E-2</v>
      </c>
      <c r="F48" s="11">
        <v>5.2183669000000002E-2</v>
      </c>
      <c r="G48" s="11">
        <v>0.29948290200000005</v>
      </c>
      <c r="H48" s="11">
        <v>1.3842899319999999</v>
      </c>
      <c r="I48" s="11">
        <v>16.662728052999999</v>
      </c>
      <c r="J48" s="15">
        <v>66.146153378999998</v>
      </c>
    </row>
    <row r="49" spans="2:10" x14ac:dyDescent="0.25">
      <c r="C49" s="14" t="s">
        <v>11</v>
      </c>
      <c r="D49" s="10">
        <v>7.6681775000000008E-2</v>
      </c>
      <c r="E49" s="11">
        <v>8.0065631999999998E-2</v>
      </c>
      <c r="F49" s="11">
        <v>9.2534460999999998E-2</v>
      </c>
      <c r="G49" s="11">
        <v>0.191179869</v>
      </c>
      <c r="H49" s="11">
        <v>0.64076024900000006</v>
      </c>
      <c r="I49" s="11">
        <v>8.1014135219999996</v>
      </c>
      <c r="J49" s="15">
        <v>34.031217705000003</v>
      </c>
    </row>
    <row r="50" spans="2:10" x14ac:dyDescent="0.25">
      <c r="C50" s="14" t="s">
        <v>12</v>
      </c>
      <c r="D50" s="10">
        <v>9.0030367E-2</v>
      </c>
      <c r="E50" s="11">
        <v>9.3011883000000004E-2</v>
      </c>
      <c r="F50" s="11">
        <v>0.10335803</v>
      </c>
      <c r="G50" s="11">
        <v>0.13057571100000001</v>
      </c>
      <c r="H50" s="11">
        <v>0.36453091100000001</v>
      </c>
      <c r="I50" s="11">
        <v>1.5838846849999999</v>
      </c>
      <c r="J50" s="15">
        <v>17.221375747</v>
      </c>
    </row>
    <row r="51" spans="2:10" x14ac:dyDescent="0.25">
      <c r="C51" s="14" t="s">
        <v>13</v>
      </c>
      <c r="D51" s="10">
        <v>0.12855297799999998</v>
      </c>
      <c r="E51" s="11">
        <v>0.13095256</v>
      </c>
      <c r="F51" s="11">
        <v>0.13676724999999998</v>
      </c>
      <c r="G51" s="11">
        <v>0.15257237799999998</v>
      </c>
      <c r="H51" s="11">
        <v>0.241387091</v>
      </c>
      <c r="I51" s="11">
        <v>0.71597664599999999</v>
      </c>
      <c r="J51" s="15">
        <v>8.3299929729999995</v>
      </c>
    </row>
    <row r="52" spans="2:10" x14ac:dyDescent="0.25">
      <c r="C52" s="14" t="s">
        <v>14</v>
      </c>
      <c r="D52" s="16">
        <v>0.13188633799999999</v>
      </c>
      <c r="E52" s="17">
        <v>0.13422739</v>
      </c>
      <c r="F52" s="17">
        <v>0.14011572</v>
      </c>
      <c r="G52" s="17">
        <v>0.152689198</v>
      </c>
      <c r="H52" s="17">
        <v>0.224552592</v>
      </c>
      <c r="I52" s="17">
        <v>0.59587780499999998</v>
      </c>
      <c r="J52" s="18">
        <v>6.0134915969999998</v>
      </c>
    </row>
    <row r="53" spans="2:10" ht="15.75" thickBot="1" x14ac:dyDescent="0.3"/>
    <row r="54" spans="2:10" ht="79.5" thickBot="1" x14ac:dyDescent="0.3">
      <c r="B54" s="8" t="s">
        <v>285</v>
      </c>
      <c r="C54" s="13" t="s">
        <v>282</v>
      </c>
      <c r="D54" s="3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4" t="s">
        <v>6</v>
      </c>
      <c r="J54" s="5" t="s">
        <v>7</v>
      </c>
    </row>
    <row r="55" spans="2:10" x14ac:dyDescent="0.25">
      <c r="C55" s="14" t="s">
        <v>16</v>
      </c>
      <c r="D55" s="10">
        <f>$D$46/D46</f>
        <v>1</v>
      </c>
      <c r="E55" s="11">
        <f>$E$46/E46</f>
        <v>1</v>
      </c>
      <c r="F55" s="11">
        <f>$F$46/F46</f>
        <v>1</v>
      </c>
      <c r="G55" s="11">
        <f>$G$46/G46</f>
        <v>1</v>
      </c>
      <c r="H55" s="11">
        <f>$H$46/H46</f>
        <v>1</v>
      </c>
      <c r="I55" s="11">
        <f>$I$46/I46</f>
        <v>1</v>
      </c>
      <c r="J55" s="15">
        <f>$J$46/J46</f>
        <v>1</v>
      </c>
    </row>
    <row r="56" spans="2:10" x14ac:dyDescent="0.25">
      <c r="C56" s="14" t="s">
        <v>8</v>
      </c>
      <c r="D56" s="22">
        <f t="shared" ref="D56:D61" si="14">$D$46/D47</f>
        <v>2.3019514404073065</v>
      </c>
      <c r="E56" s="12">
        <f t="shared" ref="E56:E61" si="15">$E$46/E47</f>
        <v>4.1098056904800551</v>
      </c>
      <c r="F56" s="12">
        <f t="shared" ref="F56:F61" si="16">$F$46/F47</f>
        <v>3.0963885786737748</v>
      </c>
      <c r="G56" s="12">
        <f t="shared" ref="G56:G61" si="17">$G$46/G47</f>
        <v>3.1871574909645202</v>
      </c>
      <c r="H56" s="12">
        <f t="shared" ref="H56:H61" si="18">$H$46/H47</f>
        <v>2.5722545690188485</v>
      </c>
      <c r="I56" s="12">
        <f t="shared" ref="I56:I61" si="19">$I$46/I47</f>
        <v>2.0225097107624244</v>
      </c>
      <c r="J56" s="23">
        <f t="shared" ref="J56:J61" si="20">$J$46/J47</f>
        <v>1.9952795915252466</v>
      </c>
    </row>
    <row r="57" spans="2:10" x14ac:dyDescent="0.25">
      <c r="C57" s="14" t="s">
        <v>10</v>
      </c>
      <c r="D57" s="22">
        <f t="shared" si="14"/>
        <v>2.649862819251013</v>
      </c>
      <c r="E57" s="12">
        <f t="shared" si="15"/>
        <v>5.9981802583991541</v>
      </c>
      <c r="F57" s="12">
        <f t="shared" si="16"/>
        <v>8.8610204276744131</v>
      </c>
      <c r="G57" s="12">
        <f t="shared" si="17"/>
        <v>6.1845194320976624</v>
      </c>
      <c r="H57" s="12">
        <f t="shared" si="18"/>
        <v>6.4605667109626861</v>
      </c>
      <c r="I57" s="12">
        <f t="shared" si="19"/>
        <v>2.7778680982353543</v>
      </c>
      <c r="J57" s="23">
        <f t="shared" si="20"/>
        <v>2.8044704458338749</v>
      </c>
    </row>
    <row r="58" spans="2:10" x14ac:dyDescent="0.25">
      <c r="C58" s="14" t="s">
        <v>11</v>
      </c>
      <c r="D58" s="22">
        <f t="shared" si="14"/>
        <v>0.3009014071466134</v>
      </c>
      <c r="E58" s="12">
        <f t="shared" si="15"/>
        <v>1.407093657863089</v>
      </c>
      <c r="F58" s="12">
        <f t="shared" si="16"/>
        <v>4.9970632778635844</v>
      </c>
      <c r="G58" s="12">
        <f t="shared" si="17"/>
        <v>9.6880379544563873</v>
      </c>
      <c r="H58" s="12">
        <f t="shared" si="18"/>
        <v>13.95732251954974</v>
      </c>
      <c r="I58" s="12">
        <f t="shared" si="19"/>
        <v>5.7134302010759646</v>
      </c>
      <c r="J58" s="23">
        <f t="shared" si="20"/>
        <v>5.4510224660501905</v>
      </c>
    </row>
    <row r="59" spans="2:10" x14ac:dyDescent="0.25">
      <c r="C59" s="14" t="s">
        <v>12</v>
      </c>
      <c r="D59" s="22">
        <f t="shared" si="14"/>
        <v>0.25628745909699557</v>
      </c>
      <c r="E59" s="12">
        <f t="shared" si="15"/>
        <v>1.2112413958977692</v>
      </c>
      <c r="F59" s="12">
        <f t="shared" si="16"/>
        <v>4.4737748678065943</v>
      </c>
      <c r="G59" s="12">
        <f t="shared" si="17"/>
        <v>14.184550961395875</v>
      </c>
      <c r="H59" s="12">
        <f t="shared" si="18"/>
        <v>24.533714928224562</v>
      </c>
      <c r="I59" s="12">
        <f t="shared" si="19"/>
        <v>29.223630436201862</v>
      </c>
      <c r="J59" s="23">
        <f t="shared" si="20"/>
        <v>10.771783566090262</v>
      </c>
    </row>
    <row r="60" spans="2:10" x14ac:dyDescent="0.25">
      <c r="C60" s="14" t="s">
        <v>13</v>
      </c>
      <c r="D60" s="22">
        <f t="shared" si="14"/>
        <v>0.17948751058882514</v>
      </c>
      <c r="E60" s="12">
        <f t="shared" si="15"/>
        <v>0.86031035208475493</v>
      </c>
      <c r="F60" s="12">
        <f t="shared" si="16"/>
        <v>3.3809304274232321</v>
      </c>
      <c r="G60" s="12">
        <f t="shared" si="17"/>
        <v>12.139535683188999</v>
      </c>
      <c r="H60" s="12">
        <f t="shared" si="18"/>
        <v>37.049609471452641</v>
      </c>
      <c r="I60" s="12">
        <f t="shared" si="19"/>
        <v>64.648562137597992</v>
      </c>
      <c r="J60" s="23">
        <f t="shared" si="20"/>
        <v>22.269518456771454</v>
      </c>
    </row>
    <row r="61" spans="2:10" x14ac:dyDescent="0.25">
      <c r="C61" s="14" t="s">
        <v>14</v>
      </c>
      <c r="D61" s="22">
        <f t="shared" si="14"/>
        <v>0.17495105520330698</v>
      </c>
      <c r="E61" s="12">
        <f t="shared" si="15"/>
        <v>0.83932081969261263</v>
      </c>
      <c r="F61" s="12">
        <f t="shared" si="16"/>
        <v>3.3001333255112275</v>
      </c>
      <c r="G61" s="12">
        <f t="shared" si="17"/>
        <v>12.130247923628495</v>
      </c>
      <c r="H61" s="12">
        <f t="shared" si="18"/>
        <v>39.827184239316196</v>
      </c>
      <c r="I61" s="12">
        <f t="shared" si="19"/>
        <v>77.678443968893916</v>
      </c>
      <c r="J61" s="23">
        <f t="shared" si="20"/>
        <v>30.84812363412038</v>
      </c>
    </row>
    <row r="62" spans="2:10" ht="15.75" thickBot="1" x14ac:dyDescent="0.3"/>
    <row r="63" spans="2:10" ht="79.5" thickBot="1" x14ac:dyDescent="0.3">
      <c r="B63" s="8" t="s">
        <v>288</v>
      </c>
      <c r="C63" s="13" t="s">
        <v>282</v>
      </c>
      <c r="D63" s="3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4" t="s">
        <v>6</v>
      </c>
      <c r="J63" s="5" t="s">
        <v>7</v>
      </c>
    </row>
    <row r="64" spans="2:10" x14ac:dyDescent="0.25">
      <c r="C64" s="14" t="s">
        <v>16</v>
      </c>
      <c r="D64" s="10">
        <f>D55/1</f>
        <v>1</v>
      </c>
      <c r="E64" s="10">
        <f t="shared" ref="E64:J64" si="21">E55/1</f>
        <v>1</v>
      </c>
      <c r="F64" s="10">
        <f t="shared" si="21"/>
        <v>1</v>
      </c>
      <c r="G64" s="10">
        <f t="shared" si="21"/>
        <v>1</v>
      </c>
      <c r="H64" s="10">
        <f t="shared" si="21"/>
        <v>1</v>
      </c>
      <c r="I64" s="10">
        <f t="shared" si="21"/>
        <v>1</v>
      </c>
      <c r="J64" s="10">
        <f t="shared" si="21"/>
        <v>1</v>
      </c>
    </row>
    <row r="65" spans="2:10" x14ac:dyDescent="0.25">
      <c r="C65" s="14" t="s">
        <v>8</v>
      </c>
      <c r="D65" s="22">
        <f>D56/4</f>
        <v>0.57548786010182662</v>
      </c>
      <c r="E65" s="22">
        <f t="shared" ref="E65:J65" si="22">E56/4</f>
        <v>1.0274514226200138</v>
      </c>
      <c r="F65" s="22">
        <f t="shared" si="22"/>
        <v>0.7740971446684437</v>
      </c>
      <c r="G65" s="22">
        <f t="shared" si="22"/>
        <v>0.79678937274113004</v>
      </c>
      <c r="H65" s="22">
        <f t="shared" si="22"/>
        <v>0.64306364225471213</v>
      </c>
      <c r="I65" s="22">
        <f t="shared" si="22"/>
        <v>0.50562742769060609</v>
      </c>
      <c r="J65" s="22">
        <f t="shared" si="22"/>
        <v>0.49881989788131165</v>
      </c>
    </row>
    <row r="66" spans="2:10" x14ac:dyDescent="0.25">
      <c r="C66" s="14" t="s">
        <v>10</v>
      </c>
      <c r="D66" s="22">
        <f>D57/8</f>
        <v>0.33123285240637662</v>
      </c>
      <c r="E66" s="22">
        <f t="shared" ref="E66:J66" si="23">E57/8</f>
        <v>0.74977253229989427</v>
      </c>
      <c r="F66" s="22">
        <f t="shared" si="23"/>
        <v>1.1076275534593016</v>
      </c>
      <c r="G66" s="22">
        <f t="shared" si="23"/>
        <v>0.7730649290122078</v>
      </c>
      <c r="H66" s="22">
        <f t="shared" si="23"/>
        <v>0.80757083887033576</v>
      </c>
      <c r="I66" s="22">
        <f t="shared" si="23"/>
        <v>0.34723351227941929</v>
      </c>
      <c r="J66" s="22">
        <f t="shared" si="23"/>
        <v>0.35055880572923437</v>
      </c>
    </row>
    <row r="67" spans="2:10" x14ac:dyDescent="0.25">
      <c r="C67" s="14" t="s">
        <v>11</v>
      </c>
      <c r="D67" s="22">
        <f>D58/16</f>
        <v>1.8806337946663337E-2</v>
      </c>
      <c r="E67" s="22">
        <f t="shared" ref="E67:J67" si="24">E58/16</f>
        <v>8.7943353616443065E-2</v>
      </c>
      <c r="F67" s="22">
        <f t="shared" si="24"/>
        <v>0.31231645486647402</v>
      </c>
      <c r="G67" s="22">
        <f t="shared" si="24"/>
        <v>0.6055023721535242</v>
      </c>
      <c r="H67" s="22">
        <f t="shared" si="24"/>
        <v>0.87233265747185873</v>
      </c>
      <c r="I67" s="22">
        <f t="shared" si="24"/>
        <v>0.35708938756724778</v>
      </c>
      <c r="J67" s="22">
        <f t="shared" si="24"/>
        <v>0.3406889041281369</v>
      </c>
    </row>
    <row r="68" spans="2:10" x14ac:dyDescent="0.25">
      <c r="C68" s="14" t="s">
        <v>12</v>
      </c>
      <c r="D68" s="22">
        <f>D59/32</f>
        <v>8.0089830967811117E-3</v>
      </c>
      <c r="E68" s="22">
        <f t="shared" ref="E68:J68" si="25">E59/32</f>
        <v>3.7851293621805289E-2</v>
      </c>
      <c r="F68" s="22">
        <f t="shared" si="25"/>
        <v>0.13980546461895607</v>
      </c>
      <c r="G68" s="22">
        <f t="shared" si="25"/>
        <v>0.44326721754362108</v>
      </c>
      <c r="H68" s="22">
        <f t="shared" si="25"/>
        <v>0.76667859150701756</v>
      </c>
      <c r="I68" s="22">
        <f t="shared" si="25"/>
        <v>0.91323845113130819</v>
      </c>
      <c r="J68" s="22">
        <f t="shared" si="25"/>
        <v>0.33661823644032068</v>
      </c>
    </row>
    <row r="69" spans="2:10" x14ac:dyDescent="0.25">
      <c r="C69" s="14" t="s">
        <v>13</v>
      </c>
      <c r="D69" s="22">
        <f>D60/64</f>
        <v>2.8044923529503929E-3</v>
      </c>
      <c r="E69" s="22">
        <f t="shared" ref="E69:J69" si="26">E60/64</f>
        <v>1.3442349251324296E-2</v>
      </c>
      <c r="F69" s="22">
        <f t="shared" si="26"/>
        <v>5.2827037928488002E-2</v>
      </c>
      <c r="G69" s="22">
        <f t="shared" si="26"/>
        <v>0.18968024504982811</v>
      </c>
      <c r="H69" s="22">
        <f t="shared" si="26"/>
        <v>0.57890014799144751</v>
      </c>
      <c r="I69" s="22">
        <f t="shared" si="26"/>
        <v>1.0101337833999686</v>
      </c>
      <c r="J69" s="22">
        <f t="shared" si="26"/>
        <v>0.34796122588705397</v>
      </c>
    </row>
    <row r="70" spans="2:10" x14ac:dyDescent="0.25">
      <c r="C70" s="14" t="s">
        <v>14</v>
      </c>
      <c r="D70" s="22">
        <f>D61/80</f>
        <v>2.1868881900413374E-3</v>
      </c>
      <c r="E70" s="22">
        <f t="shared" ref="E70:J70" si="27">E61/80</f>
        <v>1.0491510246157658E-2</v>
      </c>
      <c r="F70" s="22">
        <f t="shared" si="27"/>
        <v>4.1251666568890344E-2</v>
      </c>
      <c r="G70" s="22">
        <f t="shared" si="27"/>
        <v>0.15162809904535618</v>
      </c>
      <c r="H70" s="22">
        <f t="shared" si="27"/>
        <v>0.49783980299145247</v>
      </c>
      <c r="I70" s="22">
        <f t="shared" si="27"/>
        <v>0.97098054961117397</v>
      </c>
      <c r="J70" s="22">
        <f t="shared" si="27"/>
        <v>0.38560154542650477</v>
      </c>
    </row>
    <row r="74" spans="2:10" ht="97.5" customHeight="1" x14ac:dyDescent="0.25">
      <c r="B74" s="8" t="s">
        <v>18</v>
      </c>
      <c r="C74" s="2" t="s">
        <v>283</v>
      </c>
      <c r="D74" s="3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5" t="s">
        <v>7</v>
      </c>
    </row>
    <row r="75" spans="2:10" x14ac:dyDescent="0.25">
      <c r="C75" s="6" t="s">
        <v>19</v>
      </c>
      <c r="D75" s="11">
        <v>4.2881622000000001E-2</v>
      </c>
      <c r="E75" s="11">
        <v>0.31275112700000002</v>
      </c>
      <c r="F75" s="11">
        <v>1.0634686979999999</v>
      </c>
      <c r="G75" s="11">
        <v>4.4254868920000003</v>
      </c>
      <c r="H75" s="11">
        <v>17.965091458</v>
      </c>
      <c r="I75" s="11">
        <v>74.197306416000004</v>
      </c>
      <c r="J75" s="11">
        <v>298.26032302900001</v>
      </c>
    </row>
    <row r="76" spans="2:10" x14ac:dyDescent="0.25">
      <c r="C76" s="6" t="s">
        <v>20</v>
      </c>
      <c r="D76" s="11">
        <v>5.5458873990000006</v>
      </c>
      <c r="E76" s="11">
        <v>7.1996313000000006E-2</v>
      </c>
      <c r="F76" s="11">
        <v>10.818469699</v>
      </c>
      <c r="G76" s="11">
        <v>23.87113888</v>
      </c>
      <c r="H76" s="11">
        <v>33.428827669</v>
      </c>
      <c r="I76" s="11">
        <v>86.713480265000001</v>
      </c>
      <c r="J76" s="11">
        <v>319.27087854900003</v>
      </c>
    </row>
    <row r="77" spans="2:10" x14ac:dyDescent="0.25">
      <c r="C77" s="6" t="s">
        <v>21</v>
      </c>
      <c r="D77" s="11">
        <v>6.7241157999999995E-2</v>
      </c>
      <c r="E77" s="11">
        <v>0.24574193899999999</v>
      </c>
      <c r="F77" s="11">
        <v>0.76824280099999998</v>
      </c>
      <c r="G77" s="11">
        <v>3.1736624729999998</v>
      </c>
      <c r="H77" s="11">
        <v>12.760742912</v>
      </c>
      <c r="I77" s="11">
        <v>53.635368550000003</v>
      </c>
      <c r="J77" s="11">
        <v>215.61578373099999</v>
      </c>
    </row>
    <row r="78" spans="2:10" x14ac:dyDescent="0.25">
      <c r="C78" s="6" t="s">
        <v>22</v>
      </c>
      <c r="D78" s="11">
        <v>5.5592017980000001</v>
      </c>
      <c r="E78" s="11">
        <v>9.4509119000000003E-2</v>
      </c>
      <c r="F78" s="11">
        <v>10.441389037999999</v>
      </c>
      <c r="G78" s="11">
        <v>22.95652059</v>
      </c>
      <c r="H78" s="11">
        <v>30.47763454</v>
      </c>
      <c r="I78" s="11">
        <v>74.733810423999998</v>
      </c>
      <c r="J78" s="11">
        <v>261.21179186099999</v>
      </c>
    </row>
    <row r="79" spans="2:10" x14ac:dyDescent="0.25">
      <c r="C79" s="6" t="s">
        <v>23</v>
      </c>
      <c r="D79" s="11">
        <v>1.9829893079999998</v>
      </c>
      <c r="E79" s="11">
        <v>5.6403114720000005</v>
      </c>
      <c r="F79" s="11">
        <v>5.3854146700000003</v>
      </c>
      <c r="G79" s="11">
        <v>6.0446647579999997</v>
      </c>
      <c r="H79" s="11">
        <v>9.7586824330000006</v>
      </c>
      <c r="I79" s="11">
        <v>32.999001538999998</v>
      </c>
      <c r="J79" s="11">
        <v>119.41452233300001</v>
      </c>
    </row>
    <row r="80" spans="2:10" x14ac:dyDescent="0.25">
      <c r="C80" s="6" t="s">
        <v>24</v>
      </c>
      <c r="D80" s="11">
        <v>0.19924382600000001</v>
      </c>
      <c r="E80" s="11">
        <v>0.16615488099999998</v>
      </c>
      <c r="F80" s="11">
        <v>0.59510291500000001</v>
      </c>
      <c r="G80" s="11">
        <v>1.724531338</v>
      </c>
      <c r="H80" s="11">
        <v>8.9277116579999998</v>
      </c>
      <c r="I80" s="11">
        <v>37.987370920000004</v>
      </c>
      <c r="J80" s="11">
        <v>164.84963519900001</v>
      </c>
    </row>
    <row r="81" spans="2:10" x14ac:dyDescent="0.25">
      <c r="C81" s="6" t="s">
        <v>25</v>
      </c>
      <c r="D81" s="11">
        <v>8.6889752110000007</v>
      </c>
      <c r="E81" s="11">
        <v>9.1692911739999996</v>
      </c>
      <c r="F81" s="11">
        <v>12.786151761999999</v>
      </c>
      <c r="G81" s="11">
        <v>8.8839308199999998</v>
      </c>
      <c r="H81" s="11">
        <v>14.591994871000001</v>
      </c>
      <c r="I81" s="11">
        <v>32.979739151000004</v>
      </c>
      <c r="J81" s="11">
        <v>107.541699666</v>
      </c>
    </row>
    <row r="82" spans="2:10" x14ac:dyDescent="0.25">
      <c r="C82" s="6" t="s">
        <v>26</v>
      </c>
      <c r="D82" s="11">
        <v>6.2920221760000006</v>
      </c>
      <c r="E82" s="11">
        <v>6.3226357449999995</v>
      </c>
      <c r="F82" s="11">
        <v>7.8221707729999999</v>
      </c>
      <c r="G82" s="11">
        <v>6.8794582269999998</v>
      </c>
      <c r="H82" s="11">
        <v>9.7171138809999995</v>
      </c>
      <c r="I82" s="11">
        <v>25.201589980000001</v>
      </c>
      <c r="J82" s="11">
        <v>93.801907008000001</v>
      </c>
    </row>
    <row r="83" spans="2:10" ht="17.25" customHeight="1" x14ac:dyDescent="0.25">
      <c r="C83" s="6" t="s">
        <v>27</v>
      </c>
      <c r="D83" s="11">
        <v>0.21797142500000002</v>
      </c>
      <c r="E83" s="11">
        <v>0.32274710900000003</v>
      </c>
      <c r="F83" s="11">
        <v>0.65607284500000007</v>
      </c>
      <c r="G83" s="11">
        <v>1.6358879899999998</v>
      </c>
      <c r="H83" s="11">
        <v>3.769752575</v>
      </c>
      <c r="I83" s="11">
        <v>18.241344902000002</v>
      </c>
      <c r="J83" s="11">
        <v>74.309458109000005</v>
      </c>
    </row>
    <row r="84" spans="2:10" ht="15.75" customHeight="1" x14ac:dyDescent="0.25">
      <c r="C84" s="6" t="s">
        <v>28</v>
      </c>
      <c r="D84" s="11">
        <v>13.296985183999999</v>
      </c>
      <c r="E84" s="11">
        <v>12.211130768</v>
      </c>
      <c r="F84" s="11">
        <v>14.334425039999999</v>
      </c>
      <c r="G84" s="11">
        <v>10.015061328</v>
      </c>
      <c r="H84" s="11">
        <v>14.112833689999999</v>
      </c>
      <c r="I84" s="11">
        <v>23.844414961999998</v>
      </c>
      <c r="J84" s="11">
        <v>68.458698036999991</v>
      </c>
    </row>
    <row r="85" spans="2:10" ht="16.5" customHeight="1" x14ac:dyDescent="0.25">
      <c r="C85" s="6" t="s">
        <v>29</v>
      </c>
      <c r="D85" s="11">
        <v>6.9003110950000002</v>
      </c>
      <c r="E85" s="11">
        <v>6.4937299980000001</v>
      </c>
      <c r="F85" s="11">
        <v>7.2714948969999993</v>
      </c>
      <c r="G85" s="11">
        <v>6.9131645070000003</v>
      </c>
      <c r="H85" s="11">
        <v>7.7530546750000005</v>
      </c>
      <c r="I85" s="11">
        <v>12.679707117</v>
      </c>
      <c r="J85" s="11">
        <v>28.527945528</v>
      </c>
    </row>
    <row r="86" spans="2:10" ht="18" customHeight="1" x14ac:dyDescent="0.25">
      <c r="C86" s="6" t="s">
        <v>30</v>
      </c>
      <c r="D86" s="11">
        <v>0.50773437099999996</v>
      </c>
      <c r="E86" s="11">
        <v>0.59831330800000004</v>
      </c>
      <c r="F86" s="11">
        <v>0.43035833000000001</v>
      </c>
      <c r="G86" s="11">
        <v>1.7959445869999999</v>
      </c>
      <c r="H86" s="11">
        <v>2.695170434</v>
      </c>
      <c r="I86" s="11">
        <v>11.948249361</v>
      </c>
      <c r="J86" s="11">
        <v>47.232017126000002</v>
      </c>
    </row>
    <row r="87" spans="2:10" ht="18" customHeight="1" x14ac:dyDescent="0.25">
      <c r="C87" s="6" t="s">
        <v>31</v>
      </c>
      <c r="D87" s="11">
        <v>11.487687016000001</v>
      </c>
      <c r="E87" s="11">
        <v>9.7486840919999995</v>
      </c>
      <c r="F87" s="11">
        <v>14.378033839</v>
      </c>
      <c r="G87" s="11">
        <v>7.690915414</v>
      </c>
      <c r="H87" s="11">
        <v>13.302267492</v>
      </c>
      <c r="I87" s="11">
        <v>15.115072988</v>
      </c>
      <c r="J87" s="11">
        <v>24.340403472000002</v>
      </c>
    </row>
    <row r="88" spans="2:10" ht="15.75" customHeight="1" x14ac:dyDescent="0.25">
      <c r="C88" s="6" t="s">
        <v>32</v>
      </c>
      <c r="D88" s="11">
        <v>6.9356753090000005</v>
      </c>
      <c r="E88" s="11">
        <v>6.9335526160000001</v>
      </c>
      <c r="F88" s="11">
        <v>7.6946641310000006</v>
      </c>
      <c r="G88" s="11">
        <v>5.661625838</v>
      </c>
      <c r="H88" s="11">
        <v>7.9398240269999993</v>
      </c>
      <c r="I88" s="11">
        <v>8.7206352159999998</v>
      </c>
      <c r="J88" s="11">
        <v>12.603437143999999</v>
      </c>
    </row>
    <row r="89" spans="2:10" ht="17.25" customHeight="1" x14ac:dyDescent="0.25">
      <c r="C89" s="6" t="s">
        <v>33</v>
      </c>
      <c r="D89" s="11">
        <v>0.68963077299999997</v>
      </c>
      <c r="E89" s="11">
        <v>0.46495299200000001</v>
      </c>
      <c r="F89" s="11">
        <v>0.73514301599999998</v>
      </c>
      <c r="G89" s="11">
        <v>0.858841678</v>
      </c>
      <c r="H89" s="11">
        <v>1.531964254</v>
      </c>
      <c r="I89" s="11">
        <v>4.2418602559999998</v>
      </c>
      <c r="J89" s="11">
        <v>18.429104172999999</v>
      </c>
    </row>
    <row r="90" spans="2:10" x14ac:dyDescent="0.25">
      <c r="C90" s="6" t="s">
        <v>34</v>
      </c>
      <c r="D90" s="11">
        <v>0.103919634</v>
      </c>
      <c r="E90" s="11">
        <v>0.106295629</v>
      </c>
      <c r="F90" s="11">
        <v>0.13589248400000001</v>
      </c>
      <c r="G90" s="11">
        <v>0.13772237400000001</v>
      </c>
      <c r="H90" s="11">
        <v>0.35630717000000001</v>
      </c>
      <c r="I90" s="11">
        <v>1.5405826659999999</v>
      </c>
      <c r="J90" s="11">
        <v>8.8356443319999993</v>
      </c>
    </row>
    <row r="91" spans="2:10" x14ac:dyDescent="0.25">
      <c r="C91" s="6" t="s">
        <v>35</v>
      </c>
      <c r="D91" s="11">
        <v>0.13276915</v>
      </c>
      <c r="E91" s="11">
        <v>0.14035323899999999</v>
      </c>
      <c r="F91" s="11">
        <v>0.13755767900000002</v>
      </c>
      <c r="G91" s="11">
        <v>0.173494545</v>
      </c>
      <c r="H91" s="11">
        <v>0.27924765499999998</v>
      </c>
      <c r="I91" s="11">
        <v>0.71043047599999998</v>
      </c>
      <c r="J91" s="11">
        <v>6.1676058430000005</v>
      </c>
    </row>
    <row r="92" spans="2:10" ht="15.75" thickBot="1" x14ac:dyDescent="0.3">
      <c r="C92" s="21"/>
      <c r="D92" s="20"/>
      <c r="E92" s="20"/>
      <c r="F92" s="20"/>
      <c r="G92" s="20"/>
      <c r="H92" s="20"/>
      <c r="I92" s="20"/>
      <c r="J92" s="20"/>
    </row>
    <row r="93" spans="2:10" ht="94.5" thickBot="1" x14ac:dyDescent="0.3">
      <c r="B93" s="8" t="s">
        <v>286</v>
      </c>
      <c r="C93" s="2" t="s">
        <v>283</v>
      </c>
      <c r="D93" s="3" t="s">
        <v>1</v>
      </c>
      <c r="E93" s="4" t="s">
        <v>2</v>
      </c>
      <c r="F93" s="4" t="s">
        <v>3</v>
      </c>
      <c r="G93" s="4" t="s">
        <v>4</v>
      </c>
      <c r="H93" s="4" t="s">
        <v>5</v>
      </c>
      <c r="I93" s="4" t="s">
        <v>6</v>
      </c>
      <c r="J93" s="5" t="s">
        <v>7</v>
      </c>
    </row>
    <row r="94" spans="2:10" x14ac:dyDescent="0.25">
      <c r="C94" s="6" t="s">
        <v>19</v>
      </c>
      <c r="D94" s="12">
        <f>$D$46/D75</f>
        <v>0.53807792065328131</v>
      </c>
      <c r="E94" s="12">
        <f t="shared" ref="E94:E110" si="28">$E$46/E75</f>
        <v>0.360222020878601</v>
      </c>
      <c r="F94" s="12">
        <f t="shared" ref="F94:F110" si="29">$F$46/F75</f>
        <v>0.43480410647686035</v>
      </c>
      <c r="G94" s="12">
        <f t="shared" ref="G94:G110" si="30">$G$46/G75</f>
        <v>0.41852068985859286</v>
      </c>
      <c r="H94" s="12">
        <f t="shared" ref="H94:H110" si="31">$H$46/H75</f>
        <v>0.49781530330130758</v>
      </c>
      <c r="I94" s="12">
        <f t="shared" ref="I94:I110" si="32">$I$46/I75</f>
        <v>0.62383478489750999</v>
      </c>
      <c r="J94" s="12">
        <f t="shared" ref="J94:J110" si="33">$J$46/J75</f>
        <v>0.62195645191118254</v>
      </c>
    </row>
    <row r="95" spans="2:10" x14ac:dyDescent="0.25">
      <c r="C95" s="6" t="s">
        <v>20</v>
      </c>
      <c r="D95" s="12">
        <f t="shared" ref="D95:D110" si="34">$D$46/D76</f>
        <v>4.1604981024606627E-3</v>
      </c>
      <c r="E95" s="24">
        <f t="shared" si="28"/>
        <v>1.5648001724754987</v>
      </c>
      <c r="F95" s="12">
        <f t="shared" si="29"/>
        <v>4.2741771236161227E-2</v>
      </c>
      <c r="G95" s="12">
        <f t="shared" si="30"/>
        <v>7.7589839190780996E-2</v>
      </c>
      <c r="H95" s="12">
        <f t="shared" si="31"/>
        <v>0.26753248847232253</v>
      </c>
      <c r="I95" s="12">
        <f t="shared" si="32"/>
        <v>0.5337908309820506</v>
      </c>
      <c r="J95" s="12">
        <f t="shared" si="33"/>
        <v>0.58102678546840802</v>
      </c>
    </row>
    <row r="96" spans="2:10" x14ac:dyDescent="0.25">
      <c r="C96" s="6" t="s">
        <v>21</v>
      </c>
      <c r="D96" s="12">
        <f t="shared" si="34"/>
        <v>0.34314777862689405</v>
      </c>
      <c r="E96" s="12">
        <f t="shared" si="28"/>
        <v>0.45844776621543626</v>
      </c>
      <c r="F96" s="12">
        <f t="shared" si="29"/>
        <v>0.60189377160203295</v>
      </c>
      <c r="G96" s="12">
        <f t="shared" si="30"/>
        <v>0.5836026492285401</v>
      </c>
      <c r="H96" s="12">
        <f t="shared" si="31"/>
        <v>0.70084457579580772</v>
      </c>
      <c r="I96" s="12">
        <f t="shared" si="32"/>
        <v>0.86299137937032033</v>
      </c>
      <c r="J96" s="12">
        <f t="shared" si="33"/>
        <v>0.86034950246700881</v>
      </c>
    </row>
    <row r="97" spans="2:10" x14ac:dyDescent="0.25">
      <c r="C97" s="6" t="s">
        <v>22</v>
      </c>
      <c r="D97" s="12">
        <f t="shared" si="34"/>
        <v>4.150533626662207E-3</v>
      </c>
      <c r="E97" s="24">
        <f t="shared" si="28"/>
        <v>1.1920526208693152</v>
      </c>
      <c r="F97" s="12">
        <f t="shared" si="29"/>
        <v>4.4285348943244693E-2</v>
      </c>
      <c r="G97" s="12">
        <f t="shared" si="30"/>
        <v>8.0681121502655384E-2</v>
      </c>
      <c r="H97" s="12">
        <f t="shared" si="31"/>
        <v>0.29343804360087322</v>
      </c>
      <c r="I97" s="12">
        <f t="shared" si="32"/>
        <v>0.61935635859315752</v>
      </c>
      <c r="J97" s="12">
        <f t="shared" si="33"/>
        <v>0.7101705896788677</v>
      </c>
    </row>
    <row r="98" spans="2:10" x14ac:dyDescent="0.25">
      <c r="C98" s="6" t="s">
        <v>23</v>
      </c>
      <c r="D98" s="12">
        <f t="shared" si="34"/>
        <v>1.1635793449270583E-2</v>
      </c>
      <c r="E98" s="12">
        <f t="shared" si="28"/>
        <v>1.9974046390748682E-2</v>
      </c>
      <c r="F98" s="12">
        <f t="shared" si="29"/>
        <v>8.5861643965106219E-2</v>
      </c>
      <c r="G98" s="12">
        <f t="shared" si="30"/>
        <v>0.30641200151732223</v>
      </c>
      <c r="H98" s="12">
        <f t="shared" si="31"/>
        <v>0.91644517734866626</v>
      </c>
      <c r="I98" s="24">
        <f t="shared" si="32"/>
        <v>1.4026745819353259</v>
      </c>
      <c r="J98" s="24">
        <f t="shared" si="33"/>
        <v>1.5534537059043783</v>
      </c>
    </row>
    <row r="99" spans="2:10" x14ac:dyDescent="0.25">
      <c r="C99" s="6" t="s">
        <v>24</v>
      </c>
      <c r="D99" s="12">
        <f t="shared" si="34"/>
        <v>0.11580611787689724</v>
      </c>
      <c r="E99" s="12">
        <f t="shared" si="28"/>
        <v>0.67804112838550923</v>
      </c>
      <c r="F99" s="12">
        <f t="shared" si="29"/>
        <v>0.77700939676963265</v>
      </c>
      <c r="G99" s="24">
        <f t="shared" si="30"/>
        <v>1.0740064771151177</v>
      </c>
      <c r="H99" s="24">
        <f t="shared" si="31"/>
        <v>1.0017457771483955</v>
      </c>
      <c r="I99" s="24">
        <f t="shared" si="32"/>
        <v>1.2184802361152713</v>
      </c>
      <c r="J99" s="24">
        <f t="shared" si="33"/>
        <v>1.1252978026494613</v>
      </c>
    </row>
    <row r="100" spans="2:10" x14ac:dyDescent="0.25">
      <c r="C100" s="6" t="s">
        <v>25</v>
      </c>
      <c r="D100" s="12">
        <f t="shared" si="34"/>
        <v>2.6555092447253618E-3</v>
      </c>
      <c r="E100" s="12">
        <f t="shared" si="28"/>
        <v>1.2286646902374833E-2</v>
      </c>
      <c r="F100" s="12">
        <f t="shared" si="29"/>
        <v>3.6164169298712572E-2</v>
      </c>
      <c r="G100" s="12">
        <f t="shared" si="30"/>
        <v>0.2084840443410837</v>
      </c>
      <c r="H100" s="12">
        <f t="shared" si="31"/>
        <v>0.61289066587967544</v>
      </c>
      <c r="I100" s="24">
        <f t="shared" si="32"/>
        <v>1.4034938383251736</v>
      </c>
      <c r="J100" s="24">
        <f t="shared" si="33"/>
        <v>1.7249581588642919</v>
      </c>
    </row>
    <row r="101" spans="2:10" x14ac:dyDescent="0.25">
      <c r="C101" s="6" t="s">
        <v>26</v>
      </c>
      <c r="D101" s="12">
        <f t="shared" si="34"/>
        <v>3.6671285247549005E-3</v>
      </c>
      <c r="E101" s="12">
        <f t="shared" si="28"/>
        <v>1.7818493353676506E-2</v>
      </c>
      <c r="F101" s="12">
        <f t="shared" si="29"/>
        <v>5.9114096383075729E-2</v>
      </c>
      <c r="G101" s="12">
        <f t="shared" si="30"/>
        <v>0.26923018730323633</v>
      </c>
      <c r="H101" s="12">
        <f t="shared" si="31"/>
        <v>0.92036561087206625</v>
      </c>
      <c r="I101" s="24">
        <f t="shared" si="32"/>
        <v>1.8366643027179348</v>
      </c>
      <c r="J101" s="24">
        <f t="shared" si="33"/>
        <v>1.9776243167548717</v>
      </c>
    </row>
    <row r="102" spans="2:10" x14ac:dyDescent="0.25">
      <c r="C102" s="6" t="s">
        <v>27</v>
      </c>
      <c r="D102" s="12">
        <f t="shared" si="34"/>
        <v>0.10585632497470712</v>
      </c>
      <c r="E102" s="12">
        <f t="shared" si="28"/>
        <v>0.34906538233313805</v>
      </c>
      <c r="F102" s="12">
        <f t="shared" si="29"/>
        <v>0.70480063383815239</v>
      </c>
      <c r="G102" s="24">
        <f t="shared" si="30"/>
        <v>1.1322033282975568</v>
      </c>
      <c r="H102" s="24">
        <f t="shared" si="31"/>
        <v>2.3723831405566451</v>
      </c>
      <c r="I102" s="24">
        <f t="shared" si="32"/>
        <v>2.5374697390281269</v>
      </c>
      <c r="J102" s="24">
        <f t="shared" si="33"/>
        <v>2.4963838652260679</v>
      </c>
    </row>
    <row r="103" spans="2:10" x14ac:dyDescent="0.25">
      <c r="C103" s="6" t="s">
        <v>28</v>
      </c>
      <c r="D103" s="12">
        <f t="shared" si="34"/>
        <v>1.7352545468550327E-3</v>
      </c>
      <c r="E103" s="12">
        <f t="shared" si="28"/>
        <v>9.225995949141079E-3</v>
      </c>
      <c r="F103" s="12">
        <f t="shared" si="29"/>
        <v>3.2258047023837937E-2</v>
      </c>
      <c r="G103" s="12">
        <f t="shared" si="30"/>
        <v>0.18493724265289893</v>
      </c>
      <c r="H103" s="12">
        <f t="shared" si="31"/>
        <v>0.63369962754800946</v>
      </c>
      <c r="I103" s="24">
        <f t="shared" si="32"/>
        <v>1.9412034542162486</v>
      </c>
      <c r="J103" s="24">
        <f t="shared" si="33"/>
        <v>2.7097350311386266</v>
      </c>
    </row>
    <row r="104" spans="2:10" x14ac:dyDescent="0.25">
      <c r="C104" s="6" t="s">
        <v>29</v>
      </c>
      <c r="D104" s="12">
        <f t="shared" si="34"/>
        <v>3.3438570641719746E-3</v>
      </c>
      <c r="E104" s="12">
        <f t="shared" si="28"/>
        <v>1.7349018674120732E-2</v>
      </c>
      <c r="F104" s="12">
        <f t="shared" si="29"/>
        <v>6.3590852163118841E-2</v>
      </c>
      <c r="G104" s="12">
        <f t="shared" si="30"/>
        <v>0.2679175108771934</v>
      </c>
      <c r="H104" s="24">
        <f t="shared" si="31"/>
        <v>1.1535192034486716</v>
      </c>
      <c r="I104" s="24">
        <f t="shared" si="32"/>
        <v>3.650467653621277</v>
      </c>
      <c r="J104" s="24">
        <f t="shared" si="33"/>
        <v>6.5025689310479118</v>
      </c>
    </row>
    <row r="105" spans="2:10" x14ac:dyDescent="0.25">
      <c r="C105" s="6" t="s">
        <v>30</v>
      </c>
      <c r="D105" s="12">
        <f t="shared" si="34"/>
        <v>4.5444341210455506E-2</v>
      </c>
      <c r="E105" s="12">
        <f t="shared" si="28"/>
        <v>0.18829573317797568</v>
      </c>
      <c r="F105" s="24">
        <f t="shared" si="29"/>
        <v>1.0744547619189804</v>
      </c>
      <c r="G105" s="24">
        <f t="shared" si="30"/>
        <v>1.0313000971226514</v>
      </c>
      <c r="H105" s="24">
        <f t="shared" si="31"/>
        <v>3.3182678691406271</v>
      </c>
      <c r="I105" s="24">
        <f t="shared" si="32"/>
        <v>3.873944984700759</v>
      </c>
      <c r="J105" s="24">
        <f t="shared" si="33"/>
        <v>3.927525088800079</v>
      </c>
    </row>
    <row r="106" spans="2:10" x14ac:dyDescent="0.25">
      <c r="C106" s="6" t="s">
        <v>31</v>
      </c>
      <c r="D106" s="12">
        <f t="shared" si="34"/>
        <v>2.0085552442248049E-3</v>
      </c>
      <c r="E106" s="12">
        <f t="shared" si="28"/>
        <v>1.1556415403023606E-2</v>
      </c>
      <c r="F106" s="12">
        <f t="shared" si="29"/>
        <v>3.216020786832146E-2</v>
      </c>
      <c r="G106" s="12">
        <f t="shared" si="30"/>
        <v>0.24082410575319327</v>
      </c>
      <c r="H106" s="12">
        <f t="shared" si="31"/>
        <v>0.67231375841588736</v>
      </c>
      <c r="I106" s="24">
        <f t="shared" si="32"/>
        <v>3.0622981923241506</v>
      </c>
      <c r="J106" s="24">
        <f t="shared" si="33"/>
        <v>7.6212759772201686</v>
      </c>
    </row>
    <row r="107" spans="2:10" x14ac:dyDescent="0.25">
      <c r="C107" s="6" t="s">
        <v>32</v>
      </c>
      <c r="D107" s="12">
        <f t="shared" si="34"/>
        <v>3.3268071200015284E-3</v>
      </c>
      <c r="E107" s="12">
        <f t="shared" si="28"/>
        <v>1.6248501920937897E-2</v>
      </c>
      <c r="F107" s="12">
        <f t="shared" si="29"/>
        <v>6.0093663495602932E-2</v>
      </c>
      <c r="G107" s="12">
        <f t="shared" si="30"/>
        <v>0.32714239336845419</v>
      </c>
      <c r="H107" s="24">
        <f t="shared" si="31"/>
        <v>1.1263848446247182</v>
      </c>
      <c r="I107" s="24">
        <f t="shared" si="32"/>
        <v>5.3077395787724457</v>
      </c>
      <c r="J107" s="24">
        <f t="shared" si="33"/>
        <v>14.718598596360804</v>
      </c>
    </row>
    <row r="108" spans="2:10" x14ac:dyDescent="0.25">
      <c r="C108" s="6" t="s">
        <v>33</v>
      </c>
      <c r="D108" s="12">
        <f t="shared" si="34"/>
        <v>3.3457982014964409E-2</v>
      </c>
      <c r="E108" s="12">
        <f t="shared" si="28"/>
        <v>0.24230372734110719</v>
      </c>
      <c r="F108" s="12">
        <f t="shared" si="29"/>
        <v>0.62899401468298788</v>
      </c>
      <c r="G108" s="24">
        <f t="shared" si="30"/>
        <v>2.1565765547302655</v>
      </c>
      <c r="H108" s="24">
        <f t="shared" si="31"/>
        <v>5.8377977355860677</v>
      </c>
      <c r="I108" s="24">
        <f t="shared" si="32"/>
        <v>10.911924932587878</v>
      </c>
      <c r="J108" s="24">
        <f t="shared" si="33"/>
        <v>10.06586812444082</v>
      </c>
    </row>
    <row r="109" spans="2:10" x14ac:dyDescent="0.25">
      <c r="C109" s="6" t="s">
        <v>34</v>
      </c>
      <c r="D109" s="12">
        <f t="shared" si="34"/>
        <v>0.22203363418312272</v>
      </c>
      <c r="E109" s="24">
        <f t="shared" si="28"/>
        <v>1.0598727723790033</v>
      </c>
      <c r="F109" s="24">
        <f t="shared" si="29"/>
        <v>3.4026941254528835</v>
      </c>
      <c r="G109" s="24">
        <f t="shared" si="30"/>
        <v>13.44848896519893</v>
      </c>
      <c r="H109" s="24">
        <f t="shared" si="31"/>
        <v>25.099964878618636</v>
      </c>
      <c r="I109" s="24">
        <f t="shared" si="32"/>
        <v>30.045035368455846</v>
      </c>
      <c r="J109" s="24">
        <f t="shared" si="33"/>
        <v>20.995065587368419</v>
      </c>
    </row>
    <row r="110" spans="2:10" x14ac:dyDescent="0.25">
      <c r="C110" s="6" t="s">
        <v>35</v>
      </c>
      <c r="D110" s="12">
        <f t="shared" si="34"/>
        <v>0.17378776620924366</v>
      </c>
      <c r="E110" s="12">
        <f t="shared" si="28"/>
        <v>0.80268787384379492</v>
      </c>
      <c r="F110" s="24">
        <f t="shared" si="29"/>
        <v>3.3615030462966735</v>
      </c>
      <c r="G110" s="24">
        <f t="shared" si="30"/>
        <v>10.67559690133197</v>
      </c>
      <c r="H110" s="24">
        <f t="shared" si="31"/>
        <v>32.026401270943531</v>
      </c>
      <c r="I110" s="24">
        <f t="shared" si="32"/>
        <v>65.153258836266474</v>
      </c>
      <c r="J110" s="24">
        <f t="shared" si="33"/>
        <v>30.077300167866774</v>
      </c>
    </row>
    <row r="111" spans="2:10" ht="15.75" thickBot="1" x14ac:dyDescent="0.3">
      <c r="C111" s="21"/>
      <c r="D111" s="20"/>
      <c r="E111" s="20"/>
      <c r="F111" s="20"/>
      <c r="G111" s="20"/>
      <c r="H111" s="20"/>
      <c r="I111" s="20"/>
      <c r="J111" s="20"/>
    </row>
    <row r="112" spans="2:10" ht="94.5" thickBot="1" x14ac:dyDescent="0.3">
      <c r="B112" s="8" t="s">
        <v>289</v>
      </c>
      <c r="C112" s="2" t="s">
        <v>283</v>
      </c>
      <c r="D112" s="3" t="s">
        <v>1</v>
      </c>
      <c r="E112" s="4" t="s">
        <v>2</v>
      </c>
      <c r="F112" s="4" t="s">
        <v>3</v>
      </c>
      <c r="G112" s="4" t="s">
        <v>4</v>
      </c>
      <c r="H112" s="4" t="s">
        <v>5</v>
      </c>
      <c r="I112" s="4" t="s">
        <v>6</v>
      </c>
      <c r="J112" s="5" t="s">
        <v>7</v>
      </c>
    </row>
    <row r="113" spans="3:10" x14ac:dyDescent="0.25">
      <c r="C113" s="6" t="s">
        <v>19</v>
      </c>
      <c r="D113" s="12">
        <f>D94/4</f>
        <v>0.13451948016332033</v>
      </c>
      <c r="E113" s="12">
        <f t="shared" ref="E113:J113" si="35">E94/4</f>
        <v>9.005550521965025E-2</v>
      </c>
      <c r="F113" s="12">
        <f t="shared" si="35"/>
        <v>0.10870102661921509</v>
      </c>
      <c r="G113" s="12">
        <f t="shared" si="35"/>
        <v>0.10463017246464822</v>
      </c>
      <c r="H113" s="12">
        <f t="shared" si="35"/>
        <v>0.12445382582532689</v>
      </c>
      <c r="I113" s="12">
        <f t="shared" si="35"/>
        <v>0.1559586962243775</v>
      </c>
      <c r="J113" s="12">
        <f t="shared" si="35"/>
        <v>0.15548911297779563</v>
      </c>
    </row>
    <row r="114" spans="3:10" x14ac:dyDescent="0.25">
      <c r="C114" s="6" t="s">
        <v>20</v>
      </c>
      <c r="D114" s="12">
        <f>D95/4</f>
        <v>1.0401245256151657E-3</v>
      </c>
      <c r="E114" s="12">
        <f t="shared" ref="E114:J114" si="36">E95/4</f>
        <v>0.39120004311887469</v>
      </c>
      <c r="F114" s="12">
        <f t="shared" si="36"/>
        <v>1.0685442809040307E-2</v>
      </c>
      <c r="G114" s="12">
        <f t="shared" si="36"/>
        <v>1.9397459797695249E-2</v>
      </c>
      <c r="H114" s="12">
        <f t="shared" si="36"/>
        <v>6.6883122118080632E-2</v>
      </c>
      <c r="I114" s="12">
        <f t="shared" si="36"/>
        <v>0.13344770774551265</v>
      </c>
      <c r="J114" s="12">
        <f t="shared" si="36"/>
        <v>0.14525669636710201</v>
      </c>
    </row>
    <row r="115" spans="3:10" x14ac:dyDescent="0.25">
      <c r="C115" s="6" t="s">
        <v>21</v>
      </c>
      <c r="D115" s="12">
        <f>D96/8</f>
        <v>4.2893472328361756E-2</v>
      </c>
      <c r="E115" s="12">
        <f t="shared" ref="E115:J115" si="37">E96/8</f>
        <v>5.7305970776929532E-2</v>
      </c>
      <c r="F115" s="12">
        <f t="shared" si="37"/>
        <v>7.5236721450254118E-2</v>
      </c>
      <c r="G115" s="12">
        <f t="shared" si="37"/>
        <v>7.2950331153567513E-2</v>
      </c>
      <c r="H115" s="12">
        <f t="shared" si="37"/>
        <v>8.7605571974475965E-2</v>
      </c>
      <c r="I115" s="12">
        <f t="shared" si="37"/>
        <v>0.10787392242129004</v>
      </c>
      <c r="J115" s="12">
        <f t="shared" si="37"/>
        <v>0.1075436878083761</v>
      </c>
    </row>
    <row r="116" spans="3:10" x14ac:dyDescent="0.25">
      <c r="C116" s="6" t="s">
        <v>22</v>
      </c>
      <c r="D116" s="12">
        <f>D97/8</f>
        <v>5.1881670333277588E-4</v>
      </c>
      <c r="E116" s="12">
        <f t="shared" ref="E116:J116" si="38">E97/8</f>
        <v>0.1490065776086644</v>
      </c>
      <c r="F116" s="12">
        <f t="shared" si="38"/>
        <v>5.5356686179055866E-3</v>
      </c>
      <c r="G116" s="12">
        <f t="shared" si="38"/>
        <v>1.0085140187831923E-2</v>
      </c>
      <c r="H116" s="12">
        <f t="shared" si="38"/>
        <v>3.6679755450109153E-2</v>
      </c>
      <c r="I116" s="12">
        <f t="shared" si="38"/>
        <v>7.741954482414469E-2</v>
      </c>
      <c r="J116" s="12">
        <f t="shared" si="38"/>
        <v>8.8771323709858463E-2</v>
      </c>
    </row>
    <row r="117" spans="3:10" x14ac:dyDescent="0.25">
      <c r="C117" s="6" t="s">
        <v>23</v>
      </c>
      <c r="D117" s="12">
        <f>D98/8</f>
        <v>1.4544741811588228E-3</v>
      </c>
      <c r="E117" s="12">
        <f t="shared" ref="E117:J117" si="39">E98/8</f>
        <v>2.4967557988435853E-3</v>
      </c>
      <c r="F117" s="12">
        <f t="shared" si="39"/>
        <v>1.0732705495638277E-2</v>
      </c>
      <c r="G117" s="12">
        <f t="shared" si="39"/>
        <v>3.8301500189665279E-2</v>
      </c>
      <c r="H117" s="12">
        <f t="shared" si="39"/>
        <v>0.11455564716858328</v>
      </c>
      <c r="I117" s="12">
        <f t="shared" si="39"/>
        <v>0.17533432274191574</v>
      </c>
      <c r="J117" s="12">
        <f t="shared" si="39"/>
        <v>0.19418171323804728</v>
      </c>
    </row>
    <row r="118" spans="3:10" x14ac:dyDescent="0.25">
      <c r="C118" s="6" t="s">
        <v>24</v>
      </c>
      <c r="D118" s="12">
        <f>D99/16</f>
        <v>7.2378823673060772E-3</v>
      </c>
      <c r="E118" s="12">
        <f t="shared" ref="E118:J118" si="40">E99/16</f>
        <v>4.2377570524094327E-2</v>
      </c>
      <c r="F118" s="12">
        <f t="shared" si="40"/>
        <v>4.8563087298102041E-2</v>
      </c>
      <c r="G118" s="12">
        <f t="shared" si="40"/>
        <v>6.7125404819694853E-2</v>
      </c>
      <c r="H118" s="12">
        <f t="shared" si="40"/>
        <v>6.260911107177472E-2</v>
      </c>
      <c r="I118" s="12">
        <f t="shared" si="40"/>
        <v>7.6155014757204459E-2</v>
      </c>
      <c r="J118" s="12">
        <f t="shared" si="40"/>
        <v>7.0331112665591333E-2</v>
      </c>
    </row>
    <row r="119" spans="3:10" x14ac:dyDescent="0.25">
      <c r="C119" s="6" t="s">
        <v>25</v>
      </c>
      <c r="D119" s="12">
        <f>D100/16</f>
        <v>1.6596932779533512E-4</v>
      </c>
      <c r="E119" s="12">
        <f t="shared" ref="E119:J119" si="41">E100/16</f>
        <v>7.6791543139842705E-4</v>
      </c>
      <c r="F119" s="12">
        <f t="shared" si="41"/>
        <v>2.2602605811695357E-3</v>
      </c>
      <c r="G119" s="12">
        <f t="shared" si="41"/>
        <v>1.3030252771317731E-2</v>
      </c>
      <c r="H119" s="12">
        <f t="shared" si="41"/>
        <v>3.8305666617479715E-2</v>
      </c>
      <c r="I119" s="12">
        <f t="shared" si="41"/>
        <v>8.771836489532335E-2</v>
      </c>
      <c r="J119" s="12">
        <f t="shared" si="41"/>
        <v>0.10780988492901825</v>
      </c>
    </row>
    <row r="120" spans="3:10" x14ac:dyDescent="0.25">
      <c r="C120" s="6" t="s">
        <v>26</v>
      </c>
      <c r="D120" s="12">
        <f>D101/16</f>
        <v>2.2919553279718128E-4</v>
      </c>
      <c r="E120" s="12">
        <f t="shared" ref="E120:J120" si="42">E101/16</f>
        <v>1.1136558346047816E-3</v>
      </c>
      <c r="F120" s="12">
        <f t="shared" si="42"/>
        <v>3.694631023942233E-3</v>
      </c>
      <c r="G120" s="12">
        <f t="shared" si="42"/>
        <v>1.6826886706452271E-2</v>
      </c>
      <c r="H120" s="12">
        <f t="shared" si="42"/>
        <v>5.7522850679504141E-2</v>
      </c>
      <c r="I120" s="12">
        <f t="shared" si="42"/>
        <v>0.11479151891987092</v>
      </c>
      <c r="J120" s="12">
        <f t="shared" si="42"/>
        <v>0.12360151979717948</v>
      </c>
    </row>
    <row r="121" spans="3:10" x14ac:dyDescent="0.25">
      <c r="C121" s="6" t="s">
        <v>27</v>
      </c>
      <c r="D121" s="12">
        <f>D102/32</f>
        <v>3.3080101554595976E-3</v>
      </c>
      <c r="E121" s="12">
        <f t="shared" ref="E121:J121" si="43">E102/32</f>
        <v>1.0908293197910564E-2</v>
      </c>
      <c r="F121" s="12">
        <f t="shared" si="43"/>
        <v>2.2025019807442262E-2</v>
      </c>
      <c r="G121" s="12">
        <f t="shared" si="43"/>
        <v>3.5381354009298649E-2</v>
      </c>
      <c r="H121" s="12">
        <f t="shared" si="43"/>
        <v>7.413697314239516E-2</v>
      </c>
      <c r="I121" s="12">
        <f t="shared" si="43"/>
        <v>7.9295929344628965E-2</v>
      </c>
      <c r="J121" s="12">
        <f t="shared" si="43"/>
        <v>7.8011995788314623E-2</v>
      </c>
    </row>
    <row r="122" spans="3:10" x14ac:dyDescent="0.25">
      <c r="C122" s="6" t="s">
        <v>28</v>
      </c>
      <c r="D122" s="12">
        <f>D103/32</f>
        <v>5.4226704589219772E-5</v>
      </c>
      <c r="E122" s="12">
        <f t="shared" ref="E122:J122" si="44">E103/32</f>
        <v>2.8831237341065872E-4</v>
      </c>
      <c r="F122" s="12">
        <f t="shared" si="44"/>
        <v>1.0080639694949355E-3</v>
      </c>
      <c r="G122" s="12">
        <f t="shared" si="44"/>
        <v>5.7792888329030916E-3</v>
      </c>
      <c r="H122" s="12">
        <f t="shared" si="44"/>
        <v>1.9803113360875296E-2</v>
      </c>
      <c r="I122" s="12">
        <f t="shared" si="44"/>
        <v>6.066260794425777E-2</v>
      </c>
      <c r="J122" s="12">
        <f t="shared" si="44"/>
        <v>8.467921972308208E-2</v>
      </c>
    </row>
    <row r="123" spans="3:10" x14ac:dyDescent="0.25">
      <c r="C123" s="6" t="s">
        <v>29</v>
      </c>
      <c r="D123" s="12">
        <f>D104/32</f>
        <v>1.0449553325537421E-4</v>
      </c>
      <c r="E123" s="12">
        <f t="shared" ref="E123:J123" si="45">E104/32</f>
        <v>5.4215683356627288E-4</v>
      </c>
      <c r="F123" s="12">
        <f t="shared" si="45"/>
        <v>1.9872141300974638E-3</v>
      </c>
      <c r="G123" s="12">
        <f t="shared" si="45"/>
        <v>8.3724222149122937E-3</v>
      </c>
      <c r="H123" s="12">
        <f t="shared" si="45"/>
        <v>3.6047475107770989E-2</v>
      </c>
      <c r="I123" s="12">
        <f t="shared" si="45"/>
        <v>0.11407711417566491</v>
      </c>
      <c r="J123" s="12">
        <f t="shared" si="45"/>
        <v>0.20320527909524724</v>
      </c>
    </row>
    <row r="124" spans="3:10" x14ac:dyDescent="0.25">
      <c r="C124" s="6" t="s">
        <v>30</v>
      </c>
      <c r="D124" s="12">
        <f>D105/64</f>
        <v>7.1006783141336729E-4</v>
      </c>
      <c r="E124" s="12">
        <f t="shared" ref="E124:J124" si="46">E105/64</f>
        <v>2.94212083090587E-3</v>
      </c>
      <c r="F124" s="12">
        <f t="shared" si="46"/>
        <v>1.6788355654984068E-2</v>
      </c>
      <c r="G124" s="12">
        <f t="shared" si="46"/>
        <v>1.6114064017541428E-2</v>
      </c>
      <c r="H124" s="12">
        <f t="shared" si="46"/>
        <v>5.1847935455322298E-2</v>
      </c>
      <c r="I124" s="12">
        <f t="shared" si="46"/>
        <v>6.0530390385949359E-2</v>
      </c>
      <c r="J124" s="12">
        <f t="shared" si="46"/>
        <v>6.1367579512501234E-2</v>
      </c>
    </row>
    <row r="125" spans="3:10" x14ac:dyDescent="0.25">
      <c r="C125" s="6" t="s">
        <v>31</v>
      </c>
      <c r="D125" s="12">
        <f>D106/64</f>
        <v>3.1383675691012576E-5</v>
      </c>
      <c r="E125" s="12">
        <f t="shared" ref="E125:J125" si="47">E106/64</f>
        <v>1.8056899067224385E-4</v>
      </c>
      <c r="F125" s="12">
        <f t="shared" si="47"/>
        <v>5.0250324794252281E-4</v>
      </c>
      <c r="G125" s="12">
        <f t="shared" si="47"/>
        <v>3.7628766523936448E-3</v>
      </c>
      <c r="H125" s="12">
        <f t="shared" si="47"/>
        <v>1.050490247524824E-2</v>
      </c>
      <c r="I125" s="12">
        <f t="shared" si="47"/>
        <v>4.7848409255064853E-2</v>
      </c>
      <c r="J125" s="25">
        <f t="shared" si="47"/>
        <v>0.11908243714406513</v>
      </c>
    </row>
    <row r="126" spans="3:10" x14ac:dyDescent="0.25">
      <c r="C126" s="6" t="s">
        <v>32</v>
      </c>
      <c r="D126" s="12">
        <f>D107/64</f>
        <v>5.1981361250023882E-5</v>
      </c>
      <c r="E126" s="12">
        <f t="shared" ref="E126:J126" si="48">E107/64</f>
        <v>2.5388284251465465E-4</v>
      </c>
      <c r="F126" s="12">
        <f t="shared" si="48"/>
        <v>9.3896349211879582E-4</v>
      </c>
      <c r="G126" s="12">
        <f t="shared" si="48"/>
        <v>5.1115998963820967E-3</v>
      </c>
      <c r="H126" s="12">
        <f t="shared" si="48"/>
        <v>1.7599763197261222E-2</v>
      </c>
      <c r="I126" s="12">
        <f t="shared" si="48"/>
        <v>8.2933430918319465E-2</v>
      </c>
      <c r="J126" s="24">
        <f t="shared" si="48"/>
        <v>0.22997810306813757</v>
      </c>
    </row>
    <row r="127" spans="3:10" x14ac:dyDescent="0.25">
      <c r="C127" s="6" t="s">
        <v>33</v>
      </c>
      <c r="D127" s="12">
        <f>D108/80</f>
        <v>4.1822477518705509E-4</v>
      </c>
      <c r="E127" s="12">
        <f t="shared" ref="E127:J127" si="49">E108/80</f>
        <v>3.02879659176384E-3</v>
      </c>
      <c r="F127" s="12">
        <f t="shared" si="49"/>
        <v>7.8624251835373478E-3</v>
      </c>
      <c r="G127" s="12">
        <f t="shared" si="49"/>
        <v>2.6957206934128321E-2</v>
      </c>
      <c r="H127" s="12">
        <f t="shared" si="49"/>
        <v>7.2972471694825847E-2</v>
      </c>
      <c r="I127" s="24">
        <f t="shared" si="49"/>
        <v>0.13639906165734847</v>
      </c>
      <c r="J127" s="24">
        <f t="shared" si="49"/>
        <v>0.12582335155551025</v>
      </c>
    </row>
    <row r="128" spans="3:10" x14ac:dyDescent="0.25">
      <c r="C128" s="6" t="s">
        <v>34</v>
      </c>
      <c r="D128" s="12">
        <f>D109/80</f>
        <v>2.7754204272890338E-3</v>
      </c>
      <c r="E128" s="12">
        <f t="shared" ref="E128:J128" si="50">E109/80</f>
        <v>1.3248409654737541E-2</v>
      </c>
      <c r="F128" s="12">
        <f t="shared" si="50"/>
        <v>4.2533676568161045E-2</v>
      </c>
      <c r="G128" s="12">
        <f t="shared" si="50"/>
        <v>0.16810611206498663</v>
      </c>
      <c r="H128" s="24">
        <f t="shared" si="50"/>
        <v>0.31374956098273293</v>
      </c>
      <c r="I128" s="24">
        <f t="shared" si="50"/>
        <v>0.37556294210569807</v>
      </c>
      <c r="J128" s="24">
        <f t="shared" si="50"/>
        <v>0.26243831984210525</v>
      </c>
    </row>
    <row r="129" spans="2:10" x14ac:dyDescent="0.25">
      <c r="C129" s="6" t="s">
        <v>35</v>
      </c>
      <c r="D129" s="12">
        <f>D110/80</f>
        <v>2.1723470776155458E-3</v>
      </c>
      <c r="E129" s="12">
        <f t="shared" ref="E129:J129" si="51">E110/80</f>
        <v>1.0033598423047437E-2</v>
      </c>
      <c r="F129" s="12">
        <f t="shared" si="51"/>
        <v>4.2018788078708416E-2</v>
      </c>
      <c r="G129" s="12">
        <f t="shared" si="51"/>
        <v>0.13344496126664962</v>
      </c>
      <c r="H129" s="24">
        <f t="shared" si="51"/>
        <v>0.40033001588679412</v>
      </c>
      <c r="I129" s="24">
        <f t="shared" si="51"/>
        <v>0.8144157354533309</v>
      </c>
      <c r="J129" s="24">
        <f t="shared" si="51"/>
        <v>0.37596625209833467</v>
      </c>
    </row>
    <row r="130" spans="2:10" x14ac:dyDescent="0.25">
      <c r="C130" s="21"/>
      <c r="D130" s="20"/>
      <c r="E130" s="20"/>
      <c r="F130" s="20"/>
      <c r="G130" s="20"/>
      <c r="H130" s="20"/>
      <c r="I130" s="20"/>
      <c r="J130" s="20"/>
    </row>
    <row r="131" spans="2:10" x14ac:dyDescent="0.25">
      <c r="C131" s="21"/>
      <c r="D131" s="20"/>
      <c r="E131" s="20"/>
      <c r="F131" s="20"/>
      <c r="G131" s="20"/>
      <c r="H131" s="20"/>
      <c r="I131" s="20"/>
      <c r="J131" s="20"/>
    </row>
    <row r="132" spans="2:10" x14ac:dyDescent="0.25">
      <c r="C132" s="21"/>
      <c r="D132" s="20"/>
      <c r="E132" s="20"/>
      <c r="F132" s="20"/>
      <c r="G132" s="20"/>
      <c r="H132" s="20"/>
      <c r="I132" s="20"/>
      <c r="J132" s="20"/>
    </row>
    <row r="133" spans="2:10" x14ac:dyDescent="0.25">
      <c r="C133" s="21"/>
      <c r="D133" s="20"/>
      <c r="E133" s="20"/>
      <c r="F133" s="20"/>
      <c r="G133" s="20"/>
      <c r="H133" s="20"/>
      <c r="I133" s="20"/>
      <c r="J133" s="20"/>
    </row>
    <row r="134" spans="2:10" x14ac:dyDescent="0.25">
      <c r="C134" s="21"/>
      <c r="D134" s="20"/>
      <c r="E134" s="20"/>
      <c r="F134" s="20"/>
      <c r="G134" s="20"/>
      <c r="H134" s="20"/>
      <c r="I134" s="20"/>
      <c r="J134" s="20"/>
    </row>
    <row r="135" spans="2:10" x14ac:dyDescent="0.25">
      <c r="C135" s="21"/>
      <c r="D135" s="20"/>
      <c r="E135" s="20"/>
      <c r="F135" s="20"/>
      <c r="G135" s="20"/>
      <c r="H135" s="20"/>
      <c r="I135" s="20"/>
      <c r="J135" s="20"/>
    </row>
    <row r="136" spans="2:10" x14ac:dyDescent="0.25">
      <c r="C136" s="21"/>
      <c r="D136" s="20"/>
      <c r="E136" s="20"/>
      <c r="F136" s="20"/>
      <c r="G136" s="20"/>
      <c r="H136" s="20"/>
      <c r="I136" s="20"/>
      <c r="J136" s="20"/>
    </row>
    <row r="137" spans="2:10" x14ac:dyDescent="0.25">
      <c r="C137" s="21"/>
      <c r="D137" s="20"/>
      <c r="E137" s="20"/>
      <c r="F137" s="20"/>
      <c r="G137" s="20"/>
      <c r="H137" s="20"/>
      <c r="I137" s="20"/>
      <c r="J137" s="20"/>
    </row>
    <row r="138" spans="2:10" ht="15.75" thickBot="1" x14ac:dyDescent="0.3"/>
    <row r="139" spans="2:10" ht="68.25" customHeight="1" thickBot="1" x14ac:dyDescent="0.3">
      <c r="B139" s="8" t="s">
        <v>293</v>
      </c>
      <c r="C139" s="13" t="s">
        <v>294</v>
      </c>
      <c r="D139" s="32" t="s">
        <v>1</v>
      </c>
      <c r="E139" s="32" t="s">
        <v>2</v>
      </c>
      <c r="F139" s="32" t="s">
        <v>3</v>
      </c>
      <c r="G139" s="32" t="s">
        <v>4</v>
      </c>
      <c r="H139" s="32" t="s">
        <v>5</v>
      </c>
      <c r="I139" s="32" t="s">
        <v>6</v>
      </c>
      <c r="J139" s="32" t="s">
        <v>7</v>
      </c>
    </row>
    <row r="140" spans="2:10" ht="30" x14ac:dyDescent="0.25">
      <c r="C140" s="9" t="s">
        <v>36</v>
      </c>
      <c r="D140" s="12" t="s">
        <v>299</v>
      </c>
      <c r="E140" s="12" t="s">
        <v>319</v>
      </c>
      <c r="F140" s="12" t="s">
        <v>344</v>
      </c>
      <c r="G140" s="12" t="s">
        <v>382</v>
      </c>
      <c r="H140" s="12" t="s">
        <v>428</v>
      </c>
      <c r="I140" s="12" t="s">
        <v>291</v>
      </c>
      <c r="J140" s="12" t="s">
        <v>291</v>
      </c>
    </row>
    <row r="141" spans="2:10" ht="30" x14ac:dyDescent="0.25">
      <c r="C141" s="9" t="s">
        <v>37</v>
      </c>
      <c r="D141" s="12" t="s">
        <v>300</v>
      </c>
      <c r="E141" s="12" t="s">
        <v>320</v>
      </c>
      <c r="F141" s="12" t="s">
        <v>345</v>
      </c>
      <c r="G141" s="12" t="s">
        <v>383</v>
      </c>
      <c r="H141" s="12" t="s">
        <v>429</v>
      </c>
      <c r="I141" s="12" t="s">
        <v>291</v>
      </c>
      <c r="J141" s="12" t="s">
        <v>291</v>
      </c>
    </row>
    <row r="142" spans="2:10" ht="30" x14ac:dyDescent="0.25">
      <c r="C142" s="9" t="s">
        <v>38</v>
      </c>
      <c r="D142" s="12" t="s">
        <v>301</v>
      </c>
      <c r="E142" s="12" t="s">
        <v>321</v>
      </c>
      <c r="F142" s="12" t="s">
        <v>346</v>
      </c>
      <c r="G142" s="12" t="s">
        <v>384</v>
      </c>
      <c r="H142" s="12" t="s">
        <v>430</v>
      </c>
      <c r="I142" s="12" t="s">
        <v>291</v>
      </c>
      <c r="J142" s="12" t="s">
        <v>291</v>
      </c>
    </row>
    <row r="143" spans="2:10" ht="30" x14ac:dyDescent="0.25">
      <c r="C143" s="9" t="s">
        <v>39</v>
      </c>
      <c r="D143" s="12" t="s">
        <v>302</v>
      </c>
      <c r="E143" s="12" t="s">
        <v>322</v>
      </c>
      <c r="F143" s="12" t="s">
        <v>347</v>
      </c>
      <c r="G143" s="12" t="s">
        <v>385</v>
      </c>
      <c r="H143" s="12" t="s">
        <v>431</v>
      </c>
      <c r="I143" s="12" t="s">
        <v>291</v>
      </c>
      <c r="J143" s="12" t="s">
        <v>291</v>
      </c>
    </row>
    <row r="144" spans="2:10" ht="30" x14ac:dyDescent="0.25">
      <c r="C144" s="9" t="s">
        <v>40</v>
      </c>
      <c r="D144" s="12" t="s">
        <v>275</v>
      </c>
      <c r="E144" s="12" t="s">
        <v>323</v>
      </c>
      <c r="F144" s="12" t="s">
        <v>348</v>
      </c>
      <c r="G144" s="12" t="s">
        <v>203</v>
      </c>
      <c r="H144" s="12" t="s">
        <v>432</v>
      </c>
      <c r="I144" s="12" t="s">
        <v>291</v>
      </c>
      <c r="J144" s="12" t="s">
        <v>291</v>
      </c>
    </row>
    <row r="145" spans="3:10" ht="30" x14ac:dyDescent="0.25">
      <c r="C145" s="9" t="s">
        <v>41</v>
      </c>
      <c r="D145" s="12" t="s">
        <v>303</v>
      </c>
      <c r="E145" s="12" t="s">
        <v>324</v>
      </c>
      <c r="F145" s="12" t="s">
        <v>349</v>
      </c>
      <c r="G145" s="12" t="s">
        <v>386</v>
      </c>
      <c r="H145" s="12" t="s">
        <v>433</v>
      </c>
      <c r="I145" s="12" t="s">
        <v>291</v>
      </c>
      <c r="J145" s="12" t="s">
        <v>291</v>
      </c>
    </row>
    <row r="146" spans="3:10" ht="30" x14ac:dyDescent="0.25">
      <c r="C146" s="9" t="s">
        <v>42</v>
      </c>
      <c r="D146" s="12" t="s">
        <v>304</v>
      </c>
      <c r="E146" s="12" t="s">
        <v>325</v>
      </c>
      <c r="F146" s="12" t="s">
        <v>350</v>
      </c>
      <c r="G146" s="12" t="s">
        <v>387</v>
      </c>
      <c r="H146" s="12" t="s">
        <v>434</v>
      </c>
      <c r="I146" s="12" t="s">
        <v>291</v>
      </c>
      <c r="J146" s="12" t="s">
        <v>291</v>
      </c>
    </row>
    <row r="147" spans="3:10" ht="30" x14ac:dyDescent="0.25">
      <c r="C147" s="9" t="s">
        <v>43</v>
      </c>
      <c r="D147" s="12" t="s">
        <v>305</v>
      </c>
      <c r="E147" s="12" t="s">
        <v>326</v>
      </c>
      <c r="F147" s="12" t="s">
        <v>351</v>
      </c>
      <c r="G147" s="12" t="s">
        <v>388</v>
      </c>
      <c r="H147" s="12" t="s">
        <v>435</v>
      </c>
      <c r="I147" s="12" t="s">
        <v>291</v>
      </c>
      <c r="J147" s="12" t="s">
        <v>291</v>
      </c>
    </row>
    <row r="148" spans="3:10" ht="30" x14ac:dyDescent="0.25">
      <c r="C148" s="9" t="s">
        <v>44</v>
      </c>
      <c r="D148" s="12" t="s">
        <v>306</v>
      </c>
      <c r="E148" s="12" t="s">
        <v>195</v>
      </c>
      <c r="F148" s="12" t="s">
        <v>352</v>
      </c>
      <c r="G148" s="12" t="s">
        <v>389</v>
      </c>
      <c r="H148" s="12" t="s">
        <v>436</v>
      </c>
      <c r="I148" s="12" t="s">
        <v>291</v>
      </c>
      <c r="J148" s="12" t="s">
        <v>291</v>
      </c>
    </row>
    <row r="149" spans="3:10" ht="30" x14ac:dyDescent="0.25">
      <c r="C149" s="9" t="s">
        <v>45</v>
      </c>
      <c r="D149" s="12" t="s">
        <v>307</v>
      </c>
      <c r="E149" s="12" t="s">
        <v>327</v>
      </c>
      <c r="F149" s="12" t="s">
        <v>353</v>
      </c>
      <c r="G149" s="12" t="s">
        <v>390</v>
      </c>
      <c r="H149" s="12" t="s">
        <v>437</v>
      </c>
      <c r="I149" s="12" t="s">
        <v>291</v>
      </c>
      <c r="J149" s="12" t="s">
        <v>291</v>
      </c>
    </row>
    <row r="150" spans="3:10" ht="30" x14ac:dyDescent="0.25">
      <c r="C150" s="9" t="s">
        <v>46</v>
      </c>
      <c r="D150" s="12" t="s">
        <v>308</v>
      </c>
      <c r="E150" s="12" t="s">
        <v>328</v>
      </c>
      <c r="F150" s="12" t="s">
        <v>354</v>
      </c>
      <c r="G150" s="12" t="s">
        <v>391</v>
      </c>
      <c r="H150" s="12" t="s">
        <v>438</v>
      </c>
      <c r="I150" s="12" t="s">
        <v>291</v>
      </c>
      <c r="J150" s="12" t="s">
        <v>291</v>
      </c>
    </row>
    <row r="151" spans="3:10" ht="30" x14ac:dyDescent="0.25">
      <c r="C151" s="9" t="s">
        <v>47</v>
      </c>
      <c r="D151" s="12" t="s">
        <v>309</v>
      </c>
      <c r="E151" s="12" t="s">
        <v>329</v>
      </c>
      <c r="F151" s="12" t="s">
        <v>355</v>
      </c>
      <c r="G151" s="12" t="s">
        <v>392</v>
      </c>
      <c r="H151" s="12" t="s">
        <v>439</v>
      </c>
      <c r="I151" s="12" t="s">
        <v>291</v>
      </c>
      <c r="J151" s="12" t="s">
        <v>291</v>
      </c>
    </row>
    <row r="152" spans="3:10" ht="30" x14ac:dyDescent="0.25">
      <c r="C152" s="9" t="s">
        <v>48</v>
      </c>
      <c r="D152" s="12" t="s">
        <v>309</v>
      </c>
      <c r="E152" s="12" t="s">
        <v>330</v>
      </c>
      <c r="F152" s="12" t="s">
        <v>356</v>
      </c>
      <c r="G152" s="12" t="s">
        <v>347</v>
      </c>
      <c r="H152" s="12" t="s">
        <v>440</v>
      </c>
      <c r="I152" s="12" t="s">
        <v>291</v>
      </c>
      <c r="J152" s="12" t="s">
        <v>291</v>
      </c>
    </row>
    <row r="153" spans="3:10" ht="30" x14ac:dyDescent="0.25">
      <c r="C153" s="9" t="s">
        <v>49</v>
      </c>
      <c r="D153" s="12" t="s">
        <v>310</v>
      </c>
      <c r="E153" s="12" t="s">
        <v>331</v>
      </c>
      <c r="F153" s="12" t="s">
        <v>357</v>
      </c>
      <c r="G153" s="12" t="s">
        <v>393</v>
      </c>
      <c r="H153" s="12" t="s">
        <v>441</v>
      </c>
      <c r="I153" s="12" t="s">
        <v>291</v>
      </c>
      <c r="J153" s="12" t="s">
        <v>291</v>
      </c>
    </row>
    <row r="154" spans="3:10" ht="30" x14ac:dyDescent="0.25">
      <c r="C154" s="9" t="s">
        <v>50</v>
      </c>
      <c r="D154" s="12" t="s">
        <v>309</v>
      </c>
      <c r="E154" s="12" t="s">
        <v>261</v>
      </c>
      <c r="F154" s="12" t="s">
        <v>358</v>
      </c>
      <c r="G154" s="12" t="s">
        <v>394</v>
      </c>
      <c r="H154" s="12" t="s">
        <v>442</v>
      </c>
      <c r="I154" s="12" t="s">
        <v>291</v>
      </c>
      <c r="J154" s="12" t="s">
        <v>291</v>
      </c>
    </row>
    <row r="155" spans="3:10" ht="30" x14ac:dyDescent="0.25">
      <c r="C155" s="9" t="s">
        <v>51</v>
      </c>
      <c r="D155" s="12" t="s">
        <v>311</v>
      </c>
      <c r="E155" s="12" t="s">
        <v>332</v>
      </c>
      <c r="F155" s="12" t="s">
        <v>359</v>
      </c>
      <c r="G155" s="12" t="s">
        <v>395</v>
      </c>
      <c r="H155" s="12" t="s">
        <v>443</v>
      </c>
      <c r="I155" s="12" t="s">
        <v>291</v>
      </c>
      <c r="J155" s="12" t="s">
        <v>291</v>
      </c>
    </row>
    <row r="156" spans="3:10" ht="30" x14ac:dyDescent="0.25">
      <c r="C156" s="9" t="s">
        <v>52</v>
      </c>
      <c r="D156" s="12" t="s">
        <v>311</v>
      </c>
      <c r="E156" s="12" t="s">
        <v>305</v>
      </c>
      <c r="F156" s="12" t="s">
        <v>360</v>
      </c>
      <c r="G156" s="12" t="s">
        <v>396</v>
      </c>
      <c r="H156" s="12" t="s">
        <v>444</v>
      </c>
      <c r="I156" s="12" t="s">
        <v>291</v>
      </c>
      <c r="J156" s="12" t="s">
        <v>291</v>
      </c>
    </row>
    <row r="157" spans="3:10" ht="30" x14ac:dyDescent="0.25">
      <c r="C157" s="9" t="s">
        <v>53</v>
      </c>
      <c r="D157" s="12" t="s">
        <v>311</v>
      </c>
      <c r="E157" s="12" t="s">
        <v>333</v>
      </c>
      <c r="F157" s="12" t="s">
        <v>361</v>
      </c>
      <c r="G157" s="12" t="s">
        <v>397</v>
      </c>
      <c r="H157" s="12" t="s">
        <v>445</v>
      </c>
      <c r="I157" s="12" t="s">
        <v>291</v>
      </c>
      <c r="J157" s="12" t="s">
        <v>291</v>
      </c>
    </row>
    <row r="158" spans="3:10" ht="30" x14ac:dyDescent="0.25">
      <c r="C158" s="9" t="s">
        <v>54</v>
      </c>
      <c r="D158" s="12" t="s">
        <v>312</v>
      </c>
      <c r="E158" s="12" t="s">
        <v>304</v>
      </c>
      <c r="F158" s="12" t="s">
        <v>362</v>
      </c>
      <c r="G158" s="12" t="s">
        <v>398</v>
      </c>
      <c r="H158" s="12" t="s">
        <v>446</v>
      </c>
      <c r="I158" s="12" t="s">
        <v>291</v>
      </c>
      <c r="J158" s="12" t="s">
        <v>291</v>
      </c>
    </row>
    <row r="159" spans="3:10" ht="30" x14ac:dyDescent="0.25">
      <c r="C159" s="9" t="s">
        <v>55</v>
      </c>
      <c r="D159" s="12" t="s">
        <v>311</v>
      </c>
      <c r="E159" s="12" t="s">
        <v>306</v>
      </c>
      <c r="F159" s="12" t="s">
        <v>325</v>
      </c>
      <c r="G159" s="12" t="s">
        <v>191</v>
      </c>
      <c r="H159" s="12" t="s">
        <v>447</v>
      </c>
      <c r="I159" s="12" t="s">
        <v>291</v>
      </c>
      <c r="J159" s="12" t="s">
        <v>291</v>
      </c>
    </row>
    <row r="160" spans="3:10" ht="30" x14ac:dyDescent="0.25">
      <c r="C160" s="9" t="s">
        <v>56</v>
      </c>
      <c r="D160" s="12" t="s">
        <v>312</v>
      </c>
      <c r="E160" s="12" t="s">
        <v>334</v>
      </c>
      <c r="F160" s="12" t="s">
        <v>195</v>
      </c>
      <c r="G160" s="12" t="s">
        <v>399</v>
      </c>
      <c r="H160" s="12" t="s">
        <v>448</v>
      </c>
      <c r="I160" s="12" t="s">
        <v>291</v>
      </c>
      <c r="J160" s="12" t="s">
        <v>291</v>
      </c>
    </row>
    <row r="161" spans="3:10" ht="30" x14ac:dyDescent="0.25">
      <c r="C161" s="9" t="s">
        <v>57</v>
      </c>
      <c r="D161" s="12" t="s">
        <v>313</v>
      </c>
      <c r="E161" s="12" t="s">
        <v>335</v>
      </c>
      <c r="F161" s="12" t="s">
        <v>363</v>
      </c>
      <c r="G161" s="12" t="s">
        <v>400</v>
      </c>
      <c r="H161" s="12" t="s">
        <v>449</v>
      </c>
      <c r="I161" s="12" t="s">
        <v>291</v>
      </c>
      <c r="J161" s="12" t="s">
        <v>291</v>
      </c>
    </row>
    <row r="162" spans="3:10" ht="30" x14ac:dyDescent="0.25">
      <c r="C162" s="9" t="s">
        <v>58</v>
      </c>
      <c r="D162" s="12" t="s">
        <v>314</v>
      </c>
      <c r="E162" s="12" t="s">
        <v>336</v>
      </c>
      <c r="F162" s="12" t="s">
        <v>364</v>
      </c>
      <c r="G162" s="12" t="s">
        <v>401</v>
      </c>
      <c r="H162" s="12" t="s">
        <v>450</v>
      </c>
      <c r="I162" s="12" t="s">
        <v>291</v>
      </c>
      <c r="J162" s="12" t="s">
        <v>291</v>
      </c>
    </row>
    <row r="163" spans="3:10" ht="30" x14ac:dyDescent="0.25">
      <c r="C163" s="9" t="s">
        <v>59</v>
      </c>
      <c r="D163" s="12" t="s">
        <v>314</v>
      </c>
      <c r="E163" s="12" t="s">
        <v>336</v>
      </c>
      <c r="F163" s="12" t="s">
        <v>365</v>
      </c>
      <c r="G163" s="12" t="s">
        <v>402</v>
      </c>
      <c r="H163" s="12" t="s">
        <v>451</v>
      </c>
      <c r="I163" s="12" t="s">
        <v>291</v>
      </c>
      <c r="J163" s="12" t="s">
        <v>291</v>
      </c>
    </row>
    <row r="164" spans="3:10" ht="30" x14ac:dyDescent="0.25">
      <c r="C164" s="9" t="s">
        <v>60</v>
      </c>
      <c r="D164" s="12" t="s">
        <v>314</v>
      </c>
      <c r="E164" s="12" t="s">
        <v>337</v>
      </c>
      <c r="F164" s="12" t="s">
        <v>366</v>
      </c>
      <c r="G164" s="12" t="s">
        <v>403</v>
      </c>
      <c r="H164" s="12" t="s">
        <v>452</v>
      </c>
      <c r="I164" s="12" t="s">
        <v>291</v>
      </c>
      <c r="J164" s="12" t="s">
        <v>291</v>
      </c>
    </row>
    <row r="165" spans="3:10" ht="30" x14ac:dyDescent="0.25">
      <c r="C165" s="9" t="s">
        <v>61</v>
      </c>
      <c r="D165" s="12" t="s">
        <v>314</v>
      </c>
      <c r="E165" s="12" t="s">
        <v>310</v>
      </c>
      <c r="F165" s="12" t="s">
        <v>367</v>
      </c>
      <c r="G165" s="12" t="s">
        <v>404</v>
      </c>
      <c r="H165" s="12" t="s">
        <v>453</v>
      </c>
      <c r="I165" s="12" t="s">
        <v>291</v>
      </c>
      <c r="J165" s="12" t="s">
        <v>291</v>
      </c>
    </row>
    <row r="166" spans="3:10" ht="30" x14ac:dyDescent="0.25">
      <c r="C166" s="9" t="s">
        <v>62</v>
      </c>
      <c r="D166" s="12" t="s">
        <v>314</v>
      </c>
      <c r="E166" s="12" t="s">
        <v>308</v>
      </c>
      <c r="F166" s="12" t="s">
        <v>315</v>
      </c>
      <c r="G166" s="12" t="s">
        <v>206</v>
      </c>
      <c r="H166" s="12" t="s">
        <v>454</v>
      </c>
      <c r="I166" s="12" t="s">
        <v>291</v>
      </c>
      <c r="J166" s="12" t="s">
        <v>291</v>
      </c>
    </row>
    <row r="167" spans="3:10" ht="30" x14ac:dyDescent="0.25">
      <c r="C167" s="9" t="s">
        <v>63</v>
      </c>
      <c r="D167" s="12" t="s">
        <v>314</v>
      </c>
      <c r="E167" s="12" t="s">
        <v>309</v>
      </c>
      <c r="F167" s="12" t="s">
        <v>331</v>
      </c>
      <c r="G167" s="12" t="s">
        <v>405</v>
      </c>
      <c r="H167" s="12" t="s">
        <v>455</v>
      </c>
      <c r="I167" s="12" t="s">
        <v>291</v>
      </c>
      <c r="J167" s="12" t="s">
        <v>291</v>
      </c>
    </row>
    <row r="168" spans="3:10" ht="30" x14ac:dyDescent="0.25">
      <c r="C168" s="9" t="s">
        <v>64</v>
      </c>
      <c r="D168" s="12" t="s">
        <v>316</v>
      </c>
      <c r="E168" s="12" t="s">
        <v>338</v>
      </c>
      <c r="F168" s="12" t="s">
        <v>232</v>
      </c>
      <c r="G168" s="12" t="s">
        <v>406</v>
      </c>
      <c r="H168" s="12" t="s">
        <v>456</v>
      </c>
      <c r="I168" s="12" t="s">
        <v>291</v>
      </c>
      <c r="J168" s="12" t="s">
        <v>291</v>
      </c>
    </row>
    <row r="169" spans="3:10" ht="30" x14ac:dyDescent="0.25">
      <c r="C169" s="9" t="s">
        <v>65</v>
      </c>
      <c r="D169" s="12" t="s">
        <v>316</v>
      </c>
      <c r="E169" s="12" t="s">
        <v>338</v>
      </c>
      <c r="F169" s="12" t="s">
        <v>368</v>
      </c>
      <c r="G169" s="12" t="s">
        <v>407</v>
      </c>
      <c r="H169" s="12" t="s">
        <v>457</v>
      </c>
      <c r="I169" s="12" t="s">
        <v>291</v>
      </c>
      <c r="J169" s="12" t="s">
        <v>291</v>
      </c>
    </row>
    <row r="170" spans="3:10" ht="30" x14ac:dyDescent="0.25">
      <c r="C170" s="9" t="s">
        <v>66</v>
      </c>
      <c r="D170" s="12" t="s">
        <v>316</v>
      </c>
      <c r="E170" s="12" t="s">
        <v>311</v>
      </c>
      <c r="F170" s="12" t="s">
        <v>369</v>
      </c>
      <c r="G170" s="12" t="s">
        <v>408</v>
      </c>
      <c r="H170" s="12" t="s">
        <v>458</v>
      </c>
      <c r="I170" s="12" t="s">
        <v>291</v>
      </c>
      <c r="J170" s="12" t="s">
        <v>291</v>
      </c>
    </row>
    <row r="171" spans="3:10" ht="30" x14ac:dyDescent="0.25">
      <c r="C171" s="9" t="s">
        <v>67</v>
      </c>
      <c r="D171" s="12" t="s">
        <v>316</v>
      </c>
      <c r="E171" s="12" t="s">
        <v>339</v>
      </c>
      <c r="F171" s="12" t="s">
        <v>305</v>
      </c>
      <c r="G171" s="12" t="s">
        <v>175</v>
      </c>
      <c r="H171" s="12" t="s">
        <v>459</v>
      </c>
      <c r="I171" s="12" t="s">
        <v>291</v>
      </c>
      <c r="J171" s="12" t="s">
        <v>291</v>
      </c>
    </row>
    <row r="172" spans="3:10" ht="30" x14ac:dyDescent="0.25">
      <c r="C172" s="9" t="s">
        <v>68</v>
      </c>
      <c r="D172" s="12" t="s">
        <v>316</v>
      </c>
      <c r="E172" s="12" t="s">
        <v>311</v>
      </c>
      <c r="F172" s="12" t="s">
        <v>370</v>
      </c>
      <c r="G172" s="12" t="s">
        <v>362</v>
      </c>
      <c r="H172" s="12" t="s">
        <v>460</v>
      </c>
      <c r="I172" s="12" t="s">
        <v>291</v>
      </c>
      <c r="J172" s="12" t="s">
        <v>291</v>
      </c>
    </row>
    <row r="173" spans="3:10" ht="30" x14ac:dyDescent="0.25">
      <c r="C173" s="9" t="s">
        <v>69</v>
      </c>
      <c r="D173" s="12" t="s">
        <v>317</v>
      </c>
      <c r="E173" s="12" t="s">
        <v>312</v>
      </c>
      <c r="F173" s="12" t="s">
        <v>334</v>
      </c>
      <c r="G173" s="12" t="s">
        <v>409</v>
      </c>
      <c r="H173" s="12" t="s">
        <v>461</v>
      </c>
      <c r="I173" s="12" t="s">
        <v>291</v>
      </c>
      <c r="J173" s="12" t="s">
        <v>291</v>
      </c>
    </row>
    <row r="174" spans="3:10" ht="30" x14ac:dyDescent="0.25">
      <c r="C174" s="9" t="s">
        <v>70</v>
      </c>
      <c r="D174" s="12" t="s">
        <v>316</v>
      </c>
      <c r="E174" s="12" t="s">
        <v>311</v>
      </c>
      <c r="F174" s="12" t="s">
        <v>304</v>
      </c>
      <c r="G174" s="12" t="s">
        <v>362</v>
      </c>
      <c r="H174" s="12" t="s">
        <v>462</v>
      </c>
      <c r="I174" s="12" t="s">
        <v>291</v>
      </c>
      <c r="J174" s="12" t="s">
        <v>291</v>
      </c>
    </row>
    <row r="175" spans="3:10" ht="30" x14ac:dyDescent="0.25">
      <c r="C175" s="9" t="s">
        <v>71</v>
      </c>
      <c r="D175" s="12" t="s">
        <v>316</v>
      </c>
      <c r="E175" s="12" t="s">
        <v>312</v>
      </c>
      <c r="F175" s="12" t="s">
        <v>370</v>
      </c>
      <c r="G175" s="12" t="s">
        <v>362</v>
      </c>
      <c r="H175" s="12" t="s">
        <v>463</v>
      </c>
      <c r="I175" s="12" t="s">
        <v>291</v>
      </c>
      <c r="J175" s="12" t="s">
        <v>291</v>
      </c>
    </row>
    <row r="176" spans="3:10" ht="30" x14ac:dyDescent="0.25">
      <c r="C176" s="9" t="s">
        <v>72</v>
      </c>
      <c r="D176" s="12" t="s">
        <v>318</v>
      </c>
      <c r="E176" s="12" t="s">
        <v>340</v>
      </c>
      <c r="F176" s="12" t="s">
        <v>371</v>
      </c>
      <c r="G176" s="12" t="s">
        <v>410</v>
      </c>
      <c r="H176" s="12" t="s">
        <v>464</v>
      </c>
      <c r="I176" s="12" t="s">
        <v>291</v>
      </c>
      <c r="J176" s="12" t="s">
        <v>291</v>
      </c>
    </row>
    <row r="177" spans="3:10" ht="30" x14ac:dyDescent="0.25">
      <c r="C177" s="9" t="s">
        <v>73</v>
      </c>
      <c r="D177" s="12" t="s">
        <v>317</v>
      </c>
      <c r="E177" s="12" t="s">
        <v>341</v>
      </c>
      <c r="F177" s="12" t="s">
        <v>372</v>
      </c>
      <c r="G177" s="12" t="s">
        <v>300</v>
      </c>
      <c r="H177" s="12" t="s">
        <v>465</v>
      </c>
      <c r="I177" s="12" t="s">
        <v>291</v>
      </c>
      <c r="J177" s="12" t="s">
        <v>291</v>
      </c>
    </row>
    <row r="178" spans="3:10" ht="30" x14ac:dyDescent="0.25">
      <c r="C178" s="9" t="s">
        <v>74</v>
      </c>
      <c r="D178" s="12" t="s">
        <v>318</v>
      </c>
      <c r="E178" s="12" t="s">
        <v>313</v>
      </c>
      <c r="F178" s="12" t="s">
        <v>373</v>
      </c>
      <c r="G178" s="12" t="s">
        <v>252</v>
      </c>
      <c r="H178" s="12" t="s">
        <v>466</v>
      </c>
      <c r="I178" s="12" t="s">
        <v>291</v>
      </c>
      <c r="J178" s="12" t="s">
        <v>291</v>
      </c>
    </row>
    <row r="179" spans="3:10" ht="30" x14ac:dyDescent="0.25">
      <c r="C179" s="9" t="s">
        <v>75</v>
      </c>
      <c r="D179" s="12" t="s">
        <v>317</v>
      </c>
      <c r="E179" s="12" t="s">
        <v>314</v>
      </c>
      <c r="F179" s="12" t="s">
        <v>336</v>
      </c>
      <c r="G179" s="12" t="s">
        <v>411</v>
      </c>
      <c r="H179" s="12" t="s">
        <v>467</v>
      </c>
      <c r="I179" s="12" t="s">
        <v>291</v>
      </c>
      <c r="J179" s="12" t="s">
        <v>291</v>
      </c>
    </row>
    <row r="180" spans="3:10" ht="30" x14ac:dyDescent="0.25">
      <c r="C180" s="9" t="s">
        <v>76</v>
      </c>
      <c r="D180" s="12" t="s">
        <v>317</v>
      </c>
      <c r="E180" s="12" t="s">
        <v>342</v>
      </c>
      <c r="F180" s="12" t="s">
        <v>308</v>
      </c>
      <c r="G180" s="12" t="s">
        <v>412</v>
      </c>
      <c r="H180" s="12" t="s">
        <v>322</v>
      </c>
      <c r="I180" s="12" t="s">
        <v>291</v>
      </c>
      <c r="J180" s="12" t="s">
        <v>291</v>
      </c>
    </row>
    <row r="181" spans="3:10" ht="30" x14ac:dyDescent="0.25">
      <c r="C181" s="9" t="s">
        <v>77</v>
      </c>
      <c r="D181" s="12" t="s">
        <v>317</v>
      </c>
      <c r="E181" s="12" t="s">
        <v>314</v>
      </c>
      <c r="F181" s="12" t="s">
        <v>308</v>
      </c>
      <c r="G181" s="12" t="s">
        <v>302</v>
      </c>
      <c r="H181" s="12" t="s">
        <v>468</v>
      </c>
      <c r="I181" s="12" t="s">
        <v>291</v>
      </c>
      <c r="J181" s="12" t="s">
        <v>291</v>
      </c>
    </row>
    <row r="182" spans="3:10" ht="30" x14ac:dyDescent="0.25">
      <c r="C182" s="9" t="s">
        <v>78</v>
      </c>
      <c r="D182" s="12" t="s">
        <v>317</v>
      </c>
      <c r="E182" s="12" t="s">
        <v>342</v>
      </c>
      <c r="F182" s="12" t="s">
        <v>308</v>
      </c>
      <c r="G182" s="12" t="s">
        <v>412</v>
      </c>
      <c r="H182" s="12" t="s">
        <v>469</v>
      </c>
      <c r="I182" s="12" t="s">
        <v>291</v>
      </c>
      <c r="J182" s="12" t="s">
        <v>291</v>
      </c>
    </row>
    <row r="183" spans="3:10" ht="30" x14ac:dyDescent="0.25">
      <c r="C183" s="9" t="s">
        <v>79</v>
      </c>
      <c r="D183" s="12" t="s">
        <v>318</v>
      </c>
      <c r="E183" s="12" t="s">
        <v>342</v>
      </c>
      <c r="F183" s="12" t="s">
        <v>308</v>
      </c>
      <c r="G183" s="12" t="s">
        <v>413</v>
      </c>
      <c r="H183" s="12" t="s">
        <v>323</v>
      </c>
      <c r="I183" s="12" t="s">
        <v>291</v>
      </c>
      <c r="J183" s="12" t="s">
        <v>291</v>
      </c>
    </row>
    <row r="184" spans="3:10" ht="30" x14ac:dyDescent="0.25">
      <c r="C184" s="9" t="s">
        <v>80</v>
      </c>
      <c r="D184" s="12" t="s">
        <v>317</v>
      </c>
      <c r="E184" s="12" t="s">
        <v>312</v>
      </c>
      <c r="F184" s="12" t="s">
        <v>374</v>
      </c>
      <c r="G184" s="12" t="s">
        <v>247</v>
      </c>
      <c r="H184" s="12" t="s">
        <v>470</v>
      </c>
      <c r="I184" s="12" t="s">
        <v>291</v>
      </c>
      <c r="J184" s="12" t="s">
        <v>291</v>
      </c>
    </row>
    <row r="185" spans="3:10" ht="30" x14ac:dyDescent="0.25">
      <c r="C185" s="9" t="s">
        <v>81</v>
      </c>
      <c r="D185" s="12" t="s">
        <v>318</v>
      </c>
      <c r="E185" s="12" t="s">
        <v>311</v>
      </c>
      <c r="F185" s="12" t="s">
        <v>375</v>
      </c>
      <c r="G185" s="12" t="s">
        <v>414</v>
      </c>
      <c r="H185" s="12" t="s">
        <v>348</v>
      </c>
      <c r="I185" s="12" t="s">
        <v>291</v>
      </c>
      <c r="J185" s="12" t="s">
        <v>291</v>
      </c>
    </row>
    <row r="186" spans="3:10" ht="30" x14ac:dyDescent="0.25">
      <c r="C186" s="9" t="s">
        <v>82</v>
      </c>
      <c r="D186" s="12" t="s">
        <v>318</v>
      </c>
      <c r="E186" s="12" t="s">
        <v>342</v>
      </c>
      <c r="F186" s="12" t="s">
        <v>335</v>
      </c>
      <c r="G186" s="12" t="s">
        <v>415</v>
      </c>
      <c r="H186" s="12" t="s">
        <v>471</v>
      </c>
      <c r="I186" s="12" t="s">
        <v>291</v>
      </c>
      <c r="J186" s="12" t="s">
        <v>291</v>
      </c>
    </row>
    <row r="187" spans="3:10" ht="30" x14ac:dyDescent="0.25">
      <c r="C187" s="9" t="s">
        <v>83</v>
      </c>
      <c r="D187" s="12" t="s">
        <v>318</v>
      </c>
      <c r="E187" s="12" t="s">
        <v>343</v>
      </c>
      <c r="F187" s="12" t="s">
        <v>338</v>
      </c>
      <c r="G187" s="12" t="s">
        <v>416</v>
      </c>
      <c r="H187" s="12" t="s">
        <v>358</v>
      </c>
      <c r="I187" s="12" t="s">
        <v>291</v>
      </c>
      <c r="J187" s="12" t="s">
        <v>291</v>
      </c>
    </row>
    <row r="188" spans="3:10" ht="30" x14ac:dyDescent="0.25">
      <c r="C188" s="9" t="s">
        <v>84</v>
      </c>
      <c r="D188" s="12" t="s">
        <v>318</v>
      </c>
      <c r="E188" s="12" t="s">
        <v>343</v>
      </c>
      <c r="F188" s="12" t="s">
        <v>376</v>
      </c>
      <c r="G188" s="12" t="s">
        <v>417</v>
      </c>
      <c r="H188" s="12" t="s">
        <v>472</v>
      </c>
      <c r="I188" s="12" t="s">
        <v>291</v>
      </c>
      <c r="J188" s="12" t="s">
        <v>291</v>
      </c>
    </row>
    <row r="189" spans="3:10" ht="30" x14ac:dyDescent="0.25">
      <c r="C189" s="9" t="s">
        <v>85</v>
      </c>
      <c r="D189" s="12" t="s">
        <v>318</v>
      </c>
      <c r="E189" s="12" t="s">
        <v>316</v>
      </c>
      <c r="F189" s="12" t="s">
        <v>340</v>
      </c>
      <c r="G189" s="12" t="s">
        <v>418</v>
      </c>
      <c r="H189" s="12" t="s">
        <v>473</v>
      </c>
      <c r="I189" s="12" t="s">
        <v>291</v>
      </c>
      <c r="J189" s="12" t="s">
        <v>291</v>
      </c>
    </row>
    <row r="190" spans="3:10" ht="30" x14ac:dyDescent="0.25">
      <c r="C190" s="9" t="s">
        <v>86</v>
      </c>
      <c r="D190" s="12" t="s">
        <v>318</v>
      </c>
      <c r="E190" s="12" t="s">
        <v>316</v>
      </c>
      <c r="F190" s="12" t="s">
        <v>340</v>
      </c>
      <c r="G190" s="12" t="s">
        <v>304</v>
      </c>
      <c r="H190" s="12" t="s">
        <v>474</v>
      </c>
      <c r="I190" s="12" t="s">
        <v>291</v>
      </c>
      <c r="J190" s="12" t="s">
        <v>291</v>
      </c>
    </row>
    <row r="191" spans="3:10" ht="30" x14ac:dyDescent="0.25">
      <c r="C191" s="9" t="s">
        <v>87</v>
      </c>
      <c r="D191" s="12" t="s">
        <v>318</v>
      </c>
      <c r="E191" s="12" t="s">
        <v>316</v>
      </c>
      <c r="F191" s="12" t="s">
        <v>340</v>
      </c>
      <c r="G191" s="12" t="s">
        <v>379</v>
      </c>
      <c r="H191" s="12" t="s">
        <v>362</v>
      </c>
      <c r="I191" s="12" t="s">
        <v>291</v>
      </c>
      <c r="J191" s="12" t="s">
        <v>291</v>
      </c>
    </row>
    <row r="192" spans="3:10" ht="30" x14ac:dyDescent="0.25">
      <c r="C192" s="9" t="s">
        <v>88</v>
      </c>
      <c r="D192" s="12" t="s">
        <v>318</v>
      </c>
      <c r="E192" s="12" t="s">
        <v>316</v>
      </c>
      <c r="F192" s="12" t="s">
        <v>339</v>
      </c>
      <c r="G192" s="12" t="s">
        <v>379</v>
      </c>
      <c r="H192" s="12" t="s">
        <v>475</v>
      </c>
      <c r="I192" s="12" t="s">
        <v>291</v>
      </c>
      <c r="J192" s="12" t="s">
        <v>291</v>
      </c>
    </row>
    <row r="193" spans="2:10" ht="30" x14ac:dyDescent="0.25">
      <c r="C193" s="9" t="s">
        <v>89</v>
      </c>
      <c r="D193" s="12" t="s">
        <v>318</v>
      </c>
      <c r="E193" s="12" t="s">
        <v>343</v>
      </c>
      <c r="F193" s="12" t="s">
        <v>377</v>
      </c>
      <c r="G193" s="12" t="s">
        <v>419</v>
      </c>
      <c r="H193" s="12" t="s">
        <v>476</v>
      </c>
      <c r="I193" s="12" t="s">
        <v>291</v>
      </c>
      <c r="J193" s="12" t="s">
        <v>291</v>
      </c>
    </row>
    <row r="194" spans="2:10" ht="30" x14ac:dyDescent="0.25">
      <c r="C194" s="9" t="s">
        <v>90</v>
      </c>
      <c r="D194" s="12" t="s">
        <v>317</v>
      </c>
      <c r="E194" s="12" t="s">
        <v>342</v>
      </c>
      <c r="F194" s="12" t="s">
        <v>378</v>
      </c>
      <c r="G194" s="12" t="s">
        <v>420</v>
      </c>
      <c r="H194" s="12" t="s">
        <v>477</v>
      </c>
      <c r="I194" s="12" t="s">
        <v>291</v>
      </c>
      <c r="J194" s="12" t="s">
        <v>291</v>
      </c>
    </row>
    <row r="195" spans="2:10" ht="30" x14ac:dyDescent="0.25">
      <c r="C195" s="9" t="s">
        <v>91</v>
      </c>
      <c r="D195" s="7" t="s">
        <v>92</v>
      </c>
      <c r="E195" s="12" t="s">
        <v>314</v>
      </c>
      <c r="F195" s="12" t="s">
        <v>379</v>
      </c>
      <c r="G195" s="12" t="s">
        <v>421</v>
      </c>
      <c r="H195" s="12" t="s">
        <v>478</v>
      </c>
      <c r="I195" s="12" t="s">
        <v>291</v>
      </c>
      <c r="J195" s="12" t="s">
        <v>291</v>
      </c>
    </row>
    <row r="196" spans="2:10" ht="30" x14ac:dyDescent="0.25">
      <c r="C196" s="9" t="s">
        <v>93</v>
      </c>
      <c r="D196" s="7" t="s">
        <v>92</v>
      </c>
      <c r="E196" s="12" t="s">
        <v>317</v>
      </c>
      <c r="F196" s="12" t="s">
        <v>380</v>
      </c>
      <c r="G196" s="12" t="s">
        <v>422</v>
      </c>
      <c r="H196" s="12" t="s">
        <v>479</v>
      </c>
      <c r="I196" s="12" t="s">
        <v>291</v>
      </c>
      <c r="J196" s="12" t="s">
        <v>291</v>
      </c>
    </row>
    <row r="197" spans="2:10" ht="30" x14ac:dyDescent="0.25">
      <c r="C197" s="9" t="s">
        <v>94</v>
      </c>
      <c r="D197" s="7" t="s">
        <v>92</v>
      </c>
      <c r="E197" s="12" t="s">
        <v>317</v>
      </c>
      <c r="F197" s="12" t="s">
        <v>376</v>
      </c>
      <c r="G197" s="12" t="s">
        <v>423</v>
      </c>
      <c r="H197" s="12" t="s">
        <v>480</v>
      </c>
      <c r="I197" s="12" t="s">
        <v>291</v>
      </c>
      <c r="J197" s="12" t="s">
        <v>291</v>
      </c>
    </row>
    <row r="198" spans="2:10" ht="30" x14ac:dyDescent="0.25">
      <c r="C198" s="9" t="s">
        <v>95</v>
      </c>
      <c r="D198" s="7" t="s">
        <v>92</v>
      </c>
      <c r="E198" s="12" t="s">
        <v>317</v>
      </c>
      <c r="F198" s="12" t="s">
        <v>313</v>
      </c>
      <c r="G198" s="12" t="s">
        <v>374</v>
      </c>
      <c r="H198" s="12" t="s">
        <v>481</v>
      </c>
      <c r="I198" s="12" t="s">
        <v>291</v>
      </c>
      <c r="J198" s="12" t="s">
        <v>291</v>
      </c>
    </row>
    <row r="199" spans="2:10" ht="30" x14ac:dyDescent="0.25">
      <c r="C199" s="9" t="s">
        <v>96</v>
      </c>
      <c r="D199" s="7" t="s">
        <v>92</v>
      </c>
      <c r="E199" s="12" t="s">
        <v>317</v>
      </c>
      <c r="F199" s="12" t="s">
        <v>313</v>
      </c>
      <c r="G199" s="12" t="s">
        <v>424</v>
      </c>
      <c r="H199" s="12" t="s">
        <v>482</v>
      </c>
      <c r="I199" s="12" t="s">
        <v>291</v>
      </c>
      <c r="J199" s="12" t="s">
        <v>291</v>
      </c>
    </row>
    <row r="200" spans="2:10" ht="30" x14ac:dyDescent="0.25">
      <c r="C200" s="9" t="s">
        <v>97</v>
      </c>
      <c r="D200" s="7" t="s">
        <v>92</v>
      </c>
      <c r="E200" s="12" t="s">
        <v>318</v>
      </c>
      <c r="F200" s="12" t="s">
        <v>313</v>
      </c>
      <c r="G200" s="12" t="s">
        <v>378</v>
      </c>
      <c r="H200" s="12" t="s">
        <v>483</v>
      </c>
      <c r="I200" s="12" t="s">
        <v>291</v>
      </c>
      <c r="J200" s="12" t="s">
        <v>291</v>
      </c>
    </row>
    <row r="201" spans="2:10" ht="30" x14ac:dyDescent="0.25">
      <c r="C201" s="9" t="s">
        <v>98</v>
      </c>
      <c r="D201" s="7" t="s">
        <v>92</v>
      </c>
      <c r="E201" s="12" t="s">
        <v>317</v>
      </c>
      <c r="F201" s="12" t="s">
        <v>342</v>
      </c>
      <c r="G201" s="12" t="s">
        <v>380</v>
      </c>
      <c r="H201" s="12" t="s">
        <v>413</v>
      </c>
      <c r="I201" s="12" t="s">
        <v>291</v>
      </c>
      <c r="J201" s="12" t="s">
        <v>291</v>
      </c>
    </row>
    <row r="202" spans="2:10" ht="30" x14ac:dyDescent="0.25">
      <c r="C202" s="9" t="s">
        <v>99</v>
      </c>
      <c r="D202" s="7" t="s">
        <v>92</v>
      </c>
      <c r="E202" s="12" t="s">
        <v>317</v>
      </c>
      <c r="F202" s="12" t="s">
        <v>341</v>
      </c>
      <c r="G202" s="12" t="s">
        <v>336</v>
      </c>
      <c r="H202" s="12" t="s">
        <v>232</v>
      </c>
      <c r="I202" s="12" t="s">
        <v>291</v>
      </c>
      <c r="J202" s="12" t="s">
        <v>291</v>
      </c>
    </row>
    <row r="203" spans="2:10" ht="30" x14ac:dyDescent="0.25">
      <c r="C203" s="9" t="s">
        <v>100</v>
      </c>
      <c r="D203" s="7" t="s">
        <v>92</v>
      </c>
      <c r="E203" s="12" t="s">
        <v>316</v>
      </c>
      <c r="F203" s="12" t="s">
        <v>341</v>
      </c>
      <c r="G203" s="12" t="s">
        <v>425</v>
      </c>
      <c r="H203" s="12" t="s">
        <v>247</v>
      </c>
      <c r="I203" s="12" t="s">
        <v>291</v>
      </c>
      <c r="J203" s="12" t="s">
        <v>291</v>
      </c>
    </row>
    <row r="204" spans="2:10" ht="30" x14ac:dyDescent="0.25">
      <c r="C204" s="9" t="s">
        <v>101</v>
      </c>
      <c r="D204" s="7" t="s">
        <v>92</v>
      </c>
      <c r="E204" s="12" t="s">
        <v>343</v>
      </c>
      <c r="F204" s="12" t="s">
        <v>381</v>
      </c>
      <c r="G204" s="12" t="s">
        <v>426</v>
      </c>
      <c r="H204" s="12" t="s">
        <v>484</v>
      </c>
      <c r="I204" s="12" t="s">
        <v>291</v>
      </c>
      <c r="J204" s="12" t="s">
        <v>291</v>
      </c>
    </row>
    <row r="205" spans="2:10" ht="30" x14ac:dyDescent="0.25">
      <c r="C205" s="9" t="s">
        <v>102</v>
      </c>
      <c r="D205" s="7" t="s">
        <v>92</v>
      </c>
      <c r="E205" s="12" t="s">
        <v>342</v>
      </c>
      <c r="F205" s="12" t="s">
        <v>380</v>
      </c>
      <c r="G205" s="12" t="s">
        <v>427</v>
      </c>
      <c r="H205" s="12" t="s">
        <v>402</v>
      </c>
      <c r="I205" s="12" t="s">
        <v>291</v>
      </c>
      <c r="J205" s="12" t="s">
        <v>291</v>
      </c>
    </row>
    <row r="206" spans="2:10" ht="60" x14ac:dyDescent="0.25">
      <c r="C206" s="9" t="s">
        <v>103</v>
      </c>
      <c r="D206" s="19" t="s">
        <v>104</v>
      </c>
      <c r="E206" s="19" t="s">
        <v>104</v>
      </c>
      <c r="F206" s="19" t="s">
        <v>104</v>
      </c>
      <c r="G206" s="19" t="s">
        <v>104</v>
      </c>
      <c r="H206" s="19" t="s">
        <v>104</v>
      </c>
      <c r="I206" s="12" t="s">
        <v>291</v>
      </c>
      <c r="J206" s="12" t="s">
        <v>291</v>
      </c>
    </row>
    <row r="207" spans="2:10" ht="15.75" thickBot="1" x14ac:dyDescent="0.3"/>
    <row r="208" spans="2:10" ht="57" thickBot="1" x14ac:dyDescent="0.3">
      <c r="B208" s="8" t="s">
        <v>485</v>
      </c>
      <c r="C208" s="13" t="s">
        <v>294</v>
      </c>
      <c r="D208" s="32" t="s">
        <v>1</v>
      </c>
      <c r="E208" s="32" t="s">
        <v>2</v>
      </c>
      <c r="F208" s="32" t="s">
        <v>3</v>
      </c>
      <c r="G208" s="32" t="s">
        <v>4</v>
      </c>
      <c r="H208" s="32" t="s">
        <v>5</v>
      </c>
      <c r="I208" s="32" t="s">
        <v>6</v>
      </c>
      <c r="J208" s="32" t="s">
        <v>7</v>
      </c>
    </row>
    <row r="209" spans="3:10" ht="30" x14ac:dyDescent="0.25">
      <c r="C209" s="9" t="s">
        <v>36</v>
      </c>
      <c r="D209" s="12">
        <f>$D$140/D140</f>
        <v>1</v>
      </c>
      <c r="E209" s="12">
        <f>$E$140/E140</f>
        <v>1</v>
      </c>
      <c r="F209" s="12">
        <f>$F$140/F140</f>
        <v>1</v>
      </c>
      <c r="G209" s="12">
        <f>$G$140/G140</f>
        <v>1</v>
      </c>
      <c r="H209" s="12">
        <f>$H$140/H140</f>
        <v>1</v>
      </c>
      <c r="I209" s="12" t="s">
        <v>291</v>
      </c>
      <c r="J209" s="12" t="s">
        <v>291</v>
      </c>
    </row>
    <row r="210" spans="3:10" ht="30" x14ac:dyDescent="0.25">
      <c r="C210" s="9" t="s">
        <v>37</v>
      </c>
      <c r="D210" s="12">
        <f t="shared" ref="D210:D263" si="52">$D$140/D141</f>
        <v>5.2108843537414966</v>
      </c>
      <c r="E210" s="12">
        <f t="shared" ref="E210:E273" si="53">$E$140/E141</f>
        <v>2.360655737704918</v>
      </c>
      <c r="F210" s="12">
        <f t="shared" ref="F210:F273" si="54">$F$140/F141</f>
        <v>1.7369494290375205</v>
      </c>
      <c r="G210" s="12">
        <f t="shared" ref="G210:G273" si="55">$G$140/G141</f>
        <v>1.5906709651420512</v>
      </c>
      <c r="H210" s="12">
        <f t="shared" ref="H210:H273" si="56">$H$140/H141</f>
        <v>1.5529892667268532</v>
      </c>
      <c r="I210" s="12" t="s">
        <v>291</v>
      </c>
      <c r="J210" s="12" t="s">
        <v>291</v>
      </c>
    </row>
    <row r="211" spans="3:10" ht="30" x14ac:dyDescent="0.25">
      <c r="C211" s="9" t="s">
        <v>38</v>
      </c>
      <c r="D211" s="12">
        <f t="shared" si="52"/>
        <v>5.394366197183099</v>
      </c>
      <c r="E211" s="12">
        <f t="shared" si="53"/>
        <v>2.5130890052356021</v>
      </c>
      <c r="F211" s="12">
        <f t="shared" si="54"/>
        <v>1.8663453111305874</v>
      </c>
      <c r="G211" s="12">
        <f t="shared" si="55"/>
        <v>1.7206843940714909</v>
      </c>
      <c r="H211" s="12">
        <f t="shared" si="56"/>
        <v>1.6845383820249169</v>
      </c>
      <c r="I211" s="12" t="s">
        <v>291</v>
      </c>
      <c r="J211" s="12" t="s">
        <v>291</v>
      </c>
    </row>
    <row r="212" spans="3:10" ht="30" x14ac:dyDescent="0.25">
      <c r="C212" s="9" t="s">
        <v>39</v>
      </c>
      <c r="D212" s="12">
        <f t="shared" si="52"/>
        <v>9.5749999999999993</v>
      </c>
      <c r="E212" s="12">
        <f t="shared" si="53"/>
        <v>4.5714285714285712</v>
      </c>
      <c r="F212" s="12">
        <f t="shared" si="54"/>
        <v>3.4291465378421901</v>
      </c>
      <c r="G212" s="12">
        <f t="shared" si="55"/>
        <v>3.1489828480255282</v>
      </c>
      <c r="H212" s="12">
        <f t="shared" si="56"/>
        <v>3.0628122063405705</v>
      </c>
      <c r="I212" s="12" t="s">
        <v>291</v>
      </c>
      <c r="J212" s="12" t="s">
        <v>291</v>
      </c>
    </row>
    <row r="213" spans="3:10" ht="30" x14ac:dyDescent="0.25">
      <c r="C213" s="9" t="s">
        <v>40</v>
      </c>
      <c r="D213" s="12">
        <f t="shared" si="52"/>
        <v>10.493150684931507</v>
      </c>
      <c r="E213" s="12">
        <f t="shared" si="53"/>
        <v>4.5859872611464967</v>
      </c>
      <c r="F213" s="12">
        <f t="shared" si="54"/>
        <v>3.5169281585466559</v>
      </c>
      <c r="G213" s="12">
        <f t="shared" si="55"/>
        <v>3.1980960097225033</v>
      </c>
      <c r="H213" s="12">
        <f t="shared" si="56"/>
        <v>3.1119095477386938</v>
      </c>
      <c r="I213" s="12" t="s">
        <v>291</v>
      </c>
      <c r="J213" s="12" t="s">
        <v>291</v>
      </c>
    </row>
    <row r="214" spans="3:10" ht="30" x14ac:dyDescent="0.25">
      <c r="C214" s="9" t="s">
        <v>41</v>
      </c>
      <c r="D214" s="12">
        <f t="shared" si="52"/>
        <v>10.942857142857141</v>
      </c>
      <c r="E214" s="12">
        <f t="shared" si="53"/>
        <v>4.9826989619377162</v>
      </c>
      <c r="F214" s="12">
        <f t="shared" si="54"/>
        <v>3.7824156305506222</v>
      </c>
      <c r="G214" s="12">
        <f t="shared" si="55"/>
        <v>3.4436205016357686</v>
      </c>
      <c r="H214" s="12">
        <f t="shared" si="56"/>
        <v>3.3721956000871267</v>
      </c>
      <c r="I214" s="12" t="s">
        <v>291</v>
      </c>
      <c r="J214" s="12" t="s">
        <v>291</v>
      </c>
    </row>
    <row r="215" spans="3:10" ht="30" x14ac:dyDescent="0.25">
      <c r="C215" s="9" t="s">
        <v>42</v>
      </c>
      <c r="D215" s="12">
        <f t="shared" si="52"/>
        <v>17.813953488372096</v>
      </c>
      <c r="E215" s="12">
        <f t="shared" si="53"/>
        <v>9.3506493506493502</v>
      </c>
      <c r="F215" s="12">
        <f t="shared" si="54"/>
        <v>6.707086614173229</v>
      </c>
      <c r="G215" s="12">
        <f t="shared" si="55"/>
        <v>5.8914179104477604</v>
      </c>
      <c r="H215" s="12">
        <f t="shared" si="56"/>
        <v>5.678771205868868</v>
      </c>
      <c r="I215" s="12" t="s">
        <v>291</v>
      </c>
      <c r="J215" s="12" t="s">
        <v>291</v>
      </c>
    </row>
    <row r="216" spans="3:10" ht="30" x14ac:dyDescent="0.25">
      <c r="C216" s="9" t="s">
        <v>43</v>
      </c>
      <c r="D216" s="12">
        <f t="shared" si="52"/>
        <v>18.238095238095237</v>
      </c>
      <c r="E216" s="12">
        <f t="shared" si="53"/>
        <v>8.8888888888888875</v>
      </c>
      <c r="F216" s="12">
        <f t="shared" si="54"/>
        <v>6.8253205128205137</v>
      </c>
      <c r="G216" s="12">
        <f t="shared" si="55"/>
        <v>6.1748142354321471</v>
      </c>
      <c r="H216" s="12">
        <f t="shared" si="56"/>
        <v>6.0129138751335081</v>
      </c>
      <c r="I216" s="12" t="s">
        <v>291</v>
      </c>
      <c r="J216" s="12" t="s">
        <v>291</v>
      </c>
    </row>
    <row r="217" spans="3:10" ht="30" x14ac:dyDescent="0.25">
      <c r="C217" s="9" t="s">
        <v>44</v>
      </c>
      <c r="D217" s="12">
        <f t="shared" si="52"/>
        <v>19.641025641025642</v>
      </c>
      <c r="E217" s="12">
        <f t="shared" si="53"/>
        <v>9.5364238410596034</v>
      </c>
      <c r="F217" s="12">
        <f t="shared" si="54"/>
        <v>7.0049342105263168</v>
      </c>
      <c r="G217" s="12">
        <f t="shared" si="55"/>
        <v>6.4313645621181257</v>
      </c>
      <c r="H217" s="12">
        <f t="shared" si="56"/>
        <v>6.2225683279742769</v>
      </c>
      <c r="I217" s="12" t="s">
        <v>291</v>
      </c>
      <c r="J217" s="12" t="s">
        <v>291</v>
      </c>
    </row>
    <row r="218" spans="3:10" ht="30" x14ac:dyDescent="0.25">
      <c r="C218" s="9" t="s">
        <v>45</v>
      </c>
      <c r="D218" s="12">
        <f t="shared" si="52"/>
        <v>20.702702702702705</v>
      </c>
      <c r="E218" s="12">
        <f t="shared" si="53"/>
        <v>9.6644295302013425</v>
      </c>
      <c r="F218" s="12">
        <f t="shared" si="54"/>
        <v>7.5247349823321565</v>
      </c>
      <c r="G218" s="12">
        <f t="shared" si="55"/>
        <v>6.9007867132867133</v>
      </c>
      <c r="H218" s="12">
        <f t="shared" si="56"/>
        <v>6.7510083942003707</v>
      </c>
      <c r="I218" s="12" t="s">
        <v>291</v>
      </c>
      <c r="J218" s="12" t="s">
        <v>291</v>
      </c>
    </row>
    <row r="219" spans="3:10" ht="30" x14ac:dyDescent="0.25">
      <c r="C219" s="9" t="s">
        <v>46</v>
      </c>
      <c r="D219" s="12">
        <f t="shared" si="52"/>
        <v>33.304347826086961</v>
      </c>
      <c r="E219" s="12">
        <f t="shared" si="53"/>
        <v>1.6551724137931034</v>
      </c>
      <c r="F219" s="12">
        <f t="shared" si="54"/>
        <v>12.526470588235295</v>
      </c>
      <c r="G219" s="12">
        <f t="shared" si="55"/>
        <v>11.189936215450034</v>
      </c>
      <c r="H219" s="12">
        <f t="shared" si="56"/>
        <v>10.773660403618649</v>
      </c>
      <c r="I219" s="12" t="s">
        <v>291</v>
      </c>
      <c r="J219" s="12" t="s">
        <v>291</v>
      </c>
    </row>
    <row r="220" spans="3:10" ht="30" x14ac:dyDescent="0.25">
      <c r="C220" s="9" t="s">
        <v>47</v>
      </c>
      <c r="D220" s="12">
        <f t="shared" si="52"/>
        <v>36.476190476190474</v>
      </c>
      <c r="E220" s="12">
        <f t="shared" si="53"/>
        <v>1.6941176470588235</v>
      </c>
      <c r="F220" s="12">
        <f t="shared" si="54"/>
        <v>12.867069486404834</v>
      </c>
      <c r="G220" s="12">
        <f t="shared" si="55"/>
        <v>12.268065268065268</v>
      </c>
      <c r="H220" s="12">
        <f t="shared" si="56"/>
        <v>11.802363255193445</v>
      </c>
      <c r="I220" s="12" t="s">
        <v>291</v>
      </c>
      <c r="J220" s="12" t="s">
        <v>291</v>
      </c>
    </row>
    <row r="221" spans="3:10" ht="30" x14ac:dyDescent="0.25">
      <c r="C221" s="9" t="s">
        <v>48</v>
      </c>
      <c r="D221" s="12">
        <f t="shared" si="52"/>
        <v>36.476190476190474</v>
      </c>
      <c r="E221" s="12">
        <f t="shared" si="53"/>
        <v>1.8227848101265822</v>
      </c>
      <c r="F221" s="12">
        <f t="shared" si="54"/>
        <v>13.226708074534162</v>
      </c>
      <c r="G221" s="12">
        <f t="shared" si="55"/>
        <v>12.712560386473429</v>
      </c>
      <c r="H221" s="12">
        <f t="shared" si="56"/>
        <v>12.23128579893344</v>
      </c>
      <c r="I221" s="12" t="s">
        <v>291</v>
      </c>
      <c r="J221" s="12" t="s">
        <v>291</v>
      </c>
    </row>
    <row r="222" spans="3:10" ht="30" x14ac:dyDescent="0.25">
      <c r="C222" s="9" t="s">
        <v>49</v>
      </c>
      <c r="D222" s="12">
        <f t="shared" si="52"/>
        <v>38.299999999999997</v>
      </c>
      <c r="E222" s="12">
        <f t="shared" si="53"/>
        <v>17.777777777777775</v>
      </c>
      <c r="F222" s="12">
        <f t="shared" si="54"/>
        <v>13.477848101265824</v>
      </c>
      <c r="G222" s="12">
        <f t="shared" si="55"/>
        <v>12.984375</v>
      </c>
      <c r="H222" s="12">
        <f t="shared" si="56"/>
        <v>12.568906028008932</v>
      </c>
      <c r="I222" s="12" t="s">
        <v>291</v>
      </c>
      <c r="J222" s="12" t="s">
        <v>291</v>
      </c>
    </row>
    <row r="223" spans="3:10" ht="30" x14ac:dyDescent="0.25">
      <c r="C223" s="9" t="s">
        <v>50</v>
      </c>
      <c r="D223" s="12">
        <f t="shared" si="52"/>
        <v>36.476190476190474</v>
      </c>
      <c r="E223" s="12">
        <f t="shared" si="53"/>
        <v>19.2</v>
      </c>
      <c r="F223" s="12">
        <f t="shared" si="54"/>
        <v>14.585616438356167</v>
      </c>
      <c r="G223" s="12">
        <f t="shared" si="55"/>
        <v>13.874340949033392</v>
      </c>
      <c r="H223" s="12">
        <f t="shared" si="56"/>
        <v>13.559667177578278</v>
      </c>
      <c r="I223" s="12" t="s">
        <v>291</v>
      </c>
      <c r="J223" s="12" t="s">
        <v>291</v>
      </c>
    </row>
    <row r="224" spans="3:10" ht="30" x14ac:dyDescent="0.25">
      <c r="C224" s="9" t="s">
        <v>51</v>
      </c>
      <c r="D224" s="12">
        <f t="shared" si="52"/>
        <v>63.833333333333336</v>
      </c>
      <c r="E224" s="12">
        <f t="shared" si="53"/>
        <v>27.692307692307693</v>
      </c>
      <c r="F224" s="12">
        <f t="shared" si="54"/>
        <v>22.298429319371728</v>
      </c>
      <c r="G224" s="12">
        <f t="shared" si="55"/>
        <v>18.707345971563981</v>
      </c>
      <c r="H224" s="12">
        <f t="shared" si="56"/>
        <v>17.612912400455063</v>
      </c>
      <c r="I224" s="12" t="s">
        <v>291</v>
      </c>
      <c r="J224" s="12" t="s">
        <v>291</v>
      </c>
    </row>
    <row r="225" spans="3:10" ht="30" x14ac:dyDescent="0.25">
      <c r="C225" s="9" t="s">
        <v>52</v>
      </c>
      <c r="D225" s="12">
        <f t="shared" si="52"/>
        <v>63.833333333333336</v>
      </c>
      <c r="E225" s="12">
        <f t="shared" si="53"/>
        <v>34.285714285714285</v>
      </c>
      <c r="F225" s="12">
        <f t="shared" si="54"/>
        <v>24.761627906976749</v>
      </c>
      <c r="G225" s="12">
        <f t="shared" si="55"/>
        <v>22.652797704447632</v>
      </c>
      <c r="H225" s="12">
        <f t="shared" si="56"/>
        <v>21.215142171976705</v>
      </c>
      <c r="I225" s="12" t="s">
        <v>291</v>
      </c>
      <c r="J225" s="12" t="s">
        <v>291</v>
      </c>
    </row>
    <row r="226" spans="3:10" ht="30" x14ac:dyDescent="0.25">
      <c r="C226" s="9" t="s">
        <v>53</v>
      </c>
      <c r="D226" s="12">
        <f t="shared" si="52"/>
        <v>63.833333333333336</v>
      </c>
      <c r="E226" s="12">
        <f t="shared" si="53"/>
        <v>35.121951219512191</v>
      </c>
      <c r="F226" s="12">
        <f t="shared" si="54"/>
        <v>25.50299401197605</v>
      </c>
      <c r="G226" s="12">
        <f t="shared" si="55"/>
        <v>24.031963470319635</v>
      </c>
      <c r="H226" s="12">
        <f t="shared" si="56"/>
        <v>23.699579027937236</v>
      </c>
      <c r="I226" s="12" t="s">
        <v>291</v>
      </c>
      <c r="J226" s="12" t="s">
        <v>291</v>
      </c>
    </row>
    <row r="227" spans="3:10" ht="30" x14ac:dyDescent="0.25">
      <c r="C227" s="9" t="s">
        <v>54</v>
      </c>
      <c r="D227" s="12">
        <f t="shared" si="52"/>
        <v>69.63636363636364</v>
      </c>
      <c r="E227" s="12">
        <f t="shared" si="53"/>
        <v>33.488372093023258</v>
      </c>
      <c r="F227" s="12">
        <f t="shared" si="54"/>
        <v>27.127388535031848</v>
      </c>
      <c r="G227" s="12">
        <f t="shared" si="55"/>
        <v>25.222044728434504</v>
      </c>
      <c r="H227" s="12">
        <f t="shared" si="56"/>
        <v>24.910297666934834</v>
      </c>
      <c r="I227" s="12" t="s">
        <v>291</v>
      </c>
      <c r="J227" s="12" t="s">
        <v>291</v>
      </c>
    </row>
    <row r="228" spans="3:10" ht="30" x14ac:dyDescent="0.25">
      <c r="C228" s="9" t="s">
        <v>55</v>
      </c>
      <c r="D228" s="12">
        <f t="shared" si="52"/>
        <v>63.833333333333336</v>
      </c>
      <c r="E228" s="12">
        <f t="shared" si="53"/>
        <v>36.92307692307692</v>
      </c>
      <c r="F228" s="12">
        <f t="shared" si="54"/>
        <v>27.655844155844157</v>
      </c>
      <c r="G228" s="12">
        <f t="shared" si="55"/>
        <v>25.756933115823816</v>
      </c>
      <c r="H228" s="12">
        <f t="shared" si="56"/>
        <v>25.359131859131857</v>
      </c>
      <c r="I228" s="12" t="s">
        <v>291</v>
      </c>
      <c r="J228" s="12" t="s">
        <v>291</v>
      </c>
    </row>
    <row r="229" spans="3:10" ht="30" x14ac:dyDescent="0.25">
      <c r="C229" s="9" t="s">
        <v>56</v>
      </c>
      <c r="D229" s="12">
        <f t="shared" si="52"/>
        <v>69.63636363636364</v>
      </c>
      <c r="E229" s="12">
        <f t="shared" si="53"/>
        <v>36</v>
      </c>
      <c r="F229" s="12">
        <f t="shared" si="54"/>
        <v>28.205298013245038</v>
      </c>
      <c r="G229" s="12">
        <f t="shared" si="55"/>
        <v>27.945132743362834</v>
      </c>
      <c r="H229" s="12">
        <f t="shared" si="56"/>
        <v>27.365002209456474</v>
      </c>
      <c r="I229" s="12" t="s">
        <v>291</v>
      </c>
      <c r="J229" s="12" t="s">
        <v>291</v>
      </c>
    </row>
    <row r="230" spans="3:10" ht="30" x14ac:dyDescent="0.25">
      <c r="C230" s="9" t="s">
        <v>57</v>
      </c>
      <c r="D230" s="12">
        <f t="shared" si="52"/>
        <v>85.111111111111114</v>
      </c>
      <c r="E230" s="12">
        <f t="shared" si="53"/>
        <v>49.655172413793096</v>
      </c>
      <c r="F230" s="12">
        <f t="shared" si="54"/>
        <v>32.761538461538464</v>
      </c>
      <c r="G230" s="12">
        <f t="shared" si="55"/>
        <v>30.247126436781606</v>
      </c>
      <c r="H230" s="12">
        <f t="shared" si="56"/>
        <v>27.832359550561797</v>
      </c>
      <c r="I230" s="12" t="s">
        <v>291</v>
      </c>
      <c r="J230" s="12" t="s">
        <v>291</v>
      </c>
    </row>
    <row r="231" spans="3:10" ht="30" x14ac:dyDescent="0.25">
      <c r="C231" s="9" t="s">
        <v>58</v>
      </c>
      <c r="D231" s="12">
        <f t="shared" si="52"/>
        <v>109.42857142857143</v>
      </c>
      <c r="E231" s="12">
        <f t="shared" si="53"/>
        <v>60</v>
      </c>
      <c r="F231" s="12">
        <f t="shared" si="54"/>
        <v>44.831578947368428</v>
      </c>
      <c r="G231" s="12">
        <f t="shared" si="55"/>
        <v>39.972151898734175</v>
      </c>
      <c r="H231" s="12">
        <f t="shared" si="56"/>
        <v>38.850062735257211</v>
      </c>
      <c r="I231" s="12" t="s">
        <v>291</v>
      </c>
      <c r="J231" s="12" t="s">
        <v>291</v>
      </c>
    </row>
    <row r="232" spans="3:10" ht="30" x14ac:dyDescent="0.25">
      <c r="C232" s="9" t="s">
        <v>59</v>
      </c>
      <c r="D232" s="12">
        <f t="shared" si="52"/>
        <v>109.42857142857143</v>
      </c>
      <c r="E232" s="12">
        <f t="shared" si="53"/>
        <v>60</v>
      </c>
      <c r="F232" s="12">
        <f t="shared" si="54"/>
        <v>48.954022988505756</v>
      </c>
      <c r="G232" s="12">
        <f t="shared" si="55"/>
        <v>45.370689655172413</v>
      </c>
      <c r="H232" s="12">
        <f t="shared" si="56"/>
        <v>46.596689240030102</v>
      </c>
      <c r="I232" s="12" t="s">
        <v>291</v>
      </c>
      <c r="J232" s="12" t="s">
        <v>291</v>
      </c>
    </row>
    <row r="233" spans="3:10" ht="30" x14ac:dyDescent="0.25">
      <c r="C233" s="9" t="s">
        <v>60</v>
      </c>
      <c r="D233" s="12">
        <f t="shared" si="52"/>
        <v>109.42857142857143</v>
      </c>
      <c r="E233" s="12">
        <f t="shared" si="53"/>
        <v>65.454545454545453</v>
      </c>
      <c r="F233" s="12">
        <f t="shared" si="54"/>
        <v>53.911392405063296</v>
      </c>
      <c r="G233" s="12">
        <f t="shared" si="55"/>
        <v>47.845454545454544</v>
      </c>
      <c r="H233" s="12">
        <f t="shared" si="56"/>
        <v>49.780546623794216</v>
      </c>
      <c r="I233" s="12" t="s">
        <v>291</v>
      </c>
      <c r="J233" s="12" t="s">
        <v>291</v>
      </c>
    </row>
    <row r="234" spans="3:10" ht="30" x14ac:dyDescent="0.25">
      <c r="C234" s="9" t="s">
        <v>61</v>
      </c>
      <c r="D234" s="12">
        <f t="shared" si="52"/>
        <v>109.42857142857143</v>
      </c>
      <c r="E234" s="12">
        <f t="shared" si="53"/>
        <v>72</v>
      </c>
      <c r="F234" s="12">
        <f t="shared" si="54"/>
        <v>50.702380952380956</v>
      </c>
      <c r="G234" s="12">
        <f t="shared" si="55"/>
        <v>49.807570977917976</v>
      </c>
      <c r="H234" s="12">
        <f t="shared" si="56"/>
        <v>50.843185550082104</v>
      </c>
      <c r="I234" s="12" t="s">
        <v>291</v>
      </c>
      <c r="J234" s="12" t="s">
        <v>291</v>
      </c>
    </row>
    <row r="235" spans="3:10" ht="30" x14ac:dyDescent="0.25">
      <c r="C235" s="9" t="s">
        <v>62</v>
      </c>
      <c r="D235" s="12">
        <f t="shared" si="52"/>
        <v>109.42857142857143</v>
      </c>
      <c r="E235" s="12">
        <f t="shared" si="53"/>
        <v>62.608695652173914</v>
      </c>
      <c r="F235" s="12">
        <f t="shared" si="54"/>
        <v>55.311688311688314</v>
      </c>
      <c r="G235" s="12">
        <f t="shared" si="55"/>
        <v>50.444089456869008</v>
      </c>
      <c r="H235" s="12">
        <f t="shared" si="56"/>
        <v>51.477140482128007</v>
      </c>
      <c r="I235" s="12" t="s">
        <v>291</v>
      </c>
      <c r="J235" s="12" t="s">
        <v>291</v>
      </c>
    </row>
    <row r="236" spans="3:10" ht="30" x14ac:dyDescent="0.25">
      <c r="C236" s="9" t="s">
        <v>63</v>
      </c>
      <c r="D236" s="12">
        <f t="shared" si="52"/>
        <v>109.42857142857143</v>
      </c>
      <c r="E236" s="12">
        <f t="shared" si="53"/>
        <v>68.571428571428569</v>
      </c>
      <c r="F236" s="12">
        <f t="shared" si="54"/>
        <v>52.580246913580247</v>
      </c>
      <c r="G236" s="12">
        <f t="shared" si="55"/>
        <v>51.097087378640779</v>
      </c>
      <c r="H236" s="12">
        <f t="shared" si="56"/>
        <v>52.34742180896027</v>
      </c>
      <c r="I236" s="12" t="s">
        <v>291</v>
      </c>
      <c r="J236" s="12" t="s">
        <v>291</v>
      </c>
    </row>
    <row r="237" spans="3:10" ht="30" x14ac:dyDescent="0.25">
      <c r="C237" s="9" t="s">
        <v>64</v>
      </c>
      <c r="D237" s="12">
        <f t="shared" si="52"/>
        <v>153.19999999999999</v>
      </c>
      <c r="E237" s="12">
        <f t="shared" si="53"/>
        <v>90</v>
      </c>
      <c r="F237" s="12">
        <f t="shared" si="54"/>
        <v>50.10588235294118</v>
      </c>
      <c r="G237" s="12">
        <f t="shared" si="55"/>
        <v>44.601694915254242</v>
      </c>
      <c r="H237" s="12">
        <f t="shared" si="56"/>
        <v>42.09857239972807</v>
      </c>
      <c r="I237" s="12" t="s">
        <v>291</v>
      </c>
      <c r="J237" s="12" t="s">
        <v>291</v>
      </c>
    </row>
    <row r="238" spans="3:10" ht="30" x14ac:dyDescent="0.25">
      <c r="C238" s="9" t="s">
        <v>65</v>
      </c>
      <c r="D238" s="12">
        <f t="shared" si="52"/>
        <v>153.19999999999999</v>
      </c>
      <c r="E238" s="12">
        <f t="shared" si="53"/>
        <v>90</v>
      </c>
      <c r="F238" s="12">
        <f t="shared" si="54"/>
        <v>66.546875</v>
      </c>
      <c r="G238" s="12">
        <f t="shared" si="55"/>
        <v>60.034220532319388</v>
      </c>
      <c r="H238" s="12">
        <f t="shared" si="56"/>
        <v>56.042533936651587</v>
      </c>
      <c r="I238" s="12" t="s">
        <v>291</v>
      </c>
      <c r="J238" s="12" t="s">
        <v>291</v>
      </c>
    </row>
    <row r="239" spans="3:10" ht="30" x14ac:dyDescent="0.25">
      <c r="C239" s="9" t="s">
        <v>66</v>
      </c>
      <c r="D239" s="12">
        <f t="shared" si="52"/>
        <v>153.19999999999999</v>
      </c>
      <c r="E239" s="12">
        <f t="shared" si="53"/>
        <v>120</v>
      </c>
      <c r="F239" s="12">
        <f t="shared" si="54"/>
        <v>88.729166666666671</v>
      </c>
      <c r="G239" s="12">
        <f t="shared" si="55"/>
        <v>52.10891089108911</v>
      </c>
      <c r="H239" s="12">
        <f t="shared" si="56"/>
        <v>77.700125470514422</v>
      </c>
      <c r="I239" s="12" t="s">
        <v>291</v>
      </c>
      <c r="J239" s="12" t="s">
        <v>291</v>
      </c>
    </row>
    <row r="240" spans="3:10" ht="30" x14ac:dyDescent="0.25">
      <c r="C240" s="9" t="s">
        <v>67</v>
      </c>
      <c r="D240" s="12">
        <f t="shared" si="52"/>
        <v>153.19999999999999</v>
      </c>
      <c r="E240" s="12">
        <f t="shared" si="53"/>
        <v>110.76923076923077</v>
      </c>
      <c r="F240" s="12">
        <f t="shared" si="54"/>
        <v>101.40476190476191</v>
      </c>
      <c r="G240" s="12">
        <f t="shared" si="55"/>
        <v>95.690909090909088</v>
      </c>
      <c r="H240" s="12">
        <f t="shared" si="56"/>
        <v>97.830963665086884</v>
      </c>
      <c r="I240" s="12" t="s">
        <v>291</v>
      </c>
      <c r="J240" s="12" t="s">
        <v>291</v>
      </c>
    </row>
    <row r="241" spans="3:10" ht="30" x14ac:dyDescent="0.25">
      <c r="C241" s="9" t="s">
        <v>68</v>
      </c>
      <c r="D241" s="12">
        <f t="shared" si="52"/>
        <v>153.19999999999999</v>
      </c>
      <c r="E241" s="12">
        <f t="shared" si="53"/>
        <v>120</v>
      </c>
      <c r="F241" s="12">
        <f t="shared" si="54"/>
        <v>96.795454545454561</v>
      </c>
      <c r="G241" s="12">
        <f t="shared" si="55"/>
        <v>100.56687898089172</v>
      </c>
      <c r="H241" s="12">
        <f t="shared" si="56"/>
        <v>103.03993344425957</v>
      </c>
      <c r="I241" s="12" t="s">
        <v>291</v>
      </c>
      <c r="J241" s="12" t="s">
        <v>291</v>
      </c>
    </row>
    <row r="242" spans="3:10" ht="30" x14ac:dyDescent="0.25">
      <c r="C242" s="9" t="s">
        <v>69</v>
      </c>
      <c r="D242" s="12">
        <f t="shared" si="52"/>
        <v>191.5</v>
      </c>
      <c r="E242" s="12">
        <f t="shared" si="53"/>
        <v>130.90909090909091</v>
      </c>
      <c r="F242" s="12">
        <f t="shared" si="54"/>
        <v>106.47500000000001</v>
      </c>
      <c r="G242" s="12">
        <f t="shared" si="55"/>
        <v>103.875</v>
      </c>
      <c r="H242" s="12">
        <f t="shared" si="56"/>
        <v>105.85811965811966</v>
      </c>
      <c r="I242" s="12" t="s">
        <v>291</v>
      </c>
      <c r="J242" s="12" t="s">
        <v>291</v>
      </c>
    </row>
    <row r="243" spans="3:10" ht="30" x14ac:dyDescent="0.25">
      <c r="C243" s="9" t="s">
        <v>70</v>
      </c>
      <c r="D243" s="12">
        <f t="shared" si="52"/>
        <v>153.19999999999999</v>
      </c>
      <c r="E243" s="12">
        <f t="shared" si="53"/>
        <v>120</v>
      </c>
      <c r="F243" s="12">
        <f t="shared" si="54"/>
        <v>99.046511627906995</v>
      </c>
      <c r="G243" s="12">
        <f t="shared" si="55"/>
        <v>100.56687898089172</v>
      </c>
      <c r="H243" s="12">
        <f t="shared" si="56"/>
        <v>102.52814569536424</v>
      </c>
      <c r="I243" s="12" t="s">
        <v>291</v>
      </c>
      <c r="J243" s="12" t="s">
        <v>291</v>
      </c>
    </row>
    <row r="244" spans="3:10" ht="30" x14ac:dyDescent="0.25">
      <c r="C244" s="9" t="s">
        <v>71</v>
      </c>
      <c r="D244" s="12">
        <f t="shared" si="52"/>
        <v>153.19999999999999</v>
      </c>
      <c r="E244" s="12">
        <f t="shared" si="53"/>
        <v>130.90909090909091</v>
      </c>
      <c r="F244" s="12">
        <f t="shared" si="54"/>
        <v>96.795454545454561</v>
      </c>
      <c r="G244" s="12">
        <f t="shared" si="55"/>
        <v>100.56687898089172</v>
      </c>
      <c r="H244" s="12">
        <f t="shared" si="56"/>
        <v>103.21166666666667</v>
      </c>
      <c r="I244" s="12" t="s">
        <v>291</v>
      </c>
      <c r="J244" s="12" t="s">
        <v>291</v>
      </c>
    </row>
    <row r="245" spans="3:10" ht="30" x14ac:dyDescent="0.25">
      <c r="C245" s="9" t="s">
        <v>72</v>
      </c>
      <c r="D245" s="12">
        <f t="shared" si="52"/>
        <v>255.33333333333334</v>
      </c>
      <c r="E245" s="12">
        <f t="shared" si="53"/>
        <v>102.85714285714285</v>
      </c>
      <c r="F245" s="12">
        <f t="shared" si="54"/>
        <v>68.693548387096783</v>
      </c>
      <c r="G245" s="12">
        <f t="shared" si="55"/>
        <v>47.557228915662648</v>
      </c>
      <c r="H245" s="12">
        <f t="shared" si="56"/>
        <v>47.636153846153846</v>
      </c>
      <c r="I245" s="12" t="s">
        <v>291</v>
      </c>
      <c r="J245" s="12" t="s">
        <v>291</v>
      </c>
    </row>
    <row r="246" spans="3:10" ht="30" x14ac:dyDescent="0.25">
      <c r="C246" s="9" t="s">
        <v>73</v>
      </c>
      <c r="D246" s="12">
        <f t="shared" si="52"/>
        <v>191.5</v>
      </c>
      <c r="E246" s="12">
        <f t="shared" si="53"/>
        <v>144</v>
      </c>
      <c r="F246" s="12">
        <f t="shared" si="54"/>
        <v>133.09375</v>
      </c>
      <c r="G246" s="12">
        <f t="shared" si="55"/>
        <v>107.40816326530613</v>
      </c>
      <c r="H246" s="12">
        <f t="shared" si="56"/>
        <v>106.95509499136443</v>
      </c>
      <c r="I246" s="12" t="s">
        <v>291</v>
      </c>
      <c r="J246" s="12" t="s">
        <v>291</v>
      </c>
    </row>
    <row r="247" spans="3:10" ht="30" x14ac:dyDescent="0.25">
      <c r="C247" s="9" t="s">
        <v>74</v>
      </c>
      <c r="D247" s="12">
        <f t="shared" si="52"/>
        <v>255.33333333333334</v>
      </c>
      <c r="E247" s="12">
        <f t="shared" si="53"/>
        <v>160</v>
      </c>
      <c r="F247" s="12">
        <f t="shared" si="54"/>
        <v>141.9666666666667</v>
      </c>
      <c r="G247" s="12">
        <f t="shared" si="55"/>
        <v>132.68067226890756</v>
      </c>
      <c r="H247" s="12">
        <f t="shared" si="56"/>
        <v>132.04051172707889</v>
      </c>
      <c r="I247" s="12" t="s">
        <v>291</v>
      </c>
      <c r="J247" s="12" t="s">
        <v>291</v>
      </c>
    </row>
    <row r="248" spans="3:10" ht="30" x14ac:dyDescent="0.25">
      <c r="C248" s="9" t="s">
        <v>75</v>
      </c>
      <c r="D248" s="12">
        <f t="shared" si="52"/>
        <v>191.5</v>
      </c>
      <c r="E248" s="12">
        <f t="shared" si="53"/>
        <v>205.71428571428569</v>
      </c>
      <c r="F248" s="12">
        <f t="shared" si="54"/>
        <v>177.45833333333334</v>
      </c>
      <c r="G248" s="12">
        <f t="shared" si="55"/>
        <v>169.7741935483871</v>
      </c>
      <c r="H248" s="12">
        <f t="shared" si="56"/>
        <v>173.46498599439778</v>
      </c>
      <c r="I248" s="12" t="s">
        <v>291</v>
      </c>
      <c r="J248" s="12" t="s">
        <v>291</v>
      </c>
    </row>
    <row r="249" spans="3:10" ht="30" x14ac:dyDescent="0.25">
      <c r="C249" s="9" t="s">
        <v>76</v>
      </c>
      <c r="D249" s="12">
        <f t="shared" si="52"/>
        <v>191.5</v>
      </c>
      <c r="E249" s="12">
        <f t="shared" si="53"/>
        <v>180</v>
      </c>
      <c r="F249" s="12">
        <f t="shared" si="54"/>
        <v>185.17391304347828</v>
      </c>
      <c r="G249" s="12">
        <f t="shared" si="55"/>
        <v>192.54878048780486</v>
      </c>
      <c r="H249" s="12">
        <f t="shared" si="56"/>
        <v>196.5936507936508</v>
      </c>
      <c r="I249" s="12" t="s">
        <v>291</v>
      </c>
      <c r="J249" s="12" t="s">
        <v>291</v>
      </c>
    </row>
    <row r="250" spans="3:10" ht="30" x14ac:dyDescent="0.25">
      <c r="C250" s="9" t="s">
        <v>77</v>
      </c>
      <c r="D250" s="12">
        <f t="shared" si="52"/>
        <v>191.5</v>
      </c>
      <c r="E250" s="12">
        <f t="shared" si="53"/>
        <v>205.71428571428569</v>
      </c>
      <c r="F250" s="12">
        <f t="shared" si="54"/>
        <v>185.17391304347828</v>
      </c>
      <c r="G250" s="12">
        <f t="shared" si="55"/>
        <v>197.36249999999998</v>
      </c>
      <c r="H250" s="12">
        <f t="shared" si="56"/>
        <v>203.70723684210526</v>
      </c>
      <c r="I250" s="12" t="s">
        <v>291</v>
      </c>
      <c r="J250" s="12" t="s">
        <v>291</v>
      </c>
    </row>
    <row r="251" spans="3:10" ht="30" x14ac:dyDescent="0.25">
      <c r="C251" s="9" t="s">
        <v>78</v>
      </c>
      <c r="D251" s="12">
        <f t="shared" si="52"/>
        <v>191.5</v>
      </c>
      <c r="E251" s="12">
        <f t="shared" si="53"/>
        <v>180</v>
      </c>
      <c r="F251" s="12">
        <f t="shared" si="54"/>
        <v>185.17391304347828</v>
      </c>
      <c r="G251" s="12">
        <f t="shared" si="55"/>
        <v>192.54878048780486</v>
      </c>
      <c r="H251" s="12">
        <f t="shared" si="56"/>
        <v>199.76451612903224</v>
      </c>
      <c r="I251" s="12" t="s">
        <v>291</v>
      </c>
      <c r="J251" s="12" t="s">
        <v>291</v>
      </c>
    </row>
    <row r="252" spans="3:10" ht="30" x14ac:dyDescent="0.25">
      <c r="C252" s="9" t="s">
        <v>79</v>
      </c>
      <c r="D252" s="12">
        <f t="shared" si="52"/>
        <v>255.33333333333334</v>
      </c>
      <c r="E252" s="12">
        <f t="shared" si="53"/>
        <v>180</v>
      </c>
      <c r="F252" s="12">
        <f t="shared" si="54"/>
        <v>185.17391304347828</v>
      </c>
      <c r="G252" s="12">
        <f t="shared" si="55"/>
        <v>190.22891566265059</v>
      </c>
      <c r="H252" s="12">
        <f t="shared" si="56"/>
        <v>197.21974522292993</v>
      </c>
      <c r="I252" s="12" t="s">
        <v>291</v>
      </c>
      <c r="J252" s="12" t="s">
        <v>291</v>
      </c>
    </row>
    <row r="253" spans="3:10" ht="30" x14ac:dyDescent="0.25">
      <c r="C253" s="9" t="s">
        <v>80</v>
      </c>
      <c r="D253" s="12">
        <f t="shared" si="52"/>
        <v>191.5</v>
      </c>
      <c r="E253" s="12">
        <f t="shared" si="53"/>
        <v>130.90909090909091</v>
      </c>
      <c r="F253" s="12">
        <f t="shared" si="54"/>
        <v>129.06060606060606</v>
      </c>
      <c r="G253" s="12">
        <f t="shared" si="55"/>
        <v>137.29565217391303</v>
      </c>
      <c r="H253" s="12">
        <f t="shared" si="56"/>
        <v>140.74318181818182</v>
      </c>
      <c r="I253" s="12" t="s">
        <v>291</v>
      </c>
      <c r="J253" s="12" t="s">
        <v>291</v>
      </c>
    </row>
    <row r="254" spans="3:10" ht="30" x14ac:dyDescent="0.25">
      <c r="C254" s="9" t="s">
        <v>81</v>
      </c>
      <c r="D254" s="12">
        <f t="shared" si="52"/>
        <v>255.33333333333334</v>
      </c>
      <c r="E254" s="12">
        <f t="shared" si="53"/>
        <v>120</v>
      </c>
      <c r="F254" s="12">
        <f t="shared" si="54"/>
        <v>7.4719298245614043</v>
      </c>
      <c r="G254" s="12">
        <f t="shared" si="55"/>
        <v>50.605769230769226</v>
      </c>
      <c r="H254" s="12">
        <f t="shared" si="56"/>
        <v>51.137076796036332</v>
      </c>
      <c r="I254" s="12" t="s">
        <v>291</v>
      </c>
      <c r="J254" s="12" t="s">
        <v>291</v>
      </c>
    </row>
    <row r="255" spans="3:10" ht="30" x14ac:dyDescent="0.25">
      <c r="C255" s="9" t="s">
        <v>82</v>
      </c>
      <c r="D255" s="12">
        <f t="shared" si="52"/>
        <v>255.33333333333334</v>
      </c>
      <c r="E255" s="12">
        <f t="shared" si="53"/>
        <v>180</v>
      </c>
      <c r="F255" s="12">
        <f t="shared" si="54"/>
        <v>146.86206896551724</v>
      </c>
      <c r="G255" s="12">
        <f t="shared" si="55"/>
        <v>108.8896551724138</v>
      </c>
      <c r="H255" s="12">
        <f t="shared" si="56"/>
        <v>107.69913043478262</v>
      </c>
      <c r="I255" s="12" t="s">
        <v>291</v>
      </c>
      <c r="J255" s="12" t="s">
        <v>291</v>
      </c>
    </row>
    <row r="256" spans="3:10" ht="30" x14ac:dyDescent="0.25">
      <c r="C256" s="9" t="s">
        <v>83</v>
      </c>
      <c r="D256" s="12">
        <f t="shared" si="52"/>
        <v>255.33333333333334</v>
      </c>
      <c r="E256" s="12">
        <f t="shared" si="53"/>
        <v>240</v>
      </c>
      <c r="F256" s="12">
        <f t="shared" si="54"/>
        <v>266.1875</v>
      </c>
      <c r="G256" s="12">
        <f t="shared" si="55"/>
        <v>222.38028169014086</v>
      </c>
      <c r="H256" s="12">
        <f t="shared" si="56"/>
        <v>212.07876712328769</v>
      </c>
      <c r="I256" s="12" t="s">
        <v>291</v>
      </c>
      <c r="J256" s="12" t="s">
        <v>291</v>
      </c>
    </row>
    <row r="257" spans="3:10" ht="30" x14ac:dyDescent="0.25">
      <c r="C257" s="9" t="s">
        <v>84</v>
      </c>
      <c r="D257" s="12">
        <f t="shared" si="52"/>
        <v>255.33333333333334</v>
      </c>
      <c r="E257" s="12">
        <f t="shared" si="53"/>
        <v>240</v>
      </c>
      <c r="F257" s="12">
        <f t="shared" si="54"/>
        <v>283.93333333333339</v>
      </c>
      <c r="G257" s="12">
        <f t="shared" si="55"/>
        <v>258.8360655737705</v>
      </c>
      <c r="H257" s="12">
        <f t="shared" si="56"/>
        <v>266.92672413793105</v>
      </c>
      <c r="I257" s="12" t="s">
        <v>291</v>
      </c>
      <c r="J257" s="12" t="s">
        <v>291</v>
      </c>
    </row>
    <row r="258" spans="3:10" ht="30" x14ac:dyDescent="0.25">
      <c r="C258" s="9" t="s">
        <v>85</v>
      </c>
      <c r="D258" s="12">
        <f t="shared" si="52"/>
        <v>255.33333333333334</v>
      </c>
      <c r="E258" s="12">
        <f t="shared" si="53"/>
        <v>288</v>
      </c>
      <c r="F258" s="12">
        <f t="shared" si="54"/>
        <v>304.21428571428572</v>
      </c>
      <c r="G258" s="12">
        <f t="shared" si="55"/>
        <v>335.93617021276594</v>
      </c>
      <c r="H258" s="12">
        <f t="shared" si="56"/>
        <v>340.25824175824175</v>
      </c>
      <c r="I258" s="12" t="s">
        <v>291</v>
      </c>
      <c r="J258" s="12" t="s">
        <v>291</v>
      </c>
    </row>
    <row r="259" spans="3:10" ht="30" x14ac:dyDescent="0.25">
      <c r="C259" s="9" t="s">
        <v>86</v>
      </c>
      <c r="D259" s="12">
        <f t="shared" si="52"/>
        <v>255.33333333333334</v>
      </c>
      <c r="E259" s="12">
        <f t="shared" si="53"/>
        <v>288</v>
      </c>
      <c r="F259" s="12">
        <f t="shared" si="54"/>
        <v>304.21428571428572</v>
      </c>
      <c r="G259" s="12">
        <f t="shared" si="55"/>
        <v>367.18604651162792</v>
      </c>
      <c r="H259" s="12">
        <f t="shared" si="56"/>
        <v>396.96794871794873</v>
      </c>
      <c r="I259" s="12" t="s">
        <v>291</v>
      </c>
      <c r="J259" s="12" t="s">
        <v>291</v>
      </c>
    </row>
    <row r="260" spans="3:10" ht="30" x14ac:dyDescent="0.25">
      <c r="C260" s="9" t="s">
        <v>87</v>
      </c>
      <c r="D260" s="12">
        <f t="shared" si="52"/>
        <v>255.33333333333334</v>
      </c>
      <c r="E260" s="12">
        <f t="shared" si="53"/>
        <v>288</v>
      </c>
      <c r="F260" s="12">
        <f t="shared" si="54"/>
        <v>304.21428571428572</v>
      </c>
      <c r="G260" s="12">
        <f t="shared" si="55"/>
        <v>343.23913043478262</v>
      </c>
      <c r="H260" s="12">
        <f t="shared" si="56"/>
        <v>394.43949044585986</v>
      </c>
      <c r="I260" s="12" t="s">
        <v>291</v>
      </c>
      <c r="J260" s="12" t="s">
        <v>291</v>
      </c>
    </row>
    <row r="261" spans="3:10" ht="30" x14ac:dyDescent="0.25">
      <c r="C261" s="9" t="s">
        <v>88</v>
      </c>
      <c r="D261" s="12">
        <f t="shared" si="52"/>
        <v>255.33333333333334</v>
      </c>
      <c r="E261" s="12">
        <f t="shared" si="53"/>
        <v>288</v>
      </c>
      <c r="F261" s="12">
        <f t="shared" si="54"/>
        <v>327.61538461538464</v>
      </c>
      <c r="G261" s="12">
        <f t="shared" si="55"/>
        <v>343.23913043478262</v>
      </c>
      <c r="H261" s="12">
        <f t="shared" si="56"/>
        <v>387.04374999999999</v>
      </c>
      <c r="I261" s="12" t="s">
        <v>291</v>
      </c>
      <c r="J261" s="12" t="s">
        <v>291</v>
      </c>
    </row>
    <row r="262" spans="3:10" ht="30" x14ac:dyDescent="0.25">
      <c r="C262" s="9" t="s">
        <v>89</v>
      </c>
      <c r="D262" s="12">
        <f t="shared" si="52"/>
        <v>255.33333333333334</v>
      </c>
      <c r="E262" s="12">
        <f t="shared" si="53"/>
        <v>240</v>
      </c>
      <c r="F262" s="12">
        <f t="shared" si="54"/>
        <v>236.61111111111114</v>
      </c>
      <c r="G262" s="12">
        <f t="shared" si="55"/>
        <v>267.61016949152543</v>
      </c>
      <c r="H262" s="12">
        <f t="shared" si="56"/>
        <v>275.23111111111109</v>
      </c>
      <c r="I262" s="12" t="s">
        <v>291</v>
      </c>
      <c r="J262" s="12" t="s">
        <v>291</v>
      </c>
    </row>
    <row r="263" spans="3:10" ht="30" x14ac:dyDescent="0.25">
      <c r="C263" s="9" t="s">
        <v>90</v>
      </c>
      <c r="D263" s="12">
        <f t="shared" si="52"/>
        <v>191.5</v>
      </c>
      <c r="E263" s="12">
        <f t="shared" si="53"/>
        <v>180</v>
      </c>
      <c r="F263" s="12">
        <f t="shared" si="54"/>
        <v>157.74074074074076</v>
      </c>
      <c r="G263" s="12">
        <f t="shared" si="55"/>
        <v>159.48484848484847</v>
      </c>
      <c r="H263" s="12">
        <f t="shared" si="56"/>
        <v>164.26259946949602</v>
      </c>
      <c r="I263" s="12" t="s">
        <v>291</v>
      </c>
      <c r="J263" s="12" t="s">
        <v>291</v>
      </c>
    </row>
    <row r="264" spans="3:10" ht="30" x14ac:dyDescent="0.25">
      <c r="C264" s="9" t="s">
        <v>91</v>
      </c>
      <c r="D264" s="7" t="s">
        <v>92</v>
      </c>
      <c r="E264" s="12">
        <f t="shared" si="53"/>
        <v>205.71428571428569</v>
      </c>
      <c r="F264" s="12">
        <f t="shared" si="54"/>
        <v>92.58695652173914</v>
      </c>
      <c r="G264" s="12">
        <f t="shared" si="55"/>
        <v>73.097222222222229</v>
      </c>
      <c r="H264" s="12">
        <f t="shared" si="56"/>
        <v>51.562864279766856</v>
      </c>
      <c r="I264" s="12" t="s">
        <v>291</v>
      </c>
      <c r="J264" s="12" t="s">
        <v>291</v>
      </c>
    </row>
    <row r="265" spans="3:10" ht="30" x14ac:dyDescent="0.25">
      <c r="C265" s="9" t="s">
        <v>93</v>
      </c>
      <c r="D265" s="7" t="s">
        <v>92</v>
      </c>
      <c r="E265" s="12">
        <f t="shared" si="53"/>
        <v>360</v>
      </c>
      <c r="F265" s="12">
        <f t="shared" si="54"/>
        <v>163.80769230769232</v>
      </c>
      <c r="G265" s="12">
        <f t="shared" si="55"/>
        <v>161.11224489795919</v>
      </c>
      <c r="H265" s="12">
        <f t="shared" si="56"/>
        <v>116.18574108818011</v>
      </c>
      <c r="I265" s="12" t="s">
        <v>291</v>
      </c>
      <c r="J265" s="12" t="s">
        <v>291</v>
      </c>
    </row>
    <row r="266" spans="3:10" ht="30" x14ac:dyDescent="0.25">
      <c r="C266" s="9" t="s">
        <v>94</v>
      </c>
      <c r="D266" s="7" t="s">
        <v>92</v>
      </c>
      <c r="E266" s="12">
        <f t="shared" si="53"/>
        <v>360</v>
      </c>
      <c r="F266" s="12">
        <f t="shared" si="54"/>
        <v>283.93333333333339</v>
      </c>
      <c r="G266" s="12">
        <f t="shared" si="55"/>
        <v>277</v>
      </c>
      <c r="H266" s="12">
        <f t="shared" si="56"/>
        <v>230.21189591078064</v>
      </c>
      <c r="I266" s="12" t="s">
        <v>291</v>
      </c>
      <c r="J266" s="12" t="s">
        <v>291</v>
      </c>
    </row>
    <row r="267" spans="3:10" ht="30" x14ac:dyDescent="0.25">
      <c r="C267" s="9" t="s">
        <v>95</v>
      </c>
      <c r="D267" s="7" t="s">
        <v>92</v>
      </c>
      <c r="E267" s="12">
        <f t="shared" si="53"/>
        <v>360</v>
      </c>
      <c r="F267" s="12">
        <f t="shared" si="54"/>
        <v>473.22222222222229</v>
      </c>
      <c r="G267" s="12">
        <f t="shared" si="55"/>
        <v>478.45454545454544</v>
      </c>
      <c r="H267" s="12">
        <f t="shared" si="56"/>
        <v>455.34558823529409</v>
      </c>
      <c r="I267" s="12" t="s">
        <v>291</v>
      </c>
      <c r="J267" s="12" t="s">
        <v>291</v>
      </c>
    </row>
    <row r="268" spans="3:10" ht="30" x14ac:dyDescent="0.25">
      <c r="C268" s="9" t="s">
        <v>96</v>
      </c>
      <c r="D268" s="7" t="s">
        <v>92</v>
      </c>
      <c r="E268" s="12">
        <f t="shared" si="53"/>
        <v>360</v>
      </c>
      <c r="F268" s="12">
        <f t="shared" si="54"/>
        <v>473.22222222222229</v>
      </c>
      <c r="G268" s="24">
        <f t="shared" si="55"/>
        <v>509.32258064516128</v>
      </c>
      <c r="H268" s="24">
        <f t="shared" si="56"/>
        <v>529.29059829059827</v>
      </c>
      <c r="I268" s="12" t="s">
        <v>291</v>
      </c>
      <c r="J268" s="12" t="s">
        <v>291</v>
      </c>
    </row>
    <row r="269" spans="3:10" ht="30" x14ac:dyDescent="0.25">
      <c r="C269" s="9" t="s">
        <v>97</v>
      </c>
      <c r="D269" s="7" t="s">
        <v>92</v>
      </c>
      <c r="E269" s="12">
        <f t="shared" si="53"/>
        <v>480</v>
      </c>
      <c r="F269" s="12">
        <f t="shared" si="54"/>
        <v>473.22222222222229</v>
      </c>
      <c r="G269" s="24">
        <f t="shared" si="55"/>
        <v>584.77777777777783</v>
      </c>
      <c r="H269" s="24">
        <f t="shared" si="56"/>
        <v>673.11956521739125</v>
      </c>
      <c r="I269" s="12" t="s">
        <v>291</v>
      </c>
      <c r="J269" s="12" t="s">
        <v>291</v>
      </c>
    </row>
    <row r="270" spans="3:10" ht="30" x14ac:dyDescent="0.25">
      <c r="C270" s="9" t="s">
        <v>98</v>
      </c>
      <c r="D270" s="7" t="s">
        <v>92</v>
      </c>
      <c r="E270" s="12">
        <f t="shared" si="53"/>
        <v>360</v>
      </c>
      <c r="F270" s="24">
        <f t="shared" si="54"/>
        <v>532.375</v>
      </c>
      <c r="G270" s="24">
        <f t="shared" si="55"/>
        <v>607.26923076923083</v>
      </c>
      <c r="H270" s="24">
        <f t="shared" si="56"/>
        <v>746.10843373493969</v>
      </c>
      <c r="I270" s="12" t="s">
        <v>291</v>
      </c>
      <c r="J270" s="12" t="s">
        <v>291</v>
      </c>
    </row>
    <row r="271" spans="3:10" ht="30" x14ac:dyDescent="0.25">
      <c r="C271" s="9" t="s">
        <v>99</v>
      </c>
      <c r="D271" s="7" t="s">
        <v>92</v>
      </c>
      <c r="E271" s="12">
        <f t="shared" si="53"/>
        <v>360</v>
      </c>
      <c r="F271" s="25">
        <f t="shared" si="54"/>
        <v>425.90000000000003</v>
      </c>
      <c r="G271" s="24">
        <f t="shared" si="55"/>
        <v>657.875</v>
      </c>
      <c r="H271" s="24">
        <f t="shared" si="56"/>
        <v>728.55294117647054</v>
      </c>
      <c r="I271" s="12" t="s">
        <v>291</v>
      </c>
      <c r="J271" s="12" t="s">
        <v>291</v>
      </c>
    </row>
    <row r="272" spans="3:10" ht="30" x14ac:dyDescent="0.25">
      <c r="C272" s="9" t="s">
        <v>100</v>
      </c>
      <c r="D272" s="7" t="s">
        <v>92</v>
      </c>
      <c r="E272" s="12">
        <f t="shared" si="53"/>
        <v>288</v>
      </c>
      <c r="F272" s="12">
        <f t="shared" si="54"/>
        <v>425.90000000000003</v>
      </c>
      <c r="G272" s="12">
        <f t="shared" si="55"/>
        <v>451.11428571428564</v>
      </c>
      <c r="H272" s="24">
        <f t="shared" si="56"/>
        <v>538.49565217391307</v>
      </c>
      <c r="I272" s="12" t="s">
        <v>291</v>
      </c>
      <c r="J272" s="12" t="s">
        <v>291</v>
      </c>
    </row>
    <row r="273" spans="2:10" ht="30" x14ac:dyDescent="0.25">
      <c r="C273" s="9" t="s">
        <v>101</v>
      </c>
      <c r="D273" s="7" t="s">
        <v>92</v>
      </c>
      <c r="E273" s="12">
        <f t="shared" si="53"/>
        <v>240</v>
      </c>
      <c r="F273" s="12">
        <f t="shared" si="54"/>
        <v>250.52941176470588</v>
      </c>
      <c r="G273" s="12">
        <f t="shared" si="55"/>
        <v>292.38888888888891</v>
      </c>
      <c r="H273" s="12">
        <f t="shared" si="56"/>
        <v>322.53645833333331</v>
      </c>
      <c r="I273" s="12" t="s">
        <v>291</v>
      </c>
      <c r="J273" s="12" t="s">
        <v>291</v>
      </c>
    </row>
    <row r="274" spans="2:10" ht="30" x14ac:dyDescent="0.25">
      <c r="C274" s="9" t="s">
        <v>102</v>
      </c>
      <c r="D274" s="7" t="s">
        <v>92</v>
      </c>
      <c r="E274" s="12">
        <f t="shared" ref="E274" si="57">$E$140/E205</f>
        <v>180</v>
      </c>
      <c r="F274" s="12">
        <f t="shared" ref="F274" si="58">$F$140/F205</f>
        <v>163.80769230769232</v>
      </c>
      <c r="G274" s="12">
        <f t="shared" ref="G274" si="59">$G$140/G205</f>
        <v>175.43333333333334</v>
      </c>
      <c r="H274" s="12">
        <f t="shared" ref="H274" si="60">$H$140/H205</f>
        <v>177.95114942528735</v>
      </c>
      <c r="I274" s="12" t="s">
        <v>291</v>
      </c>
      <c r="J274" s="12" t="s">
        <v>291</v>
      </c>
    </row>
    <row r="275" spans="2:10" ht="60" x14ac:dyDescent="0.25">
      <c r="C275" s="9" t="s">
        <v>103</v>
      </c>
      <c r="D275" s="19" t="s">
        <v>104</v>
      </c>
      <c r="E275" s="19" t="s">
        <v>104</v>
      </c>
      <c r="F275" s="19" t="s">
        <v>104</v>
      </c>
      <c r="G275" s="19" t="s">
        <v>104</v>
      </c>
      <c r="H275" s="19" t="s">
        <v>104</v>
      </c>
      <c r="I275" s="12" t="s">
        <v>291</v>
      </c>
      <c r="J275" s="12" t="s">
        <v>291</v>
      </c>
    </row>
    <row r="276" spans="2:10" ht="15.75" thickBot="1" x14ac:dyDescent="0.3"/>
    <row r="277" spans="2:10" ht="57" thickBot="1" x14ac:dyDescent="0.3">
      <c r="B277" s="8" t="s">
        <v>486</v>
      </c>
      <c r="C277" s="13" t="s">
        <v>294</v>
      </c>
      <c r="D277" s="32" t="s">
        <v>1</v>
      </c>
      <c r="E277" s="32" t="s">
        <v>2</v>
      </c>
      <c r="F277" s="32" t="s">
        <v>3</v>
      </c>
      <c r="G277" s="32" t="s">
        <v>4</v>
      </c>
      <c r="H277" s="32" t="s">
        <v>5</v>
      </c>
      <c r="I277" s="32" t="s">
        <v>6</v>
      </c>
      <c r="J277" s="32" t="s">
        <v>7</v>
      </c>
    </row>
    <row r="278" spans="2:10" ht="30" x14ac:dyDescent="0.25">
      <c r="C278" s="9" t="s">
        <v>36</v>
      </c>
      <c r="D278" s="12">
        <f>D209/1</f>
        <v>1</v>
      </c>
      <c r="E278" s="12">
        <f t="shared" ref="E278:H278" si="61">E209/1</f>
        <v>1</v>
      </c>
      <c r="F278" s="12">
        <f t="shared" si="61"/>
        <v>1</v>
      </c>
      <c r="G278" s="12">
        <f t="shared" si="61"/>
        <v>1</v>
      </c>
      <c r="H278" s="12">
        <f t="shared" si="61"/>
        <v>1</v>
      </c>
      <c r="I278" s="12" t="s">
        <v>291</v>
      </c>
      <c r="J278" s="12" t="s">
        <v>291</v>
      </c>
    </row>
    <row r="279" spans="2:10" ht="30" x14ac:dyDescent="0.25">
      <c r="C279" s="9" t="s">
        <v>37</v>
      </c>
      <c r="D279" s="24">
        <f>D210/2</f>
        <v>2.6054421768707483</v>
      </c>
      <c r="E279" s="24">
        <f t="shared" ref="E279:H279" si="62">E210/2</f>
        <v>1.180327868852459</v>
      </c>
      <c r="F279" s="27">
        <f t="shared" si="62"/>
        <v>0.86847471451876024</v>
      </c>
      <c r="G279" s="27">
        <f t="shared" si="62"/>
        <v>0.7953354825710256</v>
      </c>
      <c r="H279" s="12">
        <f t="shared" si="62"/>
        <v>0.77649463336342661</v>
      </c>
      <c r="I279" s="12" t="s">
        <v>291</v>
      </c>
      <c r="J279" s="12" t="s">
        <v>291</v>
      </c>
    </row>
    <row r="280" spans="2:10" ht="30" x14ac:dyDescent="0.25">
      <c r="C280" s="9" t="s">
        <v>38</v>
      </c>
      <c r="D280" s="24">
        <f>D211/2</f>
        <v>2.6971830985915495</v>
      </c>
      <c r="E280" s="24">
        <f t="shared" ref="E280:H280" si="63">E211/2</f>
        <v>1.256544502617801</v>
      </c>
      <c r="F280" s="24">
        <f t="shared" si="63"/>
        <v>0.93317265556529372</v>
      </c>
      <c r="G280" s="27">
        <f t="shared" si="63"/>
        <v>0.86034219703574544</v>
      </c>
      <c r="H280" s="27">
        <f t="shared" si="63"/>
        <v>0.84226919101245845</v>
      </c>
      <c r="I280" s="12" t="s">
        <v>291</v>
      </c>
      <c r="J280" s="12" t="s">
        <v>291</v>
      </c>
    </row>
    <row r="281" spans="2:10" ht="30" x14ac:dyDescent="0.25">
      <c r="C281" s="9" t="s">
        <v>39</v>
      </c>
      <c r="D281" s="24">
        <f>D212/4</f>
        <v>2.3937499999999998</v>
      </c>
      <c r="E281" s="24">
        <f t="shared" ref="E281:H281" si="64">E212/4</f>
        <v>1.1428571428571428</v>
      </c>
      <c r="F281" s="27">
        <f t="shared" si="64"/>
        <v>0.85728663446054754</v>
      </c>
      <c r="G281" s="12">
        <f t="shared" si="64"/>
        <v>0.78724571200638205</v>
      </c>
      <c r="H281" s="12">
        <f t="shared" si="64"/>
        <v>0.76570305158514262</v>
      </c>
      <c r="I281" s="12" t="s">
        <v>291</v>
      </c>
      <c r="J281" s="12" t="s">
        <v>291</v>
      </c>
    </row>
    <row r="282" spans="2:10" ht="30" x14ac:dyDescent="0.25">
      <c r="C282" s="9" t="s">
        <v>40</v>
      </c>
      <c r="D282" s="24">
        <f t="shared" ref="D282:H283" si="65">D213/4</f>
        <v>2.6232876712328768</v>
      </c>
      <c r="E282" s="24">
        <f t="shared" si="65"/>
        <v>1.1464968152866242</v>
      </c>
      <c r="F282" s="27">
        <f t="shared" si="65"/>
        <v>0.87923203963666396</v>
      </c>
      <c r="G282" s="27">
        <f t="shared" si="65"/>
        <v>0.79952400243062582</v>
      </c>
      <c r="H282" s="12">
        <f t="shared" si="65"/>
        <v>0.77797738693467344</v>
      </c>
      <c r="I282" s="12" t="s">
        <v>291</v>
      </c>
      <c r="J282" s="12" t="s">
        <v>291</v>
      </c>
    </row>
    <row r="283" spans="2:10" ht="30" x14ac:dyDescent="0.25">
      <c r="C283" s="9" t="s">
        <v>41</v>
      </c>
      <c r="D283" s="24">
        <f t="shared" si="65"/>
        <v>2.7357142857142853</v>
      </c>
      <c r="E283" s="24">
        <f t="shared" si="65"/>
        <v>1.2456747404844291</v>
      </c>
      <c r="F283" s="24">
        <f t="shared" si="65"/>
        <v>0.94560390763765556</v>
      </c>
      <c r="G283" s="27">
        <f t="shared" si="65"/>
        <v>0.86090512540894215</v>
      </c>
      <c r="H283" s="27">
        <f t="shared" si="65"/>
        <v>0.84304890002178168</v>
      </c>
      <c r="I283" s="12" t="s">
        <v>291</v>
      </c>
      <c r="J283" s="12" t="s">
        <v>291</v>
      </c>
    </row>
    <row r="284" spans="2:10" ht="30" x14ac:dyDescent="0.25">
      <c r="C284" s="9" t="s">
        <v>42</v>
      </c>
      <c r="D284" s="24">
        <f>D215/8</f>
        <v>2.226744186046512</v>
      </c>
      <c r="E284" s="24">
        <f t="shared" ref="E284:H284" si="66">E215/8</f>
        <v>1.1688311688311688</v>
      </c>
      <c r="F284" s="27">
        <f t="shared" si="66"/>
        <v>0.83838582677165363</v>
      </c>
      <c r="G284" s="12">
        <f t="shared" si="66"/>
        <v>0.73642723880597005</v>
      </c>
      <c r="H284" s="12">
        <f t="shared" si="66"/>
        <v>0.7098464007336085</v>
      </c>
      <c r="I284" s="12" t="s">
        <v>291</v>
      </c>
      <c r="J284" s="12" t="s">
        <v>291</v>
      </c>
    </row>
    <row r="285" spans="2:10" ht="30" x14ac:dyDescent="0.25">
      <c r="C285" s="9" t="s">
        <v>43</v>
      </c>
      <c r="D285" s="24">
        <f t="shared" ref="D285:H287" si="67">D216/8</f>
        <v>2.2797619047619047</v>
      </c>
      <c r="E285" s="24">
        <f t="shared" si="67"/>
        <v>1.1111111111111109</v>
      </c>
      <c r="F285" s="27">
        <f t="shared" si="67"/>
        <v>0.85316506410256421</v>
      </c>
      <c r="G285" s="12">
        <f t="shared" si="67"/>
        <v>0.77185177942901839</v>
      </c>
      <c r="H285" s="12">
        <f t="shared" si="67"/>
        <v>0.75161423439168851</v>
      </c>
      <c r="I285" s="12" t="s">
        <v>291</v>
      </c>
      <c r="J285" s="12" t="s">
        <v>291</v>
      </c>
    </row>
    <row r="286" spans="2:10" ht="30" x14ac:dyDescent="0.25">
      <c r="C286" s="9" t="s">
        <v>44</v>
      </c>
      <c r="D286" s="24">
        <f t="shared" si="67"/>
        <v>2.4551282051282053</v>
      </c>
      <c r="E286" s="24">
        <f t="shared" si="67"/>
        <v>1.1920529801324504</v>
      </c>
      <c r="F286" s="27">
        <f t="shared" si="67"/>
        <v>0.8756167763157896</v>
      </c>
      <c r="G286" s="27">
        <f t="shared" si="67"/>
        <v>0.80392057026476571</v>
      </c>
      <c r="H286" s="12">
        <f t="shared" si="67"/>
        <v>0.77782104099678462</v>
      </c>
      <c r="I286" s="12" t="s">
        <v>291</v>
      </c>
      <c r="J286" s="12" t="s">
        <v>291</v>
      </c>
    </row>
    <row r="287" spans="2:10" ht="30" x14ac:dyDescent="0.25">
      <c r="C287" s="9" t="s">
        <v>45</v>
      </c>
      <c r="D287" s="24">
        <f t="shared" si="67"/>
        <v>2.5878378378378382</v>
      </c>
      <c r="E287" s="24">
        <f t="shared" si="67"/>
        <v>1.2080536912751678</v>
      </c>
      <c r="F287" s="24">
        <f t="shared" si="67"/>
        <v>0.94059187279151957</v>
      </c>
      <c r="G287" s="27">
        <f t="shared" si="67"/>
        <v>0.86259833916083917</v>
      </c>
      <c r="H287" s="27">
        <f t="shared" si="67"/>
        <v>0.84387604927504634</v>
      </c>
      <c r="I287" s="12" t="s">
        <v>291</v>
      </c>
      <c r="J287" s="12" t="s">
        <v>291</v>
      </c>
    </row>
    <row r="288" spans="2:10" ht="30" x14ac:dyDescent="0.25">
      <c r="C288" s="9" t="s">
        <v>46</v>
      </c>
      <c r="D288" s="24">
        <f>D219/16</f>
        <v>2.081521739130435</v>
      </c>
      <c r="E288" s="12">
        <f t="shared" ref="E288:H288" si="68">E219/16</f>
        <v>0.10344827586206896</v>
      </c>
      <c r="F288" s="12">
        <f t="shared" si="68"/>
        <v>0.78290441176470593</v>
      </c>
      <c r="G288" s="12">
        <f t="shared" si="68"/>
        <v>0.69937101346562713</v>
      </c>
      <c r="H288" s="12">
        <f t="shared" si="68"/>
        <v>0.67335377522616557</v>
      </c>
      <c r="I288" s="12" t="s">
        <v>291</v>
      </c>
      <c r="J288" s="12" t="s">
        <v>291</v>
      </c>
    </row>
    <row r="289" spans="3:10" ht="30" x14ac:dyDescent="0.25">
      <c r="C289" s="9" t="s">
        <v>47</v>
      </c>
      <c r="D289" s="24">
        <f t="shared" ref="D289:H292" si="69">D220/16</f>
        <v>2.2797619047619047</v>
      </c>
      <c r="E289" s="12">
        <f t="shared" si="69"/>
        <v>0.10588235294117647</v>
      </c>
      <c r="F289" s="27">
        <f t="shared" si="69"/>
        <v>0.8041918429003021</v>
      </c>
      <c r="G289" s="12">
        <f t="shared" si="69"/>
        <v>0.76675407925407923</v>
      </c>
      <c r="H289" s="12">
        <f t="shared" si="69"/>
        <v>0.7376477034495903</v>
      </c>
      <c r="I289" s="12" t="s">
        <v>291</v>
      </c>
      <c r="J289" s="12" t="s">
        <v>291</v>
      </c>
    </row>
    <row r="290" spans="3:10" ht="30" x14ac:dyDescent="0.25">
      <c r="C290" s="9" t="s">
        <v>48</v>
      </c>
      <c r="D290" s="24">
        <f t="shared" si="69"/>
        <v>2.2797619047619047</v>
      </c>
      <c r="E290" s="12">
        <f t="shared" si="69"/>
        <v>0.11392405063291139</v>
      </c>
      <c r="F290" s="27">
        <f t="shared" si="69"/>
        <v>0.82666925465838514</v>
      </c>
      <c r="G290" s="12">
        <f t="shared" si="69"/>
        <v>0.79453502415458932</v>
      </c>
      <c r="H290" s="12">
        <f t="shared" si="69"/>
        <v>0.76445536243334</v>
      </c>
      <c r="I290" s="12" t="s">
        <v>291</v>
      </c>
      <c r="J290" s="12" t="s">
        <v>291</v>
      </c>
    </row>
    <row r="291" spans="3:10" ht="30" x14ac:dyDescent="0.25">
      <c r="C291" s="9" t="s">
        <v>49</v>
      </c>
      <c r="D291" s="24">
        <f t="shared" si="69"/>
        <v>2.3937499999999998</v>
      </c>
      <c r="E291" s="24">
        <f t="shared" si="69"/>
        <v>1.1111111111111109</v>
      </c>
      <c r="F291" s="27">
        <f t="shared" si="69"/>
        <v>0.842365506329114</v>
      </c>
      <c r="G291" s="27">
        <f t="shared" si="69"/>
        <v>0.8115234375</v>
      </c>
      <c r="H291" s="12">
        <f t="shared" si="69"/>
        <v>0.78555662675055826</v>
      </c>
      <c r="I291" s="12" t="s">
        <v>291</v>
      </c>
      <c r="J291" s="12" t="s">
        <v>291</v>
      </c>
    </row>
    <row r="292" spans="3:10" ht="30" x14ac:dyDescent="0.25">
      <c r="C292" s="9" t="s">
        <v>50</v>
      </c>
      <c r="D292" s="24">
        <f t="shared" si="69"/>
        <v>2.2797619047619047</v>
      </c>
      <c r="E292" s="24">
        <f t="shared" si="69"/>
        <v>1.2</v>
      </c>
      <c r="F292" s="24">
        <f t="shared" si="69"/>
        <v>0.91160102739726045</v>
      </c>
      <c r="G292" s="27">
        <f t="shared" si="69"/>
        <v>0.86714630931458703</v>
      </c>
      <c r="H292" s="27">
        <f t="shared" si="69"/>
        <v>0.8474791985986424</v>
      </c>
      <c r="I292" s="12" t="s">
        <v>291</v>
      </c>
      <c r="J292" s="12" t="s">
        <v>291</v>
      </c>
    </row>
    <row r="293" spans="3:10" ht="30" x14ac:dyDescent="0.25">
      <c r="C293" s="9" t="s">
        <v>51</v>
      </c>
      <c r="D293" s="24">
        <f>D224/32</f>
        <v>1.9947916666666667</v>
      </c>
      <c r="E293" s="27">
        <f t="shared" ref="E293:H293" si="70">E224/32</f>
        <v>0.86538461538461542</v>
      </c>
      <c r="F293" s="12">
        <f t="shared" si="70"/>
        <v>0.69682591623036649</v>
      </c>
      <c r="G293" s="12">
        <f t="shared" si="70"/>
        <v>0.58460456161137442</v>
      </c>
      <c r="H293" s="12">
        <f t="shared" si="70"/>
        <v>0.55040351251422071</v>
      </c>
      <c r="I293" s="12" t="s">
        <v>291</v>
      </c>
      <c r="J293" s="12" t="s">
        <v>291</v>
      </c>
    </row>
    <row r="294" spans="3:10" ht="30" x14ac:dyDescent="0.25">
      <c r="C294" s="9" t="s">
        <v>52</v>
      </c>
      <c r="D294" s="24">
        <f t="shared" ref="D294:H298" si="71">D225/32</f>
        <v>1.9947916666666667</v>
      </c>
      <c r="E294" s="24">
        <f t="shared" si="71"/>
        <v>1.0714285714285714</v>
      </c>
      <c r="F294" s="12">
        <f t="shared" si="71"/>
        <v>0.7738008720930234</v>
      </c>
      <c r="G294" s="12">
        <f t="shared" si="71"/>
        <v>0.70789992826398851</v>
      </c>
      <c r="H294" s="12">
        <f t="shared" si="71"/>
        <v>0.66297319287427203</v>
      </c>
      <c r="I294" s="12" t="s">
        <v>291</v>
      </c>
      <c r="J294" s="12" t="s">
        <v>291</v>
      </c>
    </row>
    <row r="295" spans="3:10" ht="30" x14ac:dyDescent="0.25">
      <c r="C295" s="9" t="s">
        <v>53</v>
      </c>
      <c r="D295" s="24">
        <f t="shared" si="71"/>
        <v>1.9947916666666667</v>
      </c>
      <c r="E295" s="24">
        <f t="shared" si="71"/>
        <v>1.097560975609756</v>
      </c>
      <c r="F295" s="27">
        <f t="shared" si="71"/>
        <v>0.79696856287425155</v>
      </c>
      <c r="G295" s="12">
        <f t="shared" si="71"/>
        <v>0.75099885844748859</v>
      </c>
      <c r="H295" s="12">
        <f t="shared" si="71"/>
        <v>0.74061184462303864</v>
      </c>
      <c r="I295" s="12" t="s">
        <v>291</v>
      </c>
      <c r="J295" s="12" t="s">
        <v>291</v>
      </c>
    </row>
    <row r="296" spans="3:10" ht="30" x14ac:dyDescent="0.25">
      <c r="C296" s="9" t="s">
        <v>54</v>
      </c>
      <c r="D296" s="24">
        <f t="shared" si="71"/>
        <v>2.1761363636363638</v>
      </c>
      <c r="E296" s="24">
        <f t="shared" si="71"/>
        <v>1.0465116279069768</v>
      </c>
      <c r="F296" s="27">
        <f t="shared" si="71"/>
        <v>0.84773089171974525</v>
      </c>
      <c r="G296" s="12">
        <f t="shared" si="71"/>
        <v>0.78818889776357826</v>
      </c>
      <c r="H296" s="12">
        <f t="shared" si="71"/>
        <v>0.77844680209171357</v>
      </c>
      <c r="I296" s="12" t="s">
        <v>291</v>
      </c>
      <c r="J296" s="12" t="s">
        <v>291</v>
      </c>
    </row>
    <row r="297" spans="3:10" ht="30" x14ac:dyDescent="0.25">
      <c r="C297" s="9" t="s">
        <v>55</v>
      </c>
      <c r="D297" s="24">
        <f t="shared" si="71"/>
        <v>1.9947916666666667</v>
      </c>
      <c r="E297" s="24">
        <f t="shared" si="71"/>
        <v>1.1538461538461537</v>
      </c>
      <c r="F297" s="27">
        <f t="shared" si="71"/>
        <v>0.86424512987012991</v>
      </c>
      <c r="G297" s="27">
        <f t="shared" si="71"/>
        <v>0.80490415986949426</v>
      </c>
      <c r="H297" s="12">
        <f t="shared" si="71"/>
        <v>0.79247287059787053</v>
      </c>
      <c r="I297" s="12" t="s">
        <v>291</v>
      </c>
      <c r="J297" s="12" t="s">
        <v>291</v>
      </c>
    </row>
    <row r="298" spans="3:10" ht="30" x14ac:dyDescent="0.25">
      <c r="C298" s="9" t="s">
        <v>56</v>
      </c>
      <c r="D298" s="24">
        <f t="shared" si="71"/>
        <v>2.1761363636363638</v>
      </c>
      <c r="E298" s="24">
        <f t="shared" si="71"/>
        <v>1.125</v>
      </c>
      <c r="F298" s="27">
        <f t="shared" si="71"/>
        <v>0.88141556291390744</v>
      </c>
      <c r="G298" s="27">
        <f t="shared" si="71"/>
        <v>0.87328539823008855</v>
      </c>
      <c r="H298" s="27">
        <f t="shared" si="71"/>
        <v>0.85515631904551481</v>
      </c>
      <c r="I298" s="12" t="s">
        <v>291</v>
      </c>
      <c r="J298" s="12" t="s">
        <v>291</v>
      </c>
    </row>
    <row r="299" spans="3:10" ht="30" x14ac:dyDescent="0.25">
      <c r="C299" s="9" t="s">
        <v>57</v>
      </c>
      <c r="D299" s="24">
        <f>D230/64</f>
        <v>1.3298611111111112</v>
      </c>
      <c r="E299" s="12">
        <f t="shared" ref="E299:H299" si="72">E230/64</f>
        <v>0.77586206896551713</v>
      </c>
      <c r="F299" s="12">
        <f t="shared" si="72"/>
        <v>0.5118990384615385</v>
      </c>
      <c r="G299" s="12">
        <f t="shared" si="72"/>
        <v>0.4726113505747126</v>
      </c>
      <c r="H299" s="12">
        <f t="shared" si="72"/>
        <v>0.43488061797752808</v>
      </c>
      <c r="I299" s="12" t="s">
        <v>291</v>
      </c>
      <c r="J299" s="12" t="s">
        <v>291</v>
      </c>
    </row>
    <row r="300" spans="3:10" ht="30" x14ac:dyDescent="0.25">
      <c r="C300" s="9" t="s">
        <v>58</v>
      </c>
      <c r="D300" s="24">
        <f t="shared" ref="D300:H305" si="73">D231/64</f>
        <v>1.7098214285714286</v>
      </c>
      <c r="E300" s="24">
        <f t="shared" si="73"/>
        <v>0.9375</v>
      </c>
      <c r="F300" s="12">
        <f t="shared" si="73"/>
        <v>0.70049342105263168</v>
      </c>
      <c r="G300" s="12">
        <f t="shared" si="73"/>
        <v>0.62456487341772149</v>
      </c>
      <c r="H300" s="12">
        <f t="shared" si="73"/>
        <v>0.60703223023839392</v>
      </c>
      <c r="I300" s="12" t="s">
        <v>291</v>
      </c>
      <c r="J300" s="12" t="s">
        <v>291</v>
      </c>
    </row>
    <row r="301" spans="3:10" ht="30" x14ac:dyDescent="0.25">
      <c r="C301" s="9" t="s">
        <v>59</v>
      </c>
      <c r="D301" s="24">
        <f t="shared" si="73"/>
        <v>1.7098214285714286</v>
      </c>
      <c r="E301" s="24">
        <f t="shared" si="73"/>
        <v>0.9375</v>
      </c>
      <c r="F301" s="12">
        <f t="shared" si="73"/>
        <v>0.76490660919540243</v>
      </c>
      <c r="G301" s="12">
        <f t="shared" si="73"/>
        <v>0.70891702586206895</v>
      </c>
      <c r="H301" s="12">
        <f t="shared" si="73"/>
        <v>0.72807326937547034</v>
      </c>
      <c r="I301" s="12" t="s">
        <v>291</v>
      </c>
      <c r="J301" s="12" t="s">
        <v>291</v>
      </c>
    </row>
    <row r="302" spans="3:10" ht="30" x14ac:dyDescent="0.25">
      <c r="C302" s="9" t="s">
        <v>60</v>
      </c>
      <c r="D302" s="24">
        <f t="shared" si="73"/>
        <v>1.7098214285714286</v>
      </c>
      <c r="E302" s="24">
        <f t="shared" si="73"/>
        <v>1.0227272727272727</v>
      </c>
      <c r="F302" s="27">
        <f t="shared" si="73"/>
        <v>0.842365506329114</v>
      </c>
      <c r="G302" s="12">
        <f t="shared" si="73"/>
        <v>0.74758522727272725</v>
      </c>
      <c r="H302" s="12">
        <f t="shared" si="73"/>
        <v>0.77782104099678462</v>
      </c>
      <c r="I302" s="12" t="s">
        <v>291</v>
      </c>
      <c r="J302" s="12" t="s">
        <v>291</v>
      </c>
    </row>
    <row r="303" spans="3:10" ht="30" x14ac:dyDescent="0.25">
      <c r="C303" s="9" t="s">
        <v>61</v>
      </c>
      <c r="D303" s="24">
        <f t="shared" si="73"/>
        <v>1.7098214285714286</v>
      </c>
      <c r="E303" s="24">
        <f t="shared" si="73"/>
        <v>1.125</v>
      </c>
      <c r="F303" s="12">
        <f t="shared" si="73"/>
        <v>0.79222470238095244</v>
      </c>
      <c r="G303" s="12">
        <f t="shared" si="73"/>
        <v>0.77824329652996838</v>
      </c>
      <c r="H303" s="12">
        <f t="shared" si="73"/>
        <v>0.79442477422003288</v>
      </c>
      <c r="I303" s="12" t="s">
        <v>291</v>
      </c>
      <c r="J303" s="12" t="s">
        <v>291</v>
      </c>
    </row>
    <row r="304" spans="3:10" ht="30" x14ac:dyDescent="0.25">
      <c r="C304" s="9" t="s">
        <v>62</v>
      </c>
      <c r="D304" s="24">
        <f t="shared" si="73"/>
        <v>1.7098214285714286</v>
      </c>
      <c r="E304" s="24">
        <f t="shared" si="73"/>
        <v>0.97826086956521741</v>
      </c>
      <c r="F304" s="27">
        <f t="shared" si="73"/>
        <v>0.86424512987012991</v>
      </c>
      <c r="G304" s="12">
        <f t="shared" si="73"/>
        <v>0.78818889776357826</v>
      </c>
      <c r="H304" s="27">
        <f t="shared" si="73"/>
        <v>0.80433032003325011</v>
      </c>
      <c r="I304" s="12" t="s">
        <v>291</v>
      </c>
      <c r="J304" s="12" t="s">
        <v>291</v>
      </c>
    </row>
    <row r="305" spans="3:10" ht="30" x14ac:dyDescent="0.25">
      <c r="C305" s="9" t="s">
        <v>63</v>
      </c>
      <c r="D305" s="24">
        <f t="shared" si="73"/>
        <v>1.7098214285714286</v>
      </c>
      <c r="E305" s="24">
        <f t="shared" si="73"/>
        <v>1.0714285714285714</v>
      </c>
      <c r="F305" s="27">
        <f t="shared" si="73"/>
        <v>0.82156635802469136</v>
      </c>
      <c r="G305" s="27">
        <f t="shared" si="73"/>
        <v>0.79839199029126218</v>
      </c>
      <c r="H305" s="27">
        <f t="shared" si="73"/>
        <v>0.81792846576500422</v>
      </c>
      <c r="I305" s="12" t="s">
        <v>291</v>
      </c>
      <c r="J305" s="12" t="s">
        <v>291</v>
      </c>
    </row>
    <row r="306" spans="3:10" ht="30" x14ac:dyDescent="0.25">
      <c r="C306" s="9" t="s">
        <v>64</v>
      </c>
      <c r="D306" s="24">
        <f>D237/128</f>
        <v>1.1968749999999999</v>
      </c>
      <c r="E306" s="25">
        <f t="shared" ref="E306:H306" si="74">E237/128</f>
        <v>0.703125</v>
      </c>
      <c r="F306" s="12">
        <f t="shared" si="74"/>
        <v>0.39145220588235297</v>
      </c>
      <c r="G306" s="12">
        <f t="shared" si="74"/>
        <v>0.34845074152542377</v>
      </c>
      <c r="H306" s="12">
        <f t="shared" si="74"/>
        <v>0.32889509687287555</v>
      </c>
      <c r="I306" s="12" t="s">
        <v>291</v>
      </c>
      <c r="J306" s="12" t="s">
        <v>291</v>
      </c>
    </row>
    <row r="307" spans="3:10" ht="30" x14ac:dyDescent="0.25">
      <c r="C307" s="9" t="s">
        <v>65</v>
      </c>
      <c r="D307" s="24">
        <f t="shared" ref="D307:H313" si="75">D238/128</f>
        <v>1.1968749999999999</v>
      </c>
      <c r="E307" s="12">
        <f t="shared" si="75"/>
        <v>0.703125</v>
      </c>
      <c r="F307" s="12">
        <f t="shared" si="75"/>
        <v>0.5198974609375</v>
      </c>
      <c r="G307" s="12">
        <f t="shared" si="75"/>
        <v>0.46901734790874522</v>
      </c>
      <c r="H307" s="12">
        <f t="shared" si="75"/>
        <v>0.43783229638009052</v>
      </c>
      <c r="I307" s="12" t="s">
        <v>291</v>
      </c>
      <c r="J307" s="12" t="s">
        <v>291</v>
      </c>
    </row>
    <row r="308" spans="3:10" ht="30" x14ac:dyDescent="0.25">
      <c r="C308" s="9" t="s">
        <v>66</v>
      </c>
      <c r="D308" s="24">
        <f t="shared" si="75"/>
        <v>1.1968749999999999</v>
      </c>
      <c r="E308" s="24">
        <f t="shared" si="75"/>
        <v>0.9375</v>
      </c>
      <c r="F308" s="12">
        <f t="shared" si="75"/>
        <v>0.69319661458333337</v>
      </c>
      <c r="G308" s="12">
        <f t="shared" si="75"/>
        <v>0.40710086633663367</v>
      </c>
      <c r="H308" s="12">
        <f t="shared" si="75"/>
        <v>0.60703223023839392</v>
      </c>
      <c r="I308" s="12" t="s">
        <v>291</v>
      </c>
      <c r="J308" s="12" t="s">
        <v>291</v>
      </c>
    </row>
    <row r="309" spans="3:10" ht="30" x14ac:dyDescent="0.25">
      <c r="C309" s="9" t="s">
        <v>67</v>
      </c>
      <c r="D309" s="24">
        <f t="shared" si="75"/>
        <v>1.1968749999999999</v>
      </c>
      <c r="E309" s="27">
        <f t="shared" si="75"/>
        <v>0.86538461538461542</v>
      </c>
      <c r="F309" s="12">
        <f t="shared" si="75"/>
        <v>0.79222470238095244</v>
      </c>
      <c r="G309" s="12">
        <f t="shared" si="75"/>
        <v>0.74758522727272725</v>
      </c>
      <c r="H309" s="12">
        <f t="shared" si="75"/>
        <v>0.76430440363349128</v>
      </c>
      <c r="I309" s="12" t="s">
        <v>291</v>
      </c>
      <c r="J309" s="12" t="s">
        <v>291</v>
      </c>
    </row>
    <row r="310" spans="3:10" ht="30" x14ac:dyDescent="0.25">
      <c r="C310" s="9" t="s">
        <v>68</v>
      </c>
      <c r="D310" s="24">
        <f t="shared" si="75"/>
        <v>1.1968749999999999</v>
      </c>
      <c r="E310" s="24">
        <f t="shared" si="75"/>
        <v>0.9375</v>
      </c>
      <c r="F310" s="12">
        <f t="shared" si="75"/>
        <v>0.75621448863636376</v>
      </c>
      <c r="G310" s="12">
        <f t="shared" si="75"/>
        <v>0.78567874203821653</v>
      </c>
      <c r="H310" s="27">
        <f t="shared" si="75"/>
        <v>0.80499948003327793</v>
      </c>
      <c r="I310" s="12" t="s">
        <v>291</v>
      </c>
      <c r="J310" s="12" t="s">
        <v>291</v>
      </c>
    </row>
    <row r="311" spans="3:10" ht="30" x14ac:dyDescent="0.25">
      <c r="C311" s="9" t="s">
        <v>69</v>
      </c>
      <c r="D311" s="24">
        <f t="shared" si="75"/>
        <v>1.49609375</v>
      </c>
      <c r="E311" s="24">
        <f t="shared" si="75"/>
        <v>1.0227272727272727</v>
      </c>
      <c r="F311" s="27">
        <f t="shared" si="75"/>
        <v>0.83183593750000007</v>
      </c>
      <c r="G311" s="27">
        <f t="shared" si="75"/>
        <v>0.8115234375</v>
      </c>
      <c r="H311" s="27">
        <f t="shared" si="75"/>
        <v>0.82701655982905986</v>
      </c>
      <c r="I311" s="12" t="s">
        <v>291</v>
      </c>
      <c r="J311" s="12" t="s">
        <v>291</v>
      </c>
    </row>
    <row r="312" spans="3:10" ht="30" x14ac:dyDescent="0.25">
      <c r="C312" s="9" t="s">
        <v>70</v>
      </c>
      <c r="D312" s="24">
        <f t="shared" si="75"/>
        <v>1.1968749999999999</v>
      </c>
      <c r="E312" s="24">
        <f t="shared" si="75"/>
        <v>0.9375</v>
      </c>
      <c r="F312" s="12">
        <f t="shared" si="75"/>
        <v>0.7738008720930234</v>
      </c>
      <c r="G312" s="12">
        <f t="shared" si="75"/>
        <v>0.78567874203821653</v>
      </c>
      <c r="H312" s="27">
        <f t="shared" si="75"/>
        <v>0.80100113824503316</v>
      </c>
      <c r="I312" s="12" t="s">
        <v>291</v>
      </c>
      <c r="J312" s="12" t="s">
        <v>291</v>
      </c>
    </row>
    <row r="313" spans="3:10" ht="30" x14ac:dyDescent="0.25">
      <c r="C313" s="9" t="s">
        <v>71</v>
      </c>
      <c r="D313" s="24">
        <f t="shared" si="75"/>
        <v>1.1968749999999999</v>
      </c>
      <c r="E313" s="24">
        <f t="shared" si="75"/>
        <v>1.0227272727272727</v>
      </c>
      <c r="F313" s="12">
        <f t="shared" si="75"/>
        <v>0.75621448863636376</v>
      </c>
      <c r="G313" s="12">
        <f t="shared" si="75"/>
        <v>0.78567874203821653</v>
      </c>
      <c r="H313" s="27">
        <f t="shared" si="75"/>
        <v>0.80634114583333338</v>
      </c>
      <c r="I313" s="12" t="s">
        <v>291</v>
      </c>
      <c r="J313" s="12" t="s">
        <v>291</v>
      </c>
    </row>
    <row r="314" spans="3:10" ht="30" x14ac:dyDescent="0.25">
      <c r="C314" s="9" t="s">
        <v>72</v>
      </c>
      <c r="D314" s="24">
        <f>D245/256</f>
        <v>0.99739583333333337</v>
      </c>
      <c r="E314" s="12">
        <f t="shared" ref="E314:H314" si="76">E245/256</f>
        <v>0.40178571428571425</v>
      </c>
      <c r="F314" s="12">
        <f t="shared" si="76"/>
        <v>0.26833417338709681</v>
      </c>
      <c r="G314" s="12">
        <f t="shared" si="76"/>
        <v>0.18577042545180722</v>
      </c>
      <c r="H314" s="12">
        <f t="shared" si="76"/>
        <v>0.18607872596153846</v>
      </c>
      <c r="I314" s="12" t="s">
        <v>291</v>
      </c>
      <c r="J314" s="12" t="s">
        <v>291</v>
      </c>
    </row>
    <row r="315" spans="3:10" ht="30" x14ac:dyDescent="0.25">
      <c r="C315" s="9" t="s">
        <v>73</v>
      </c>
      <c r="D315" s="12">
        <f t="shared" ref="D315:H322" si="77">D246/256</f>
        <v>0.748046875</v>
      </c>
      <c r="E315" s="12">
        <f t="shared" si="77"/>
        <v>0.5625</v>
      </c>
      <c r="F315" s="12">
        <f t="shared" si="77"/>
        <v>0.5198974609375</v>
      </c>
      <c r="G315" s="12">
        <f t="shared" si="77"/>
        <v>0.41956313775510207</v>
      </c>
      <c r="H315" s="12">
        <f t="shared" si="77"/>
        <v>0.41779333981001732</v>
      </c>
      <c r="I315" s="12" t="s">
        <v>291</v>
      </c>
      <c r="J315" s="12" t="s">
        <v>291</v>
      </c>
    </row>
    <row r="316" spans="3:10" ht="30" x14ac:dyDescent="0.25">
      <c r="C316" s="9" t="s">
        <v>74</v>
      </c>
      <c r="D316" s="24">
        <f t="shared" si="77"/>
        <v>0.99739583333333337</v>
      </c>
      <c r="E316" s="12">
        <f t="shared" si="77"/>
        <v>0.625</v>
      </c>
      <c r="F316" s="12">
        <f t="shared" si="77"/>
        <v>0.55455729166666679</v>
      </c>
      <c r="G316" s="12">
        <f t="shared" si="77"/>
        <v>0.51828387605042014</v>
      </c>
      <c r="H316" s="12">
        <f t="shared" si="77"/>
        <v>0.51578324893390193</v>
      </c>
      <c r="I316" s="12" t="s">
        <v>291</v>
      </c>
      <c r="J316" s="12" t="s">
        <v>291</v>
      </c>
    </row>
    <row r="317" spans="3:10" ht="30" x14ac:dyDescent="0.25">
      <c r="C317" s="9" t="s">
        <v>75</v>
      </c>
      <c r="D317" s="12">
        <f t="shared" si="77"/>
        <v>0.748046875</v>
      </c>
      <c r="E317" s="27">
        <f t="shared" si="77"/>
        <v>0.80357142857142849</v>
      </c>
      <c r="F317" s="12">
        <f t="shared" si="77"/>
        <v>0.69319661458333337</v>
      </c>
      <c r="G317" s="12">
        <f t="shared" si="77"/>
        <v>0.66318044354838712</v>
      </c>
      <c r="H317" s="12">
        <f t="shared" si="77"/>
        <v>0.67759760154061632</v>
      </c>
      <c r="I317" s="12" t="s">
        <v>291</v>
      </c>
      <c r="J317" s="12" t="s">
        <v>291</v>
      </c>
    </row>
    <row r="318" spans="3:10" ht="30" x14ac:dyDescent="0.25">
      <c r="C318" s="9" t="s">
        <v>76</v>
      </c>
      <c r="D318" s="12">
        <f t="shared" si="77"/>
        <v>0.748046875</v>
      </c>
      <c r="E318" s="12">
        <f t="shared" si="77"/>
        <v>0.703125</v>
      </c>
      <c r="F318" s="12">
        <f t="shared" si="77"/>
        <v>0.72333559782608703</v>
      </c>
      <c r="G318" s="12">
        <f t="shared" si="77"/>
        <v>0.75214367378048774</v>
      </c>
      <c r="H318" s="12">
        <f t="shared" si="77"/>
        <v>0.76794394841269842</v>
      </c>
      <c r="I318" s="12" t="s">
        <v>291</v>
      </c>
      <c r="J318" s="12" t="s">
        <v>291</v>
      </c>
    </row>
    <row r="319" spans="3:10" ht="30" x14ac:dyDescent="0.25">
      <c r="C319" s="9" t="s">
        <v>77</v>
      </c>
      <c r="D319" s="12">
        <f t="shared" si="77"/>
        <v>0.748046875</v>
      </c>
      <c r="E319" s="27">
        <f t="shared" si="77"/>
        <v>0.80357142857142849</v>
      </c>
      <c r="F319" s="12">
        <f t="shared" si="77"/>
        <v>0.72333559782608703</v>
      </c>
      <c r="G319" s="12">
        <f t="shared" si="77"/>
        <v>0.77094726562499993</v>
      </c>
      <c r="H319" s="27">
        <f t="shared" si="77"/>
        <v>0.79573139391447367</v>
      </c>
      <c r="I319" s="12" t="s">
        <v>291</v>
      </c>
      <c r="J319" s="12" t="s">
        <v>291</v>
      </c>
    </row>
    <row r="320" spans="3:10" ht="30" x14ac:dyDescent="0.25">
      <c r="C320" s="9" t="s">
        <v>78</v>
      </c>
      <c r="D320" s="12">
        <f t="shared" si="77"/>
        <v>0.748046875</v>
      </c>
      <c r="E320" s="12">
        <f t="shared" si="77"/>
        <v>0.703125</v>
      </c>
      <c r="F320" s="12">
        <f t="shared" si="77"/>
        <v>0.72333559782608703</v>
      </c>
      <c r="G320" s="12">
        <f t="shared" si="77"/>
        <v>0.75214367378048774</v>
      </c>
      <c r="H320" s="12">
        <f t="shared" si="77"/>
        <v>0.78033014112903221</v>
      </c>
      <c r="I320" s="12" t="s">
        <v>291</v>
      </c>
      <c r="J320" s="12" t="s">
        <v>291</v>
      </c>
    </row>
    <row r="321" spans="3:10" ht="30" x14ac:dyDescent="0.25">
      <c r="C321" s="9" t="s">
        <v>79</v>
      </c>
      <c r="D321" s="24">
        <f t="shared" si="77"/>
        <v>0.99739583333333337</v>
      </c>
      <c r="E321" s="12">
        <f t="shared" si="77"/>
        <v>0.703125</v>
      </c>
      <c r="F321" s="12">
        <f t="shared" si="77"/>
        <v>0.72333559782608703</v>
      </c>
      <c r="G321" s="12">
        <f t="shared" si="77"/>
        <v>0.74308170180722888</v>
      </c>
      <c r="H321" s="12">
        <f t="shared" si="77"/>
        <v>0.77038962977707004</v>
      </c>
      <c r="I321" s="12" t="s">
        <v>291</v>
      </c>
      <c r="J321" s="12" t="s">
        <v>291</v>
      </c>
    </row>
    <row r="322" spans="3:10" ht="30" x14ac:dyDescent="0.25">
      <c r="C322" s="9" t="s">
        <v>80</v>
      </c>
      <c r="D322" s="12">
        <f t="shared" si="77"/>
        <v>0.748046875</v>
      </c>
      <c r="E322" s="12">
        <f t="shared" si="77"/>
        <v>0.51136363636363635</v>
      </c>
      <c r="F322" s="12">
        <f t="shared" si="77"/>
        <v>0.50414299242424243</v>
      </c>
      <c r="G322" s="12">
        <f t="shared" si="77"/>
        <v>0.53631114130434776</v>
      </c>
      <c r="H322" s="12">
        <f t="shared" si="77"/>
        <v>0.54977805397727275</v>
      </c>
      <c r="I322" s="12" t="s">
        <v>291</v>
      </c>
      <c r="J322" s="12" t="s">
        <v>291</v>
      </c>
    </row>
    <row r="323" spans="3:10" ht="30" x14ac:dyDescent="0.25">
      <c r="C323" s="9" t="s">
        <v>81</v>
      </c>
      <c r="D323" s="12">
        <f>D254/512</f>
        <v>0.49869791666666669</v>
      </c>
      <c r="E323" s="12">
        <f t="shared" ref="E323:H323" si="78">E254/512</f>
        <v>0.234375</v>
      </c>
      <c r="F323" s="12">
        <f t="shared" si="78"/>
        <v>1.4593612938596493E-2</v>
      </c>
      <c r="G323" s="12">
        <f t="shared" si="78"/>
        <v>9.8839393028846145E-2</v>
      </c>
      <c r="H323" s="12">
        <f t="shared" si="78"/>
        <v>9.9877103117258462E-2</v>
      </c>
      <c r="I323" s="12" t="s">
        <v>291</v>
      </c>
      <c r="J323" s="12" t="s">
        <v>291</v>
      </c>
    </row>
    <row r="324" spans="3:10" ht="30" x14ac:dyDescent="0.25">
      <c r="C324" s="9" t="s">
        <v>82</v>
      </c>
      <c r="D324" s="12">
        <f t="shared" ref="D324:H332" si="79">D255/512</f>
        <v>0.49869791666666669</v>
      </c>
      <c r="E324" s="12">
        <f t="shared" si="79"/>
        <v>0.3515625</v>
      </c>
      <c r="F324" s="12">
        <f t="shared" si="79"/>
        <v>0.28683997844827586</v>
      </c>
      <c r="G324" s="12">
        <f t="shared" si="79"/>
        <v>0.2126751077586207</v>
      </c>
      <c r="H324" s="12">
        <f t="shared" si="79"/>
        <v>0.2103498641304348</v>
      </c>
      <c r="I324" s="12" t="s">
        <v>291</v>
      </c>
      <c r="J324" s="12" t="s">
        <v>291</v>
      </c>
    </row>
    <row r="325" spans="3:10" ht="30" x14ac:dyDescent="0.25">
      <c r="C325" s="9" t="s">
        <v>83</v>
      </c>
      <c r="D325" s="12">
        <f t="shared" si="79"/>
        <v>0.49869791666666669</v>
      </c>
      <c r="E325" s="12">
        <f t="shared" si="79"/>
        <v>0.46875</v>
      </c>
      <c r="F325" s="12">
        <f t="shared" si="79"/>
        <v>0.5198974609375</v>
      </c>
      <c r="G325" s="12">
        <f t="shared" si="79"/>
        <v>0.43433648767605637</v>
      </c>
      <c r="H325" s="12">
        <f t="shared" si="79"/>
        <v>0.41421634203767127</v>
      </c>
      <c r="I325" s="12" t="s">
        <v>291</v>
      </c>
      <c r="J325" s="12" t="s">
        <v>291</v>
      </c>
    </row>
    <row r="326" spans="3:10" ht="30" x14ac:dyDescent="0.25">
      <c r="C326" s="9" t="s">
        <v>84</v>
      </c>
      <c r="D326" s="12">
        <f t="shared" si="79"/>
        <v>0.49869791666666669</v>
      </c>
      <c r="E326" s="12">
        <f t="shared" si="79"/>
        <v>0.46875</v>
      </c>
      <c r="F326" s="12">
        <f t="shared" si="79"/>
        <v>0.55455729166666679</v>
      </c>
      <c r="G326" s="12">
        <f t="shared" si="79"/>
        <v>0.5055391905737705</v>
      </c>
      <c r="H326" s="12">
        <f t="shared" si="79"/>
        <v>0.52134125808189657</v>
      </c>
      <c r="I326" s="12" t="s">
        <v>291</v>
      </c>
      <c r="J326" s="12" t="s">
        <v>291</v>
      </c>
    </row>
    <row r="327" spans="3:10" ht="30" x14ac:dyDescent="0.25">
      <c r="C327" s="9" t="s">
        <v>85</v>
      </c>
      <c r="D327" s="12">
        <f t="shared" si="79"/>
        <v>0.49869791666666669</v>
      </c>
      <c r="E327" s="12">
        <f t="shared" si="79"/>
        <v>0.5625</v>
      </c>
      <c r="F327" s="12">
        <f t="shared" si="79"/>
        <v>0.5941685267857143</v>
      </c>
      <c r="G327" s="12">
        <f t="shared" si="79"/>
        <v>0.65612533244680848</v>
      </c>
      <c r="H327" s="12">
        <f t="shared" si="79"/>
        <v>0.66456687843406592</v>
      </c>
      <c r="I327" s="12" t="s">
        <v>291</v>
      </c>
      <c r="J327" s="12" t="s">
        <v>291</v>
      </c>
    </row>
    <row r="328" spans="3:10" ht="30" x14ac:dyDescent="0.25">
      <c r="C328" s="9" t="s">
        <v>86</v>
      </c>
      <c r="D328" s="12">
        <f t="shared" si="79"/>
        <v>0.49869791666666669</v>
      </c>
      <c r="E328" s="12">
        <f t="shared" si="79"/>
        <v>0.5625</v>
      </c>
      <c r="F328" s="12">
        <f t="shared" si="79"/>
        <v>0.5941685267857143</v>
      </c>
      <c r="G328" s="12">
        <f t="shared" si="79"/>
        <v>0.71716024709302328</v>
      </c>
      <c r="H328" s="12">
        <f t="shared" si="79"/>
        <v>0.77532802483974361</v>
      </c>
      <c r="I328" s="12" t="s">
        <v>291</v>
      </c>
      <c r="J328" s="12" t="s">
        <v>291</v>
      </c>
    </row>
    <row r="329" spans="3:10" ht="30" x14ac:dyDescent="0.25">
      <c r="C329" s="9" t="s">
        <v>87</v>
      </c>
      <c r="D329" s="12">
        <f t="shared" si="79"/>
        <v>0.49869791666666669</v>
      </c>
      <c r="E329" s="12">
        <f t="shared" si="79"/>
        <v>0.5625</v>
      </c>
      <c r="F329" s="12">
        <f t="shared" si="79"/>
        <v>0.5941685267857143</v>
      </c>
      <c r="G329" s="12">
        <f t="shared" si="79"/>
        <v>0.67038892663043481</v>
      </c>
      <c r="H329" s="12">
        <f t="shared" si="79"/>
        <v>0.77038962977707004</v>
      </c>
      <c r="I329" s="12" t="s">
        <v>291</v>
      </c>
      <c r="J329" s="12" t="s">
        <v>291</v>
      </c>
    </row>
    <row r="330" spans="3:10" ht="30" x14ac:dyDescent="0.25">
      <c r="C330" s="9" t="s">
        <v>88</v>
      </c>
      <c r="D330" s="12">
        <f t="shared" ref="D330:H330" si="80">D261/512</f>
        <v>0.49869791666666669</v>
      </c>
      <c r="E330" s="12">
        <f t="shared" si="80"/>
        <v>0.5625</v>
      </c>
      <c r="F330" s="12">
        <f t="shared" si="80"/>
        <v>0.63987379807692313</v>
      </c>
      <c r="G330" s="12">
        <f t="shared" si="80"/>
        <v>0.67038892663043481</v>
      </c>
      <c r="H330" s="12">
        <f t="shared" si="80"/>
        <v>0.75594482421874998</v>
      </c>
      <c r="I330" s="12" t="s">
        <v>291</v>
      </c>
      <c r="J330" s="12" t="s">
        <v>291</v>
      </c>
    </row>
    <row r="331" spans="3:10" ht="30" x14ac:dyDescent="0.25">
      <c r="C331" s="9" t="s">
        <v>89</v>
      </c>
      <c r="D331" s="12">
        <f t="shared" ref="D331:H331" si="81">D262/512</f>
        <v>0.49869791666666669</v>
      </c>
      <c r="E331" s="12">
        <f t="shared" si="81"/>
        <v>0.46875</v>
      </c>
      <c r="F331" s="12">
        <f t="shared" si="81"/>
        <v>0.46213107638888895</v>
      </c>
      <c r="G331" s="12">
        <f t="shared" si="81"/>
        <v>0.5226761122881356</v>
      </c>
      <c r="H331" s="12">
        <f t="shared" si="81"/>
        <v>0.53756076388888885</v>
      </c>
      <c r="I331" s="12" t="s">
        <v>291</v>
      </c>
      <c r="J331" s="12" t="s">
        <v>291</v>
      </c>
    </row>
    <row r="332" spans="3:10" ht="30" x14ac:dyDescent="0.25">
      <c r="C332" s="9" t="s">
        <v>90</v>
      </c>
      <c r="D332" s="12">
        <f t="shared" ref="D332:H332" si="82">D263/512</f>
        <v>0.3740234375</v>
      </c>
      <c r="E332" s="12">
        <f t="shared" si="82"/>
        <v>0.3515625</v>
      </c>
      <c r="F332" s="12">
        <f t="shared" si="82"/>
        <v>0.3080873842592593</v>
      </c>
      <c r="G332" s="12">
        <f t="shared" si="82"/>
        <v>0.31149384469696967</v>
      </c>
      <c r="H332" s="12">
        <f t="shared" si="82"/>
        <v>0.32082538958885942</v>
      </c>
      <c r="I332" s="12" t="s">
        <v>291</v>
      </c>
      <c r="J332" s="12" t="s">
        <v>291</v>
      </c>
    </row>
    <row r="333" spans="3:10" ht="30" x14ac:dyDescent="0.25">
      <c r="C333" s="9" t="s">
        <v>91</v>
      </c>
      <c r="D333" s="7" t="s">
        <v>92</v>
      </c>
      <c r="E333" s="12">
        <f>E264/1024</f>
        <v>0.20089285714285712</v>
      </c>
      <c r="F333" s="12">
        <f t="shared" ref="F333:H333" si="83">F264/1024</f>
        <v>9.0416949728260879E-2</v>
      </c>
      <c r="G333" s="12">
        <f t="shared" si="83"/>
        <v>7.1384006076388895E-2</v>
      </c>
      <c r="H333" s="12">
        <f t="shared" si="83"/>
        <v>5.035435964820982E-2</v>
      </c>
      <c r="I333" s="12" t="s">
        <v>291</v>
      </c>
      <c r="J333" s="12" t="s">
        <v>291</v>
      </c>
    </row>
    <row r="334" spans="3:10" ht="30" x14ac:dyDescent="0.25">
      <c r="C334" s="9" t="s">
        <v>93</v>
      </c>
      <c r="D334" s="7" t="s">
        <v>92</v>
      </c>
      <c r="E334" s="12">
        <f t="shared" ref="E334:H343" si="84">E265/1024</f>
        <v>0.3515625</v>
      </c>
      <c r="F334" s="12">
        <f t="shared" si="84"/>
        <v>0.15996844951923078</v>
      </c>
      <c r="G334" s="12">
        <f t="shared" si="84"/>
        <v>0.15733617665816327</v>
      </c>
      <c r="H334" s="12">
        <f t="shared" si="84"/>
        <v>0.11346263778142589</v>
      </c>
      <c r="I334" s="12" t="s">
        <v>291</v>
      </c>
      <c r="J334" s="12" t="s">
        <v>291</v>
      </c>
    </row>
    <row r="335" spans="3:10" ht="30" x14ac:dyDescent="0.25">
      <c r="C335" s="9" t="s">
        <v>94</v>
      </c>
      <c r="D335" s="7" t="s">
        <v>92</v>
      </c>
      <c r="E335" s="12">
        <f t="shared" si="84"/>
        <v>0.3515625</v>
      </c>
      <c r="F335" s="12">
        <f t="shared" si="84"/>
        <v>0.27727864583333339</v>
      </c>
      <c r="G335" s="12">
        <f t="shared" si="84"/>
        <v>0.2705078125</v>
      </c>
      <c r="H335" s="12">
        <f t="shared" si="84"/>
        <v>0.22481630460037172</v>
      </c>
      <c r="I335" s="12" t="s">
        <v>291</v>
      </c>
      <c r="J335" s="12" t="s">
        <v>291</v>
      </c>
    </row>
    <row r="336" spans="3:10" ht="30" x14ac:dyDescent="0.25">
      <c r="C336" s="9" t="s">
        <v>95</v>
      </c>
      <c r="D336" s="7" t="s">
        <v>92</v>
      </c>
      <c r="E336" s="12">
        <f t="shared" si="84"/>
        <v>0.3515625</v>
      </c>
      <c r="F336" s="12">
        <f t="shared" si="84"/>
        <v>0.46213107638888895</v>
      </c>
      <c r="G336" s="12">
        <f t="shared" si="84"/>
        <v>0.46724076704545453</v>
      </c>
      <c r="H336" s="12">
        <f t="shared" si="84"/>
        <v>0.44467342601102938</v>
      </c>
      <c r="I336" s="12" t="s">
        <v>291</v>
      </c>
      <c r="J336" s="12" t="s">
        <v>291</v>
      </c>
    </row>
    <row r="337" spans="2:10" ht="30" x14ac:dyDescent="0.25">
      <c r="C337" s="9" t="s">
        <v>96</v>
      </c>
      <c r="D337" s="7" t="s">
        <v>92</v>
      </c>
      <c r="E337" s="12">
        <f t="shared" si="84"/>
        <v>0.3515625</v>
      </c>
      <c r="F337" s="12">
        <f t="shared" si="84"/>
        <v>0.46213107638888895</v>
      </c>
      <c r="G337" s="12">
        <f t="shared" si="84"/>
        <v>0.49738533266129031</v>
      </c>
      <c r="H337" s="12">
        <f t="shared" si="84"/>
        <v>0.51688534989316237</v>
      </c>
      <c r="I337" s="12" t="s">
        <v>291</v>
      </c>
      <c r="J337" s="12" t="s">
        <v>291</v>
      </c>
    </row>
    <row r="338" spans="2:10" ht="30" x14ac:dyDescent="0.25">
      <c r="C338" s="9" t="s">
        <v>97</v>
      </c>
      <c r="D338" s="7" t="s">
        <v>92</v>
      </c>
      <c r="E338" s="12">
        <f t="shared" si="84"/>
        <v>0.46875</v>
      </c>
      <c r="F338" s="12">
        <f t="shared" si="84"/>
        <v>0.46213107638888895</v>
      </c>
      <c r="G338" s="12">
        <f t="shared" si="84"/>
        <v>0.57107204861111116</v>
      </c>
      <c r="H338" s="12">
        <f t="shared" si="84"/>
        <v>0.65734332540760865</v>
      </c>
      <c r="I338" s="12" t="s">
        <v>291</v>
      </c>
      <c r="J338" s="12" t="s">
        <v>291</v>
      </c>
    </row>
    <row r="339" spans="2:10" ht="30" x14ac:dyDescent="0.25">
      <c r="C339" s="9" t="s">
        <v>98</v>
      </c>
      <c r="D339" s="7" t="s">
        <v>92</v>
      </c>
      <c r="E339" s="12">
        <f t="shared" si="84"/>
        <v>0.3515625</v>
      </c>
      <c r="F339" s="12">
        <f t="shared" si="84"/>
        <v>0.5198974609375</v>
      </c>
      <c r="G339" s="12">
        <f t="shared" si="84"/>
        <v>0.59303635817307698</v>
      </c>
      <c r="H339" s="12">
        <f t="shared" si="84"/>
        <v>0.72862151731927705</v>
      </c>
      <c r="I339" s="12" t="s">
        <v>291</v>
      </c>
      <c r="J339" s="12" t="s">
        <v>291</v>
      </c>
    </row>
    <row r="340" spans="2:10" ht="30" x14ac:dyDescent="0.25">
      <c r="C340" s="9" t="s">
        <v>99</v>
      </c>
      <c r="D340" s="7" t="s">
        <v>92</v>
      </c>
      <c r="E340" s="12">
        <f t="shared" si="84"/>
        <v>0.3515625</v>
      </c>
      <c r="F340" s="12">
        <f t="shared" si="84"/>
        <v>0.41591796875000003</v>
      </c>
      <c r="G340" s="12">
        <f t="shared" si="84"/>
        <v>0.6424560546875</v>
      </c>
      <c r="H340" s="12">
        <f t="shared" si="84"/>
        <v>0.71147748161764701</v>
      </c>
      <c r="I340" s="12" t="s">
        <v>291</v>
      </c>
      <c r="J340" s="12" t="s">
        <v>291</v>
      </c>
    </row>
    <row r="341" spans="2:10" ht="30" x14ac:dyDescent="0.25">
      <c r="C341" s="9" t="s">
        <v>100</v>
      </c>
      <c r="D341" s="7" t="s">
        <v>92</v>
      </c>
      <c r="E341" s="12">
        <f t="shared" si="84"/>
        <v>0.28125</v>
      </c>
      <c r="F341" s="12">
        <f t="shared" si="84"/>
        <v>0.41591796875000003</v>
      </c>
      <c r="G341" s="12">
        <f t="shared" si="84"/>
        <v>0.44054129464285707</v>
      </c>
      <c r="H341" s="12">
        <f t="shared" si="84"/>
        <v>0.52587466032608698</v>
      </c>
      <c r="I341" s="12" t="s">
        <v>291</v>
      </c>
      <c r="J341" s="12" t="s">
        <v>291</v>
      </c>
    </row>
    <row r="342" spans="2:10" ht="30" x14ac:dyDescent="0.25">
      <c r="C342" s="9" t="s">
        <v>101</v>
      </c>
      <c r="D342" s="7" t="s">
        <v>92</v>
      </c>
      <c r="E342" s="12">
        <f t="shared" si="84"/>
        <v>0.234375</v>
      </c>
      <c r="F342" s="12">
        <f t="shared" si="84"/>
        <v>0.24465762867647059</v>
      </c>
      <c r="G342" s="12">
        <f t="shared" si="84"/>
        <v>0.28553602430555558</v>
      </c>
      <c r="H342" s="12">
        <f t="shared" si="84"/>
        <v>0.31497701009114581</v>
      </c>
      <c r="I342" s="12" t="s">
        <v>291</v>
      </c>
      <c r="J342" s="12" t="s">
        <v>291</v>
      </c>
    </row>
    <row r="343" spans="2:10" ht="30" x14ac:dyDescent="0.25">
      <c r="C343" s="9" t="s">
        <v>102</v>
      </c>
      <c r="D343" s="7" t="s">
        <v>92</v>
      </c>
      <c r="E343" s="12">
        <f t="shared" si="84"/>
        <v>0.17578125</v>
      </c>
      <c r="F343" s="12">
        <f t="shared" si="84"/>
        <v>0.15996844951923078</v>
      </c>
      <c r="G343" s="12">
        <f t="shared" si="84"/>
        <v>0.17132161458333334</v>
      </c>
      <c r="H343" s="12">
        <f t="shared" si="84"/>
        <v>0.17378041936063218</v>
      </c>
      <c r="I343" s="12" t="s">
        <v>291</v>
      </c>
      <c r="J343" s="12" t="s">
        <v>291</v>
      </c>
    </row>
    <row r="344" spans="2:10" ht="60" x14ac:dyDescent="0.25">
      <c r="C344" s="9" t="s">
        <v>103</v>
      </c>
      <c r="D344" s="7" t="s">
        <v>92</v>
      </c>
      <c r="E344" s="19" t="s">
        <v>104</v>
      </c>
      <c r="F344" s="19" t="s">
        <v>104</v>
      </c>
      <c r="G344" s="19" t="s">
        <v>104</v>
      </c>
      <c r="H344" s="19" t="s">
        <v>104</v>
      </c>
      <c r="I344" s="12" t="s">
        <v>291</v>
      </c>
      <c r="J344" s="12" t="s">
        <v>291</v>
      </c>
    </row>
    <row r="347" spans="2:10" ht="15.75" thickBot="1" x14ac:dyDescent="0.3"/>
    <row r="348" spans="2:10" ht="71.25" customHeight="1" x14ac:dyDescent="0.25">
      <c r="B348" s="8" t="s">
        <v>292</v>
      </c>
      <c r="C348" s="2" t="s">
        <v>295</v>
      </c>
      <c r="D348" s="3" t="s">
        <v>1</v>
      </c>
      <c r="E348" s="4" t="s">
        <v>2</v>
      </c>
      <c r="F348" s="4" t="s">
        <v>3</v>
      </c>
      <c r="G348" s="4" t="s">
        <v>4</v>
      </c>
      <c r="H348" s="4" t="s">
        <v>5</v>
      </c>
      <c r="I348" s="4" t="s">
        <v>6</v>
      </c>
      <c r="J348" s="5" t="s">
        <v>7</v>
      </c>
    </row>
    <row r="349" spans="2:10" ht="30" x14ac:dyDescent="0.25">
      <c r="C349" s="9" t="s">
        <v>36</v>
      </c>
      <c r="D349" s="12" t="s">
        <v>105</v>
      </c>
      <c r="E349" s="12" t="s">
        <v>106</v>
      </c>
      <c r="F349" s="12" t="s">
        <v>107</v>
      </c>
      <c r="G349" s="12" t="s">
        <v>108</v>
      </c>
      <c r="H349" s="12" t="s">
        <v>109</v>
      </c>
      <c r="I349" s="12" t="s">
        <v>291</v>
      </c>
      <c r="J349" s="12" t="s">
        <v>291</v>
      </c>
    </row>
    <row r="350" spans="2:10" ht="30" x14ac:dyDescent="0.25">
      <c r="C350" s="9" t="s">
        <v>37</v>
      </c>
      <c r="D350" s="12" t="s">
        <v>110</v>
      </c>
      <c r="E350" s="12" t="s">
        <v>111</v>
      </c>
      <c r="F350" s="12" t="s">
        <v>112</v>
      </c>
      <c r="G350" s="12" t="s">
        <v>113</v>
      </c>
      <c r="H350" s="12" t="s">
        <v>114</v>
      </c>
      <c r="I350" s="12" t="s">
        <v>291</v>
      </c>
      <c r="J350" s="12" t="s">
        <v>291</v>
      </c>
    </row>
    <row r="351" spans="2:10" ht="30" x14ac:dyDescent="0.25">
      <c r="C351" s="9" t="s">
        <v>38</v>
      </c>
      <c r="D351" s="12" t="s">
        <v>115</v>
      </c>
      <c r="E351" s="12" t="s">
        <v>116</v>
      </c>
      <c r="F351" s="12" t="s">
        <v>117</v>
      </c>
      <c r="G351" s="12" t="s">
        <v>118</v>
      </c>
      <c r="H351" s="12" t="s">
        <v>119</v>
      </c>
      <c r="I351" s="12" t="s">
        <v>291</v>
      </c>
      <c r="J351" s="12" t="s">
        <v>291</v>
      </c>
    </row>
    <row r="352" spans="2:10" ht="30" x14ac:dyDescent="0.25">
      <c r="C352" s="9" t="s">
        <v>39</v>
      </c>
      <c r="D352" s="12" t="s">
        <v>120</v>
      </c>
      <c r="E352" s="12" t="s">
        <v>121</v>
      </c>
      <c r="F352" s="12" t="s">
        <v>122</v>
      </c>
      <c r="G352" s="12" t="s">
        <v>123</v>
      </c>
      <c r="H352" s="12" t="s">
        <v>124</v>
      </c>
      <c r="I352" s="12" t="s">
        <v>291</v>
      </c>
      <c r="J352" s="12" t="s">
        <v>291</v>
      </c>
    </row>
    <row r="353" spans="3:10" ht="30" x14ac:dyDescent="0.25">
      <c r="C353" s="9" t="s">
        <v>40</v>
      </c>
      <c r="D353" s="12" t="s">
        <v>125</v>
      </c>
      <c r="E353" s="12" t="s">
        <v>126</v>
      </c>
      <c r="F353" s="12" t="s">
        <v>127</v>
      </c>
      <c r="G353" s="12" t="s">
        <v>128</v>
      </c>
      <c r="H353" s="12" t="s">
        <v>129</v>
      </c>
      <c r="I353" s="12" t="s">
        <v>291</v>
      </c>
      <c r="J353" s="12" t="s">
        <v>291</v>
      </c>
    </row>
    <row r="354" spans="3:10" ht="30" x14ac:dyDescent="0.25">
      <c r="C354" s="9" t="s">
        <v>41</v>
      </c>
      <c r="D354" s="12" t="s">
        <v>130</v>
      </c>
      <c r="E354" s="12" t="s">
        <v>131</v>
      </c>
      <c r="F354" s="12" t="s">
        <v>132</v>
      </c>
      <c r="G354" s="12" t="s">
        <v>133</v>
      </c>
      <c r="H354" s="12" t="s">
        <v>134</v>
      </c>
      <c r="I354" s="12" t="s">
        <v>291</v>
      </c>
      <c r="J354" s="12" t="s">
        <v>291</v>
      </c>
    </row>
    <row r="355" spans="3:10" ht="30" x14ac:dyDescent="0.25">
      <c r="C355" s="9" t="s">
        <v>42</v>
      </c>
      <c r="D355" s="12" t="s">
        <v>135</v>
      </c>
      <c r="E355" s="12" t="s">
        <v>136</v>
      </c>
      <c r="F355" s="12" t="s">
        <v>137</v>
      </c>
      <c r="G355" s="12" t="s">
        <v>138</v>
      </c>
      <c r="H355" s="12" t="s">
        <v>139</v>
      </c>
      <c r="I355" s="12" t="s">
        <v>291</v>
      </c>
      <c r="J355" s="12" t="s">
        <v>291</v>
      </c>
    </row>
    <row r="356" spans="3:10" ht="30" x14ac:dyDescent="0.25">
      <c r="C356" s="9" t="s">
        <v>43</v>
      </c>
      <c r="D356" s="12" t="s">
        <v>140</v>
      </c>
      <c r="E356" s="12" t="s">
        <v>141</v>
      </c>
      <c r="F356" s="12" t="s">
        <v>142</v>
      </c>
      <c r="G356" s="12" t="s">
        <v>143</v>
      </c>
      <c r="H356" s="12" t="s">
        <v>144</v>
      </c>
      <c r="I356" s="12" t="s">
        <v>291</v>
      </c>
      <c r="J356" s="12" t="s">
        <v>291</v>
      </c>
    </row>
    <row r="357" spans="3:10" ht="30" x14ac:dyDescent="0.25">
      <c r="C357" s="9" t="s">
        <v>44</v>
      </c>
      <c r="D357" s="12" t="s">
        <v>145</v>
      </c>
      <c r="E357" s="12" t="s">
        <v>146</v>
      </c>
      <c r="F357" s="12" t="s">
        <v>147</v>
      </c>
      <c r="G357" s="12" t="s">
        <v>148</v>
      </c>
      <c r="H357" s="12" t="s">
        <v>149</v>
      </c>
      <c r="I357" s="12" t="s">
        <v>291</v>
      </c>
      <c r="J357" s="12" t="s">
        <v>291</v>
      </c>
    </row>
    <row r="358" spans="3:10" ht="30" x14ac:dyDescent="0.25">
      <c r="C358" s="9" t="s">
        <v>45</v>
      </c>
      <c r="D358" s="12" t="s">
        <v>150</v>
      </c>
      <c r="E358" s="12" t="s">
        <v>151</v>
      </c>
      <c r="F358" s="12" t="s">
        <v>152</v>
      </c>
      <c r="G358" s="12" t="s">
        <v>153</v>
      </c>
      <c r="H358" s="12" t="s">
        <v>154</v>
      </c>
      <c r="I358" s="12" t="s">
        <v>291</v>
      </c>
      <c r="J358" s="12" t="s">
        <v>291</v>
      </c>
    </row>
    <row r="359" spans="3:10" ht="30" x14ac:dyDescent="0.25">
      <c r="C359" s="9" t="s">
        <v>46</v>
      </c>
      <c r="D359" s="12" t="s">
        <v>155</v>
      </c>
      <c r="E359" s="12" t="s">
        <v>156</v>
      </c>
      <c r="F359" s="12" t="s">
        <v>157</v>
      </c>
      <c r="G359" s="12" t="s">
        <v>158</v>
      </c>
      <c r="H359" s="12" t="s">
        <v>159</v>
      </c>
      <c r="I359" s="12" t="s">
        <v>291</v>
      </c>
      <c r="J359" s="12" t="s">
        <v>291</v>
      </c>
    </row>
    <row r="360" spans="3:10" ht="30" x14ac:dyDescent="0.25">
      <c r="C360" s="9" t="s">
        <v>47</v>
      </c>
      <c r="D360" s="12" t="s">
        <v>160</v>
      </c>
      <c r="E360" s="12" t="s">
        <v>161</v>
      </c>
      <c r="F360" s="12" t="s">
        <v>162</v>
      </c>
      <c r="G360" s="12" t="s">
        <v>163</v>
      </c>
      <c r="H360" s="12" t="s">
        <v>164</v>
      </c>
      <c r="I360" s="12" t="s">
        <v>291</v>
      </c>
      <c r="J360" s="12" t="s">
        <v>291</v>
      </c>
    </row>
    <row r="361" spans="3:10" ht="30" x14ac:dyDescent="0.25">
      <c r="C361" s="9" t="s">
        <v>48</v>
      </c>
      <c r="D361" s="12" t="s">
        <v>165</v>
      </c>
      <c r="E361" s="12" t="s">
        <v>166</v>
      </c>
      <c r="F361" s="12" t="s">
        <v>167</v>
      </c>
      <c r="G361" s="12" t="s">
        <v>168</v>
      </c>
      <c r="H361" s="12" t="s">
        <v>169</v>
      </c>
      <c r="I361" s="12" t="s">
        <v>291</v>
      </c>
      <c r="J361" s="12" t="s">
        <v>291</v>
      </c>
    </row>
    <row r="362" spans="3:10" ht="30" x14ac:dyDescent="0.25">
      <c r="C362" s="9" t="s">
        <v>49</v>
      </c>
      <c r="D362" s="12" t="s">
        <v>170</v>
      </c>
      <c r="E362" s="12" t="s">
        <v>171</v>
      </c>
      <c r="F362" s="12" t="s">
        <v>172</v>
      </c>
      <c r="G362" s="12" t="s">
        <v>173</v>
      </c>
      <c r="H362" s="12" t="s">
        <v>174</v>
      </c>
      <c r="I362" s="12" t="s">
        <v>291</v>
      </c>
      <c r="J362" s="12" t="s">
        <v>291</v>
      </c>
    </row>
    <row r="363" spans="3:10" ht="30" x14ac:dyDescent="0.25">
      <c r="C363" s="9" t="s">
        <v>50</v>
      </c>
      <c r="D363" s="12" t="s">
        <v>175</v>
      </c>
      <c r="E363" s="12" t="s">
        <v>176</v>
      </c>
      <c r="F363" s="12" t="s">
        <v>177</v>
      </c>
      <c r="G363" s="12" t="s">
        <v>178</v>
      </c>
      <c r="H363" s="12" t="s">
        <v>179</v>
      </c>
      <c r="I363" s="12" t="s">
        <v>291</v>
      </c>
      <c r="J363" s="12" t="s">
        <v>291</v>
      </c>
    </row>
    <row r="364" spans="3:10" ht="30" x14ac:dyDescent="0.25">
      <c r="C364" s="9" t="s">
        <v>51</v>
      </c>
      <c r="D364" s="12" t="s">
        <v>180</v>
      </c>
      <c r="E364" s="12" t="s">
        <v>181</v>
      </c>
      <c r="F364" s="12" t="s">
        <v>182</v>
      </c>
      <c r="G364" s="12" t="s">
        <v>183</v>
      </c>
      <c r="H364" s="12" t="s">
        <v>184</v>
      </c>
      <c r="I364" s="12" t="s">
        <v>291</v>
      </c>
      <c r="J364" s="12" t="s">
        <v>291</v>
      </c>
    </row>
    <row r="365" spans="3:10" ht="30" x14ac:dyDescent="0.25">
      <c r="C365" s="9" t="s">
        <v>52</v>
      </c>
      <c r="D365" s="12" t="s">
        <v>185</v>
      </c>
      <c r="E365" s="12" t="s">
        <v>186</v>
      </c>
      <c r="F365" s="12" t="s">
        <v>187</v>
      </c>
      <c r="G365" s="12" t="s">
        <v>188</v>
      </c>
      <c r="H365" s="12" t="s">
        <v>189</v>
      </c>
      <c r="I365" s="12" t="s">
        <v>291</v>
      </c>
      <c r="J365" s="12" t="s">
        <v>291</v>
      </c>
    </row>
    <row r="366" spans="3:10" ht="30" x14ac:dyDescent="0.25">
      <c r="C366" s="9" t="s">
        <v>53</v>
      </c>
      <c r="D366" s="12" t="s">
        <v>190</v>
      </c>
      <c r="E366" s="12" t="s">
        <v>191</v>
      </c>
      <c r="F366" s="12" t="s">
        <v>192</v>
      </c>
      <c r="G366" s="12" t="s">
        <v>193</v>
      </c>
      <c r="H366" s="12" t="s">
        <v>194</v>
      </c>
      <c r="I366" s="12" t="s">
        <v>291</v>
      </c>
      <c r="J366" s="12" t="s">
        <v>291</v>
      </c>
    </row>
    <row r="367" spans="3:10" ht="30" x14ac:dyDescent="0.25">
      <c r="C367" s="9" t="s">
        <v>54</v>
      </c>
      <c r="D367" s="12" t="s">
        <v>195</v>
      </c>
      <c r="E367" s="12" t="s">
        <v>196</v>
      </c>
      <c r="F367" s="12" t="s">
        <v>197</v>
      </c>
      <c r="G367" s="12" t="s">
        <v>198</v>
      </c>
      <c r="H367" s="12" t="s">
        <v>199</v>
      </c>
      <c r="I367" s="12" t="s">
        <v>291</v>
      </c>
      <c r="J367" s="12" t="s">
        <v>291</v>
      </c>
    </row>
    <row r="368" spans="3:10" ht="30" x14ac:dyDescent="0.25">
      <c r="C368" s="9" t="s">
        <v>55</v>
      </c>
      <c r="D368" s="12" t="s">
        <v>200</v>
      </c>
      <c r="E368" s="12" t="s">
        <v>201</v>
      </c>
      <c r="F368" s="12" t="s">
        <v>202</v>
      </c>
      <c r="G368" s="12" t="s">
        <v>203</v>
      </c>
      <c r="H368" s="12" t="s">
        <v>204</v>
      </c>
      <c r="I368" s="12" t="s">
        <v>291</v>
      </c>
      <c r="J368" s="12" t="s">
        <v>291</v>
      </c>
    </row>
    <row r="369" spans="3:10" ht="30" x14ac:dyDescent="0.25">
      <c r="C369" s="9" t="s">
        <v>56</v>
      </c>
      <c r="D369" s="12" t="s">
        <v>205</v>
      </c>
      <c r="E369" s="12" t="s">
        <v>206</v>
      </c>
      <c r="F369" s="12" t="s">
        <v>207</v>
      </c>
      <c r="G369" s="12" t="s">
        <v>208</v>
      </c>
      <c r="H369" s="12" t="s">
        <v>209</v>
      </c>
      <c r="I369" s="12" t="s">
        <v>291</v>
      </c>
      <c r="J369" s="12" t="s">
        <v>291</v>
      </c>
    </row>
    <row r="370" spans="3:10" ht="30" x14ac:dyDescent="0.25">
      <c r="C370" s="9" t="s">
        <v>57</v>
      </c>
      <c r="D370" s="12" t="s">
        <v>190</v>
      </c>
      <c r="E370" s="12" t="s">
        <v>210</v>
      </c>
      <c r="F370" s="12" t="s">
        <v>211</v>
      </c>
      <c r="G370" s="12" t="s">
        <v>212</v>
      </c>
      <c r="H370" s="12" t="s">
        <v>213</v>
      </c>
      <c r="I370" s="12" t="s">
        <v>291</v>
      </c>
      <c r="J370" s="12" t="s">
        <v>291</v>
      </c>
    </row>
    <row r="371" spans="3:10" ht="30" x14ac:dyDescent="0.25">
      <c r="C371" s="9" t="s">
        <v>58</v>
      </c>
      <c r="D371" s="12" t="s">
        <v>170</v>
      </c>
      <c r="E371" s="12" t="s">
        <v>214</v>
      </c>
      <c r="F371" s="12" t="s">
        <v>215</v>
      </c>
      <c r="G371" s="12" t="s">
        <v>216</v>
      </c>
      <c r="H371" s="12" t="s">
        <v>217</v>
      </c>
      <c r="I371" s="12" t="s">
        <v>291</v>
      </c>
      <c r="J371" s="12" t="s">
        <v>291</v>
      </c>
    </row>
    <row r="372" spans="3:10" ht="30" x14ac:dyDescent="0.25">
      <c r="C372" s="9" t="s">
        <v>59</v>
      </c>
      <c r="D372" s="12" t="s">
        <v>218</v>
      </c>
      <c r="E372" s="12" t="s">
        <v>219</v>
      </c>
      <c r="F372" s="12" t="s">
        <v>220</v>
      </c>
      <c r="G372" s="12" t="s">
        <v>221</v>
      </c>
      <c r="H372" s="12" t="s">
        <v>222</v>
      </c>
      <c r="I372" s="12" t="s">
        <v>291</v>
      </c>
      <c r="J372" s="12" t="s">
        <v>291</v>
      </c>
    </row>
    <row r="373" spans="3:10" ht="30" x14ac:dyDescent="0.25">
      <c r="C373" s="9" t="s">
        <v>60</v>
      </c>
      <c r="D373" s="12" t="s">
        <v>223</v>
      </c>
      <c r="E373" s="12" t="s">
        <v>224</v>
      </c>
      <c r="F373" s="12" t="s">
        <v>225</v>
      </c>
      <c r="G373" s="12" t="s">
        <v>226</v>
      </c>
      <c r="H373" s="12" t="s">
        <v>227</v>
      </c>
      <c r="I373" s="12" t="s">
        <v>291</v>
      </c>
      <c r="J373" s="12" t="s">
        <v>291</v>
      </c>
    </row>
    <row r="374" spans="3:10" ht="30" x14ac:dyDescent="0.25">
      <c r="C374" s="9" t="s">
        <v>61</v>
      </c>
      <c r="D374" s="12" t="s">
        <v>228</v>
      </c>
      <c r="E374" s="12" t="s">
        <v>165</v>
      </c>
      <c r="F374" s="12" t="s">
        <v>229</v>
      </c>
      <c r="G374" s="12" t="s">
        <v>230</v>
      </c>
      <c r="H374" s="12" t="s">
        <v>231</v>
      </c>
      <c r="I374" s="12" t="s">
        <v>291</v>
      </c>
      <c r="J374" s="12" t="s">
        <v>291</v>
      </c>
    </row>
    <row r="375" spans="3:10" ht="30" x14ac:dyDescent="0.25">
      <c r="C375" s="9" t="s">
        <v>62</v>
      </c>
      <c r="D375" s="12" t="s">
        <v>232</v>
      </c>
      <c r="E375" s="12" t="s">
        <v>233</v>
      </c>
      <c r="F375" s="12" t="s">
        <v>234</v>
      </c>
      <c r="G375" s="12" t="s">
        <v>235</v>
      </c>
      <c r="H375" s="12" t="s">
        <v>236</v>
      </c>
      <c r="I375" s="12" t="s">
        <v>291</v>
      </c>
      <c r="J375" s="12" t="s">
        <v>291</v>
      </c>
    </row>
    <row r="376" spans="3:10" ht="30" x14ac:dyDescent="0.25">
      <c r="C376" s="9" t="s">
        <v>63</v>
      </c>
      <c r="D376" s="12" t="s">
        <v>237</v>
      </c>
      <c r="E376" s="12" t="s">
        <v>238</v>
      </c>
      <c r="F376" s="12" t="s">
        <v>239</v>
      </c>
      <c r="G376" s="12" t="s">
        <v>240</v>
      </c>
      <c r="H376" s="12" t="s">
        <v>241</v>
      </c>
      <c r="I376" s="12" t="s">
        <v>291</v>
      </c>
      <c r="J376" s="12" t="s">
        <v>291</v>
      </c>
    </row>
    <row r="377" spans="3:10" ht="30" x14ac:dyDescent="0.25">
      <c r="C377" s="9" t="s">
        <v>64</v>
      </c>
      <c r="D377" s="12" t="s">
        <v>242</v>
      </c>
      <c r="E377" s="12" t="s">
        <v>243</v>
      </c>
      <c r="F377" s="12" t="s">
        <v>244</v>
      </c>
      <c r="G377" s="12" t="s">
        <v>245</v>
      </c>
      <c r="H377" s="12" t="s">
        <v>246</v>
      </c>
      <c r="I377" s="12" t="s">
        <v>291</v>
      </c>
      <c r="J377" s="12" t="s">
        <v>291</v>
      </c>
    </row>
    <row r="378" spans="3:10" ht="30" x14ac:dyDescent="0.25">
      <c r="C378" s="9" t="s">
        <v>65</v>
      </c>
      <c r="D378" s="12" t="s">
        <v>247</v>
      </c>
      <c r="E378" s="12" t="s">
        <v>248</v>
      </c>
      <c r="F378" s="12" t="s">
        <v>249</v>
      </c>
      <c r="G378" s="12" t="s">
        <v>250</v>
      </c>
      <c r="H378" s="12" t="s">
        <v>251</v>
      </c>
      <c r="I378" s="12" t="s">
        <v>291</v>
      </c>
      <c r="J378" s="12" t="s">
        <v>291</v>
      </c>
    </row>
    <row r="379" spans="3:10" ht="30" x14ac:dyDescent="0.25">
      <c r="C379" s="9" t="s">
        <v>66</v>
      </c>
      <c r="D379" s="12" t="s">
        <v>252</v>
      </c>
      <c r="E379" s="12" t="s">
        <v>253</v>
      </c>
      <c r="F379" s="12" t="s">
        <v>249</v>
      </c>
      <c r="G379" s="12" t="s">
        <v>254</v>
      </c>
      <c r="H379" s="12" t="s">
        <v>255</v>
      </c>
      <c r="I379" s="12" t="s">
        <v>291</v>
      </c>
      <c r="J379" s="12" t="s">
        <v>291</v>
      </c>
    </row>
    <row r="380" spans="3:10" ht="30" x14ac:dyDescent="0.25">
      <c r="C380" s="9" t="s">
        <v>67</v>
      </c>
      <c r="D380" s="12" t="s">
        <v>256</v>
      </c>
      <c r="E380" s="12" t="s">
        <v>257</v>
      </c>
      <c r="F380" s="12" t="s">
        <v>258</v>
      </c>
      <c r="G380" s="12" t="s">
        <v>259</v>
      </c>
      <c r="H380" s="12" t="s">
        <v>260</v>
      </c>
      <c r="I380" s="12" t="s">
        <v>291</v>
      </c>
      <c r="J380" s="12" t="s">
        <v>291</v>
      </c>
    </row>
    <row r="381" spans="3:10" ht="30" x14ac:dyDescent="0.25">
      <c r="C381" s="9" t="s">
        <v>68</v>
      </c>
      <c r="D381" s="12" t="s">
        <v>261</v>
      </c>
      <c r="E381" s="12" t="s">
        <v>262</v>
      </c>
      <c r="F381" s="12" t="s">
        <v>263</v>
      </c>
      <c r="G381" s="12" t="s">
        <v>264</v>
      </c>
      <c r="H381" s="12" t="s">
        <v>265</v>
      </c>
      <c r="I381" s="12" t="s">
        <v>291</v>
      </c>
      <c r="J381" s="12" t="s">
        <v>291</v>
      </c>
    </row>
    <row r="382" spans="3:10" ht="30" x14ac:dyDescent="0.25">
      <c r="C382" s="9" t="s">
        <v>69</v>
      </c>
      <c r="D382" s="12" t="s">
        <v>266</v>
      </c>
      <c r="E382" s="12" t="s">
        <v>195</v>
      </c>
      <c r="F382" s="12" t="s">
        <v>267</v>
      </c>
      <c r="G382" s="12" t="s">
        <v>268</v>
      </c>
      <c r="H382" s="12" t="s">
        <v>269</v>
      </c>
      <c r="I382" s="12" t="s">
        <v>291</v>
      </c>
      <c r="J382" s="12" t="s">
        <v>291</v>
      </c>
    </row>
    <row r="383" spans="3:10" ht="30" x14ac:dyDescent="0.25">
      <c r="C383" s="9" t="s">
        <v>70</v>
      </c>
      <c r="D383" s="12" t="s">
        <v>270</v>
      </c>
      <c r="E383" s="12" t="s">
        <v>271</v>
      </c>
      <c r="F383" s="12" t="s">
        <v>272</v>
      </c>
      <c r="G383" s="12" t="s">
        <v>273</v>
      </c>
      <c r="H383" s="12" t="s">
        <v>274</v>
      </c>
      <c r="I383" s="12" t="s">
        <v>291</v>
      </c>
      <c r="J383" s="12" t="s">
        <v>291</v>
      </c>
    </row>
    <row r="384" spans="3:10" x14ac:dyDescent="0.25">
      <c r="C384" s="9" t="s">
        <v>71</v>
      </c>
      <c r="D384" s="12" t="s">
        <v>275</v>
      </c>
      <c r="E384" s="12" t="s">
        <v>276</v>
      </c>
      <c r="F384" s="12" t="s">
        <v>277</v>
      </c>
      <c r="G384" s="12" t="s">
        <v>278</v>
      </c>
      <c r="H384" s="12" t="s">
        <v>279</v>
      </c>
      <c r="I384" s="12" t="s">
        <v>280</v>
      </c>
      <c r="J384" s="12" t="s">
        <v>281</v>
      </c>
    </row>
    <row r="385" spans="2:10" ht="60" x14ac:dyDescent="0.25">
      <c r="C385" s="9" t="s">
        <v>72</v>
      </c>
      <c r="D385" s="19" t="s">
        <v>104</v>
      </c>
      <c r="E385" s="19" t="s">
        <v>104</v>
      </c>
      <c r="F385" s="19" t="s">
        <v>104</v>
      </c>
      <c r="G385" s="19" t="s">
        <v>104</v>
      </c>
      <c r="H385" s="19" t="s">
        <v>104</v>
      </c>
      <c r="I385" s="19" t="s">
        <v>104</v>
      </c>
      <c r="J385" s="19" t="s">
        <v>104</v>
      </c>
    </row>
    <row r="386" spans="2:10" ht="15.75" thickBot="1" x14ac:dyDescent="0.3"/>
    <row r="387" spans="2:10" ht="69.75" customHeight="1" thickBot="1" x14ac:dyDescent="0.3">
      <c r="B387" s="8" t="s">
        <v>296</v>
      </c>
      <c r="C387" s="2" t="s">
        <v>295</v>
      </c>
      <c r="D387" s="3" t="s">
        <v>1</v>
      </c>
      <c r="E387" s="4" t="s">
        <v>2</v>
      </c>
      <c r="F387" s="4" t="s">
        <v>3</v>
      </c>
      <c r="G387" s="4" t="s">
        <v>4</v>
      </c>
      <c r="H387" s="4" t="s">
        <v>5</v>
      </c>
      <c r="I387" s="4" t="s">
        <v>6</v>
      </c>
      <c r="J387" s="5" t="s">
        <v>7</v>
      </c>
    </row>
    <row r="388" spans="2:10" ht="30" x14ac:dyDescent="0.25">
      <c r="C388" s="9" t="s">
        <v>36</v>
      </c>
      <c r="D388" s="12">
        <f>$D$349/D349</f>
        <v>1</v>
      </c>
      <c r="E388" s="12">
        <f>$E$349/E349</f>
        <v>1</v>
      </c>
      <c r="F388" s="12">
        <f>$F$349/F349</f>
        <v>1</v>
      </c>
      <c r="G388" s="12">
        <f>$G$349/G349</f>
        <v>1</v>
      </c>
      <c r="H388" s="12">
        <f>$H$349/H349</f>
        <v>1</v>
      </c>
      <c r="I388" s="12" t="s">
        <v>291</v>
      </c>
      <c r="J388" s="12" t="s">
        <v>291</v>
      </c>
    </row>
    <row r="389" spans="2:10" ht="30" x14ac:dyDescent="0.25">
      <c r="C389" s="9" t="s">
        <v>37</v>
      </c>
      <c r="D389" s="12">
        <f t="shared" ref="D389:D423" si="85">$D$349/D350</f>
        <v>1.6331877729257642</v>
      </c>
      <c r="E389" s="12">
        <f t="shared" ref="E389:E423" si="86">$E$349/E350</f>
        <v>1.7092462751971955</v>
      </c>
      <c r="F389" s="12">
        <f t="shared" ref="F389:F423" si="87">$F$349/F350</f>
        <v>1.6751462599247808</v>
      </c>
      <c r="G389" s="12">
        <f t="shared" ref="G389:G423" si="88">$G$349/G350</f>
        <v>1.663295727663151</v>
      </c>
      <c r="H389" s="12">
        <f t="shared" ref="H389:H423" si="89">$H$349/H350</f>
        <v>1.6602088300583737</v>
      </c>
      <c r="I389" s="12" t="s">
        <v>291</v>
      </c>
      <c r="J389" s="12" t="s">
        <v>291</v>
      </c>
    </row>
    <row r="390" spans="2:10" ht="30" x14ac:dyDescent="0.25">
      <c r="C390" s="9" t="s">
        <v>38</v>
      </c>
      <c r="D390" s="12">
        <f t="shared" si="85"/>
        <v>1.9725738396624475</v>
      </c>
      <c r="E390" s="12">
        <f t="shared" si="86"/>
        <v>2.0437516374115798</v>
      </c>
      <c r="F390" s="12">
        <f t="shared" si="87"/>
        <v>2.0223875890773795</v>
      </c>
      <c r="G390" s="12">
        <f t="shared" si="88"/>
        <v>1.9713124961085859</v>
      </c>
      <c r="H390" s="12">
        <f t="shared" si="89"/>
        <v>1.9909999802804124</v>
      </c>
      <c r="I390" s="12" t="s">
        <v>291</v>
      </c>
      <c r="J390" s="12" t="s">
        <v>291</v>
      </c>
    </row>
    <row r="391" spans="2:10" ht="30" x14ac:dyDescent="0.25">
      <c r="C391" s="9" t="s">
        <v>39</v>
      </c>
      <c r="D391" s="12">
        <f t="shared" si="85"/>
        <v>2.4317295188556569</v>
      </c>
      <c r="E391" s="12">
        <f t="shared" si="86"/>
        <v>2.6435106743476786</v>
      </c>
      <c r="F391" s="12">
        <f t="shared" si="87"/>
        <v>2.6260235833606291</v>
      </c>
      <c r="G391" s="12">
        <f t="shared" si="88"/>
        <v>2.5964081431822374</v>
      </c>
      <c r="H391" s="12">
        <f t="shared" si="89"/>
        <v>2.5918521370812475</v>
      </c>
      <c r="I391" s="12" t="s">
        <v>291</v>
      </c>
      <c r="J391" s="12" t="s">
        <v>291</v>
      </c>
    </row>
    <row r="392" spans="2:10" ht="30" x14ac:dyDescent="0.25">
      <c r="C392" s="9" t="s">
        <v>40</v>
      </c>
      <c r="D392" s="12">
        <f t="shared" si="85"/>
        <v>3.2130584192439868</v>
      </c>
      <c r="E392" s="12">
        <f t="shared" si="86"/>
        <v>3.429010989010989</v>
      </c>
      <c r="F392" s="12">
        <f t="shared" si="87"/>
        <v>3.3597695128339446</v>
      </c>
      <c r="G392" s="12">
        <f t="shared" si="88"/>
        <v>3.3157481345725879</v>
      </c>
      <c r="H392" s="12">
        <f t="shared" si="89"/>
        <v>3.3074413302409686</v>
      </c>
      <c r="I392" s="12" t="s">
        <v>291</v>
      </c>
      <c r="J392" s="12" t="s">
        <v>291</v>
      </c>
    </row>
    <row r="393" spans="2:10" ht="30" x14ac:dyDescent="0.25">
      <c r="C393" s="9" t="s">
        <v>41</v>
      </c>
      <c r="D393" s="12">
        <f t="shared" si="85"/>
        <v>3.6100386100386102</v>
      </c>
      <c r="E393" s="12">
        <f t="shared" si="86"/>
        <v>4.1101159114857744</v>
      </c>
      <c r="F393" s="12">
        <f t="shared" si="87"/>
        <v>4.0216955104088292</v>
      </c>
      <c r="G393" s="12">
        <f t="shared" si="88"/>
        <v>3.9786685935094717</v>
      </c>
      <c r="H393" s="12">
        <f t="shared" si="89"/>
        <v>3.9725837674499123</v>
      </c>
      <c r="I393" s="12" t="s">
        <v>291</v>
      </c>
      <c r="J393" s="12" t="s">
        <v>291</v>
      </c>
    </row>
    <row r="394" spans="2:10" ht="30" x14ac:dyDescent="0.25">
      <c r="C394" s="9" t="s">
        <v>42</v>
      </c>
      <c r="D394" s="12">
        <f t="shared" si="85"/>
        <v>3.2241379310344831</v>
      </c>
      <c r="E394" s="12">
        <f t="shared" si="86"/>
        <v>3.4872597228430933</v>
      </c>
      <c r="F394" s="12">
        <f t="shared" si="87"/>
        <v>3.5357221609702316</v>
      </c>
      <c r="G394" s="12">
        <f t="shared" si="88"/>
        <v>3.4998341900182388</v>
      </c>
      <c r="H394" s="12">
        <f t="shared" si="89"/>
        <v>3.4991405123655319</v>
      </c>
      <c r="I394" s="12" t="s">
        <v>291</v>
      </c>
      <c r="J394" s="12" t="s">
        <v>291</v>
      </c>
    </row>
    <row r="395" spans="2:10" ht="30" x14ac:dyDescent="0.25">
      <c r="C395" s="9" t="s">
        <v>43</v>
      </c>
      <c r="D395" s="12">
        <f t="shared" si="85"/>
        <v>4.6984924623115578</v>
      </c>
      <c r="E395" s="12">
        <f t="shared" si="86"/>
        <v>5.2250502344273269</v>
      </c>
      <c r="F395" s="12">
        <f t="shared" si="87"/>
        <v>5.2144715447154475</v>
      </c>
      <c r="G395" s="12">
        <f t="shared" si="88"/>
        <v>5.1738295612386631</v>
      </c>
      <c r="H395" s="12">
        <f t="shared" si="89"/>
        <v>5.1686580458887486</v>
      </c>
      <c r="I395" s="12" t="s">
        <v>291</v>
      </c>
      <c r="J395" s="12" t="s">
        <v>291</v>
      </c>
    </row>
    <row r="396" spans="2:10" ht="30" x14ac:dyDescent="0.25">
      <c r="C396" s="9" t="s">
        <v>44</v>
      </c>
      <c r="D396" s="12">
        <f t="shared" si="85"/>
        <v>5.4838709677419351</v>
      </c>
      <c r="E396" s="12">
        <f t="shared" si="86"/>
        <v>6.5720303285593928</v>
      </c>
      <c r="F396" s="12">
        <f t="shared" si="87"/>
        <v>6.6094394064303383</v>
      </c>
      <c r="G396" s="12">
        <f t="shared" si="88"/>
        <v>6.5981556736480149</v>
      </c>
      <c r="H396" s="12">
        <f t="shared" si="89"/>
        <v>6.5922511393462964</v>
      </c>
      <c r="I396" s="12" t="s">
        <v>291</v>
      </c>
      <c r="J396" s="12" t="s">
        <v>291</v>
      </c>
    </row>
    <row r="397" spans="2:10" ht="30" x14ac:dyDescent="0.25">
      <c r="C397" s="9" t="s">
        <v>45</v>
      </c>
      <c r="D397" s="12">
        <f t="shared" si="85"/>
        <v>6.5156794425087119</v>
      </c>
      <c r="E397" s="12">
        <f t="shared" si="86"/>
        <v>8.0923236514522827</v>
      </c>
      <c r="F397" s="12">
        <f t="shared" si="87"/>
        <v>8.0595627041970346</v>
      </c>
      <c r="G397" s="12">
        <f t="shared" si="88"/>
        <v>7.9530896759608138</v>
      </c>
      <c r="H397" s="12">
        <f t="shared" si="89"/>
        <v>7.9313118617439118</v>
      </c>
      <c r="I397" s="12" t="s">
        <v>291</v>
      </c>
      <c r="J397" s="12" t="s">
        <v>291</v>
      </c>
    </row>
    <row r="398" spans="2:10" ht="30" x14ac:dyDescent="0.25">
      <c r="C398" s="9" t="s">
        <v>46</v>
      </c>
      <c r="D398" s="12">
        <f t="shared" si="85"/>
        <v>3.5018726591760299</v>
      </c>
      <c r="E398" s="12">
        <f t="shared" si="86"/>
        <v>4.0190623390005156</v>
      </c>
      <c r="F398" s="12">
        <f t="shared" si="87"/>
        <v>4.170221066319896</v>
      </c>
      <c r="G398" s="12">
        <f t="shared" si="88"/>
        <v>4.1473997904113178</v>
      </c>
      <c r="H398" s="12">
        <f t="shared" si="89"/>
        <v>4.1545526367766143</v>
      </c>
      <c r="I398" s="12" t="s">
        <v>291</v>
      </c>
      <c r="J398" s="12" t="s">
        <v>291</v>
      </c>
    </row>
    <row r="399" spans="2:10" ht="30" x14ac:dyDescent="0.25">
      <c r="C399" s="9" t="s">
        <v>47</v>
      </c>
      <c r="D399" s="12">
        <f t="shared" si="85"/>
        <v>5.7361963190184051</v>
      </c>
      <c r="E399" s="12">
        <f t="shared" si="86"/>
        <v>6.605419136325148</v>
      </c>
      <c r="F399" s="12">
        <f t="shared" si="87"/>
        <v>6.8729104157736822</v>
      </c>
      <c r="G399" s="12">
        <f t="shared" si="88"/>
        <v>6.9197355480275382</v>
      </c>
      <c r="H399" s="12">
        <f t="shared" si="89"/>
        <v>6.9374046640739868</v>
      </c>
      <c r="I399" s="12" t="s">
        <v>291</v>
      </c>
      <c r="J399" s="12" t="s">
        <v>291</v>
      </c>
    </row>
    <row r="400" spans="2:10" ht="30" x14ac:dyDescent="0.25">
      <c r="C400" s="9" t="s">
        <v>48</v>
      </c>
      <c r="D400" s="12">
        <f t="shared" si="85"/>
        <v>7.7272727272727275</v>
      </c>
      <c r="E400" s="12">
        <f t="shared" si="86"/>
        <v>9.5600490196078436</v>
      </c>
      <c r="F400" s="12">
        <f t="shared" si="87"/>
        <v>10.046679197994989</v>
      </c>
      <c r="G400" s="12">
        <f t="shared" si="88"/>
        <v>10.160863286264441</v>
      </c>
      <c r="H400" s="12">
        <f t="shared" si="89"/>
        <v>10.205142718525106</v>
      </c>
      <c r="I400" s="12" t="s">
        <v>291</v>
      </c>
      <c r="J400" s="12" t="s">
        <v>291</v>
      </c>
    </row>
    <row r="401" spans="3:10" ht="30" x14ac:dyDescent="0.25">
      <c r="C401" s="9" t="s">
        <v>49</v>
      </c>
      <c r="D401" s="12">
        <f t="shared" si="85"/>
        <v>9.3969849246231156</v>
      </c>
      <c r="E401" s="12">
        <f t="shared" si="86"/>
        <v>12.020030816640986</v>
      </c>
      <c r="F401" s="12">
        <f t="shared" si="87"/>
        <v>12.695566112430722</v>
      </c>
      <c r="G401" s="12">
        <f t="shared" si="88"/>
        <v>12.950710706616219</v>
      </c>
      <c r="H401" s="12">
        <f t="shared" si="89"/>
        <v>13.060512767443665</v>
      </c>
      <c r="I401" s="12" t="s">
        <v>291</v>
      </c>
      <c r="J401" s="12" t="s">
        <v>291</v>
      </c>
    </row>
    <row r="402" spans="3:10" ht="30" x14ac:dyDescent="0.25">
      <c r="C402" s="9" t="s">
        <v>50</v>
      </c>
      <c r="D402" s="12">
        <f t="shared" si="85"/>
        <v>11.333333333333334</v>
      </c>
      <c r="E402" s="12">
        <f t="shared" si="86"/>
        <v>14.340073529411764</v>
      </c>
      <c r="F402" s="12">
        <f t="shared" si="87"/>
        <v>15.79753694581281</v>
      </c>
      <c r="G402" s="12">
        <f t="shared" si="88"/>
        <v>15.826668332916769</v>
      </c>
      <c r="H402" s="12">
        <f t="shared" si="89"/>
        <v>15.808975041493126</v>
      </c>
      <c r="I402" s="12" t="s">
        <v>291</v>
      </c>
      <c r="J402" s="12" t="s">
        <v>291</v>
      </c>
    </row>
    <row r="403" spans="3:10" ht="30" x14ac:dyDescent="0.25">
      <c r="C403" s="9" t="s">
        <v>51</v>
      </c>
      <c r="D403" s="12">
        <f t="shared" si="85"/>
        <v>3.8877338877338881</v>
      </c>
      <c r="E403" s="12">
        <f t="shared" si="86"/>
        <v>4.4679266895761742</v>
      </c>
      <c r="F403" s="12">
        <f t="shared" si="87"/>
        <v>4.6355883203237935</v>
      </c>
      <c r="G403" s="12">
        <f t="shared" si="88"/>
        <v>4.6032640302413492</v>
      </c>
      <c r="H403" s="12">
        <f t="shared" si="89"/>
        <v>4.6080289172462896</v>
      </c>
      <c r="I403" s="12" t="s">
        <v>291</v>
      </c>
      <c r="J403" s="12" t="s">
        <v>291</v>
      </c>
    </row>
    <row r="404" spans="3:10" ht="30" x14ac:dyDescent="0.25">
      <c r="C404" s="9" t="s">
        <v>52</v>
      </c>
      <c r="D404" s="12">
        <f t="shared" si="85"/>
        <v>6.7025089605734767</v>
      </c>
      <c r="E404" s="12">
        <f t="shared" si="86"/>
        <v>7.8797979797979805</v>
      </c>
      <c r="F404" s="12">
        <f t="shared" si="87"/>
        <v>8.2481995884773678</v>
      </c>
      <c r="G404" s="12">
        <f t="shared" si="88"/>
        <v>8.2796155857740583</v>
      </c>
      <c r="H404" s="12">
        <f t="shared" si="89"/>
        <v>8.2878250591016549</v>
      </c>
      <c r="I404" s="12" t="s">
        <v>291</v>
      </c>
      <c r="J404" s="12" t="s">
        <v>291</v>
      </c>
    </row>
    <row r="405" spans="3:10" ht="30" x14ac:dyDescent="0.25">
      <c r="C405" s="9" t="s">
        <v>53</v>
      </c>
      <c r="D405" s="12">
        <f t="shared" si="85"/>
        <v>9.4923857868020303</v>
      </c>
      <c r="E405" s="12">
        <f t="shared" si="86"/>
        <v>12.725938009787928</v>
      </c>
      <c r="F405" s="12">
        <f t="shared" si="87"/>
        <v>13.611629881154501</v>
      </c>
      <c r="G405" s="12">
        <f t="shared" si="88"/>
        <v>13.740371053488118</v>
      </c>
      <c r="H405" s="12">
        <f t="shared" si="89"/>
        <v>14.173395474198438</v>
      </c>
      <c r="I405" s="12" t="s">
        <v>291</v>
      </c>
      <c r="J405" s="12" t="s">
        <v>291</v>
      </c>
    </row>
    <row r="406" spans="3:10" ht="30" x14ac:dyDescent="0.25">
      <c r="C406" s="9" t="s">
        <v>54</v>
      </c>
      <c r="D406" s="12">
        <f t="shared" si="85"/>
        <v>12.384105960264902</v>
      </c>
      <c r="E406" s="12">
        <f t="shared" si="86"/>
        <v>18.312206572769952</v>
      </c>
      <c r="F406" s="12">
        <f t="shared" si="87"/>
        <v>19.283824413710164</v>
      </c>
      <c r="G406" s="12">
        <f t="shared" si="88"/>
        <v>20.208233604595499</v>
      </c>
      <c r="H406" s="12">
        <f t="shared" si="89"/>
        <v>20.415237787123907</v>
      </c>
      <c r="I406" s="12" t="s">
        <v>291</v>
      </c>
      <c r="J406" s="12" t="s">
        <v>291</v>
      </c>
    </row>
    <row r="407" spans="3:10" ht="30" x14ac:dyDescent="0.25">
      <c r="C407" s="9" t="s">
        <v>55</v>
      </c>
      <c r="D407" s="12">
        <f t="shared" si="85"/>
        <v>14.384615384615385</v>
      </c>
      <c r="E407" s="12">
        <f t="shared" si="86"/>
        <v>22.74344023323615</v>
      </c>
      <c r="F407" s="12">
        <f t="shared" si="87"/>
        <v>24.898291925465841</v>
      </c>
      <c r="G407" s="12">
        <f t="shared" si="88"/>
        <v>25.652217946121123</v>
      </c>
      <c r="H407" s="12">
        <f t="shared" si="89"/>
        <v>25.991247490089069</v>
      </c>
      <c r="I407" s="12" t="s">
        <v>291</v>
      </c>
      <c r="J407" s="12" t="s">
        <v>291</v>
      </c>
    </row>
    <row r="408" spans="3:10" ht="30" x14ac:dyDescent="0.25">
      <c r="C408" s="9" t="s">
        <v>56</v>
      </c>
      <c r="D408" s="12">
        <f t="shared" si="85"/>
        <v>17.314814814814817</v>
      </c>
      <c r="E408" s="12">
        <f t="shared" si="86"/>
        <v>24.923322683706072</v>
      </c>
      <c r="F408" s="12">
        <f t="shared" si="87"/>
        <v>28.864986498649866</v>
      </c>
      <c r="G408" s="12">
        <f t="shared" si="88"/>
        <v>29.777803903127204</v>
      </c>
      <c r="H408" s="12">
        <f t="shared" si="89"/>
        <v>29.823831748094758</v>
      </c>
      <c r="I408" s="12" t="s">
        <v>291</v>
      </c>
      <c r="J408" s="12" t="s">
        <v>291</v>
      </c>
    </row>
    <row r="409" spans="3:10" ht="30" x14ac:dyDescent="0.25">
      <c r="C409" s="9" t="s">
        <v>57</v>
      </c>
      <c r="D409" s="12">
        <f t="shared" si="85"/>
        <v>9.4923857868020303</v>
      </c>
      <c r="E409" s="12">
        <f t="shared" si="86"/>
        <v>8.525683060109289</v>
      </c>
      <c r="F409" s="12">
        <f t="shared" si="87"/>
        <v>9.1678101772441405</v>
      </c>
      <c r="G409" s="12">
        <f t="shared" si="88"/>
        <v>9.1572668112798254</v>
      </c>
      <c r="H409" s="12">
        <f t="shared" si="89"/>
        <v>9.1818628253396621</v>
      </c>
      <c r="I409" s="12" t="s">
        <v>291</v>
      </c>
      <c r="J409" s="12" t="s">
        <v>291</v>
      </c>
    </row>
    <row r="410" spans="3:10" ht="30" x14ac:dyDescent="0.25">
      <c r="C410" s="9" t="s">
        <v>58</v>
      </c>
      <c r="D410" s="12">
        <f t="shared" si="85"/>
        <v>9.3969849246231156</v>
      </c>
      <c r="E410" s="12">
        <f t="shared" si="86"/>
        <v>8.6485587583148558</v>
      </c>
      <c r="F410" s="12">
        <f t="shared" si="87"/>
        <v>9.1651900543012292</v>
      </c>
      <c r="G410" s="12">
        <f t="shared" si="88"/>
        <v>9.1493281317728652</v>
      </c>
      <c r="H410" s="12">
        <f t="shared" si="89"/>
        <v>9.1686887032328368</v>
      </c>
      <c r="I410" s="12" t="s">
        <v>291</v>
      </c>
      <c r="J410" s="12" t="s">
        <v>291</v>
      </c>
    </row>
    <row r="411" spans="3:10" ht="30" x14ac:dyDescent="0.25">
      <c r="C411" s="9" t="s">
        <v>59</v>
      </c>
      <c r="D411" s="12">
        <f t="shared" si="85"/>
        <v>14.06015037593985</v>
      </c>
      <c r="E411" s="12">
        <f t="shared" si="86"/>
        <v>14.005385996409334</v>
      </c>
      <c r="F411" s="12">
        <f t="shared" si="87"/>
        <v>15.946792640477375</v>
      </c>
      <c r="G411" s="12">
        <f t="shared" si="88"/>
        <v>16.36874757658007</v>
      </c>
      <c r="H411" s="12">
        <f t="shared" si="89"/>
        <v>16.49064123084964</v>
      </c>
      <c r="I411" s="12" t="s">
        <v>291</v>
      </c>
      <c r="J411" s="12" t="s">
        <v>291</v>
      </c>
    </row>
    <row r="412" spans="3:10" ht="30" x14ac:dyDescent="0.25">
      <c r="C412" s="9" t="s">
        <v>60</v>
      </c>
      <c r="D412" s="12">
        <f t="shared" si="85"/>
        <v>18.333333333333336</v>
      </c>
      <c r="E412" s="12">
        <f t="shared" si="86"/>
        <v>23.217261904761905</v>
      </c>
      <c r="F412" s="12">
        <f t="shared" si="87"/>
        <v>25.862096774193549</v>
      </c>
      <c r="G412" s="12">
        <f t="shared" si="88"/>
        <v>27.060897435897438</v>
      </c>
      <c r="H412" s="12">
        <f t="shared" si="89"/>
        <v>27.479614609983127</v>
      </c>
      <c r="I412" s="12" t="s">
        <v>291</v>
      </c>
      <c r="J412" s="12" t="s">
        <v>291</v>
      </c>
    </row>
    <row r="413" spans="3:10" ht="30" x14ac:dyDescent="0.25">
      <c r="C413" s="9" t="s">
        <v>61</v>
      </c>
      <c r="D413" s="12">
        <f t="shared" si="85"/>
        <v>19.893617021276597</v>
      </c>
      <c r="E413" s="12">
        <f t="shared" si="86"/>
        <v>32.235537190082646</v>
      </c>
      <c r="F413" s="12">
        <f t="shared" si="87"/>
        <v>37.551522248243565</v>
      </c>
      <c r="G413" s="12">
        <f t="shared" si="88"/>
        <v>39.527153558052433</v>
      </c>
      <c r="H413" s="12">
        <f t="shared" si="89"/>
        <v>40.425048046124282</v>
      </c>
      <c r="I413" s="12" t="s">
        <v>291</v>
      </c>
      <c r="J413" s="12" t="s">
        <v>291</v>
      </c>
    </row>
    <row r="414" spans="3:10" ht="30" x14ac:dyDescent="0.25">
      <c r="C414" s="9" t="s">
        <v>62</v>
      </c>
      <c r="D414" s="12">
        <f t="shared" si="85"/>
        <v>22</v>
      </c>
      <c r="E414" s="12">
        <f t="shared" si="86"/>
        <v>37.147619047619052</v>
      </c>
      <c r="F414" s="12">
        <f t="shared" si="87"/>
        <v>44.478502080443832</v>
      </c>
      <c r="G414" s="12">
        <f t="shared" si="88"/>
        <v>47.273236282194851</v>
      </c>
      <c r="H414" s="12">
        <f t="shared" si="89"/>
        <v>48.555160142348754</v>
      </c>
      <c r="I414" s="12" t="s">
        <v>291</v>
      </c>
      <c r="J414" s="12" t="s">
        <v>291</v>
      </c>
    </row>
    <row r="415" spans="3:10" ht="30" x14ac:dyDescent="0.25">
      <c r="C415" s="9" t="s">
        <v>63</v>
      </c>
      <c r="D415" s="12">
        <f t="shared" si="85"/>
        <v>25.270270270270274</v>
      </c>
      <c r="E415" s="12">
        <f t="shared" si="86"/>
        <v>43.099447513812159</v>
      </c>
      <c r="F415" s="12">
        <f t="shared" si="87"/>
        <v>50.343799058084777</v>
      </c>
      <c r="G415" s="12">
        <f t="shared" si="88"/>
        <v>54.943600867678953</v>
      </c>
      <c r="H415" s="12">
        <f t="shared" si="89"/>
        <v>55.481701285855586</v>
      </c>
      <c r="I415" s="12" t="s">
        <v>291</v>
      </c>
      <c r="J415" s="12" t="s">
        <v>291</v>
      </c>
    </row>
    <row r="416" spans="3:10" ht="30" x14ac:dyDescent="0.25">
      <c r="C416" s="9" t="s">
        <v>64</v>
      </c>
      <c r="D416" s="12">
        <f t="shared" si="85"/>
        <v>16.120689655172413</v>
      </c>
      <c r="E416" s="12">
        <f t="shared" si="86"/>
        <v>16.32008368200837</v>
      </c>
      <c r="F416" s="12">
        <f t="shared" si="87"/>
        <v>17.975896860986548</v>
      </c>
      <c r="G416" s="12">
        <f t="shared" si="88"/>
        <v>18.151784434570732</v>
      </c>
      <c r="H416" s="12">
        <f t="shared" si="89"/>
        <v>18.286894153444901</v>
      </c>
      <c r="I416" s="12" t="s">
        <v>291</v>
      </c>
      <c r="J416" s="12" t="s">
        <v>291</v>
      </c>
    </row>
    <row r="417" spans="2:10" ht="30" x14ac:dyDescent="0.25">
      <c r="C417" s="9" t="s">
        <v>65</v>
      </c>
      <c r="D417" s="12">
        <f t="shared" si="85"/>
        <v>16.260869565217391</v>
      </c>
      <c r="E417" s="12">
        <f t="shared" si="86"/>
        <v>15.508946322067594</v>
      </c>
      <c r="F417" s="12">
        <f t="shared" si="87"/>
        <v>17.996071829405164</v>
      </c>
      <c r="G417" s="12">
        <f t="shared" si="88"/>
        <v>18.20135096292038</v>
      </c>
      <c r="H417" s="12">
        <f t="shared" si="89"/>
        <v>18.284244838826513</v>
      </c>
      <c r="I417" s="12" t="s">
        <v>291</v>
      </c>
      <c r="J417" s="12" t="s">
        <v>291</v>
      </c>
    </row>
    <row r="418" spans="2:10" ht="30" x14ac:dyDescent="0.25">
      <c r="C418" s="9" t="s">
        <v>66</v>
      </c>
      <c r="D418" s="12">
        <f t="shared" si="85"/>
        <v>15.714285714285715</v>
      </c>
      <c r="E418" s="12">
        <f t="shared" si="86"/>
        <v>16.286012526096034</v>
      </c>
      <c r="F418" s="12">
        <f t="shared" si="87"/>
        <v>17.996071829405164</v>
      </c>
      <c r="G418" s="12">
        <f t="shared" si="88"/>
        <v>18.154386467889907</v>
      </c>
      <c r="H418" s="12">
        <f t="shared" si="89"/>
        <v>18.289544235924932</v>
      </c>
      <c r="I418" s="12" t="s">
        <v>291</v>
      </c>
      <c r="J418" s="12" t="s">
        <v>291</v>
      </c>
    </row>
    <row r="419" spans="2:10" ht="30" x14ac:dyDescent="0.25">
      <c r="C419" s="9" t="s">
        <v>67</v>
      </c>
      <c r="D419" s="12">
        <f t="shared" si="85"/>
        <v>21.744186046511629</v>
      </c>
      <c r="E419" s="12">
        <f t="shared" si="86"/>
        <v>27.860714285714284</v>
      </c>
      <c r="F419" s="12">
        <f t="shared" si="87"/>
        <v>31.014506769825921</v>
      </c>
      <c r="G419" s="12">
        <f t="shared" si="88"/>
        <v>32.523112480739599</v>
      </c>
      <c r="H419" s="12">
        <f t="shared" si="89"/>
        <v>32.838613152930463</v>
      </c>
      <c r="I419" s="12" t="s">
        <v>291</v>
      </c>
      <c r="J419" s="12" t="s">
        <v>291</v>
      </c>
    </row>
    <row r="420" spans="2:10" ht="30" x14ac:dyDescent="0.25">
      <c r="C420" s="9" t="s">
        <v>68</v>
      </c>
      <c r="D420" s="12">
        <f t="shared" si="85"/>
        <v>24.933333333333337</v>
      </c>
      <c r="E420" s="12">
        <f t="shared" si="86"/>
        <v>41.716577540106954</v>
      </c>
      <c r="F420" s="12">
        <f t="shared" si="87"/>
        <v>50.742088607594937</v>
      </c>
      <c r="G420" s="12">
        <f t="shared" si="88"/>
        <v>53.595006347862885</v>
      </c>
      <c r="H420" s="12">
        <f t="shared" si="89"/>
        <v>54.499406239879086</v>
      </c>
      <c r="I420" s="12" t="s">
        <v>291</v>
      </c>
      <c r="J420" s="12" t="s">
        <v>291</v>
      </c>
    </row>
    <row r="421" spans="2:10" ht="30" x14ac:dyDescent="0.25">
      <c r="C421" s="9" t="s">
        <v>69</v>
      </c>
      <c r="D421" s="12">
        <f t="shared" si="85"/>
        <v>28.333333333333332</v>
      </c>
      <c r="E421" s="12">
        <f t="shared" si="86"/>
        <v>51.662251655629142</v>
      </c>
      <c r="F421" s="24">
        <f t="shared" si="87"/>
        <v>67.513684210526321</v>
      </c>
      <c r="G421" s="24">
        <f t="shared" si="88"/>
        <v>73.716530849825375</v>
      </c>
      <c r="H421" s="24">
        <f t="shared" si="89"/>
        <v>74.967032967032964</v>
      </c>
      <c r="I421" s="12" t="s">
        <v>291</v>
      </c>
      <c r="J421" s="12" t="s">
        <v>291</v>
      </c>
    </row>
    <row r="422" spans="2:10" ht="30" x14ac:dyDescent="0.25">
      <c r="C422" s="9" t="s">
        <v>70</v>
      </c>
      <c r="D422" s="12">
        <f t="shared" si="85"/>
        <v>28.76923076923077</v>
      </c>
      <c r="E422" s="12">
        <f t="shared" si="86"/>
        <v>59.098484848484844</v>
      </c>
      <c r="F422" s="24">
        <f t="shared" si="87"/>
        <v>78.793611793611802</v>
      </c>
      <c r="G422" s="24">
        <f t="shared" si="88"/>
        <v>86.506147540983605</v>
      </c>
      <c r="H422" s="24">
        <f t="shared" si="89"/>
        <v>88.612954186413901</v>
      </c>
      <c r="I422" s="12" t="s">
        <v>291</v>
      </c>
      <c r="J422" s="12" t="s">
        <v>291</v>
      </c>
    </row>
    <row r="423" spans="2:10" ht="30" x14ac:dyDescent="0.25">
      <c r="C423" s="9" t="s">
        <v>71</v>
      </c>
      <c r="D423" s="12">
        <f t="shared" si="85"/>
        <v>25.616438356164387</v>
      </c>
      <c r="E423" s="12">
        <f t="shared" si="86"/>
        <v>42.62841530054645</v>
      </c>
      <c r="F423" s="12">
        <f t="shared" si="87"/>
        <v>52.060064935064943</v>
      </c>
      <c r="G423" s="12">
        <f t="shared" si="88"/>
        <v>52.637157107231914</v>
      </c>
      <c r="H423" s="12">
        <f t="shared" si="89"/>
        <v>52.411544850498338</v>
      </c>
      <c r="I423" s="12" t="s">
        <v>291</v>
      </c>
      <c r="J423" s="12" t="s">
        <v>291</v>
      </c>
    </row>
    <row r="424" spans="2:10" ht="60" x14ac:dyDescent="0.25">
      <c r="C424" s="9" t="s">
        <v>72</v>
      </c>
      <c r="D424" s="19" t="s">
        <v>104</v>
      </c>
      <c r="E424" s="19" t="s">
        <v>104</v>
      </c>
      <c r="F424" s="19" t="s">
        <v>104</v>
      </c>
      <c r="G424" s="19" t="s">
        <v>104</v>
      </c>
      <c r="H424" s="19" t="s">
        <v>104</v>
      </c>
      <c r="I424" s="19" t="s">
        <v>104</v>
      </c>
      <c r="J424" s="19" t="s">
        <v>104</v>
      </c>
    </row>
    <row r="425" spans="2:10" ht="15.75" thickBot="1" x14ac:dyDescent="0.3"/>
    <row r="426" spans="2:10" ht="75.75" customHeight="1" thickBot="1" x14ac:dyDescent="0.3">
      <c r="B426" s="8" t="s">
        <v>297</v>
      </c>
      <c r="C426" s="2" t="s">
        <v>295</v>
      </c>
      <c r="D426" s="3" t="s">
        <v>1</v>
      </c>
      <c r="E426" s="4" t="s">
        <v>2</v>
      </c>
      <c r="F426" s="4" t="s">
        <v>3</v>
      </c>
      <c r="G426" s="4" t="s">
        <v>4</v>
      </c>
      <c r="H426" s="4" t="s">
        <v>5</v>
      </c>
      <c r="I426" s="4" t="s">
        <v>6</v>
      </c>
      <c r="J426" s="5" t="s">
        <v>7</v>
      </c>
    </row>
    <row r="427" spans="2:10" ht="30" x14ac:dyDescent="0.25">
      <c r="C427" s="9" t="s">
        <v>36</v>
      </c>
      <c r="D427" s="12">
        <f>D388/1</f>
        <v>1</v>
      </c>
      <c r="E427" s="12">
        <f t="shared" ref="E427:H427" si="90">E388/1</f>
        <v>1</v>
      </c>
      <c r="F427" s="12">
        <f t="shared" si="90"/>
        <v>1</v>
      </c>
      <c r="G427" s="12">
        <f t="shared" si="90"/>
        <v>1</v>
      </c>
      <c r="H427" s="12">
        <f t="shared" si="90"/>
        <v>1</v>
      </c>
      <c r="I427" s="12" t="s">
        <v>291</v>
      </c>
      <c r="J427" s="12" t="s">
        <v>291</v>
      </c>
    </row>
    <row r="428" spans="2:10" ht="30" x14ac:dyDescent="0.25">
      <c r="C428" s="9" t="s">
        <v>37</v>
      </c>
      <c r="D428" s="26">
        <f>D389/2</f>
        <v>0.81659388646288211</v>
      </c>
      <c r="E428" s="26">
        <f t="shared" ref="E428:H428" si="91">E389/2</f>
        <v>0.85462313759859776</v>
      </c>
      <c r="F428" s="26">
        <f t="shared" si="91"/>
        <v>0.83757312996239042</v>
      </c>
      <c r="G428" s="26">
        <f t="shared" si="91"/>
        <v>0.83164786383157552</v>
      </c>
      <c r="H428" s="26">
        <f t="shared" si="91"/>
        <v>0.83010441502918686</v>
      </c>
      <c r="I428" s="12" t="s">
        <v>291</v>
      </c>
      <c r="J428" s="12" t="s">
        <v>291</v>
      </c>
    </row>
    <row r="429" spans="2:10" ht="30" x14ac:dyDescent="0.25">
      <c r="C429" s="9" t="s">
        <v>38</v>
      </c>
      <c r="D429" s="24">
        <f>D390/2</f>
        <v>0.98628691983122374</v>
      </c>
      <c r="E429" s="24">
        <f t="shared" ref="E429:H429" si="92">E390/2</f>
        <v>1.0218758187057899</v>
      </c>
      <c r="F429" s="24">
        <f t="shared" si="92"/>
        <v>1.0111937945386897</v>
      </c>
      <c r="G429" s="24">
        <f t="shared" si="92"/>
        <v>0.98565624805429297</v>
      </c>
      <c r="H429" s="24">
        <f t="shared" si="92"/>
        <v>0.99549999014020618</v>
      </c>
      <c r="I429" s="12" t="s">
        <v>291</v>
      </c>
      <c r="J429" s="12" t="s">
        <v>291</v>
      </c>
    </row>
    <row r="430" spans="2:10" ht="30" x14ac:dyDescent="0.25">
      <c r="C430" s="9" t="s">
        <v>39</v>
      </c>
      <c r="D430" s="12">
        <f>D391/4</f>
        <v>0.60793237971391423</v>
      </c>
      <c r="E430" s="12">
        <f t="shared" ref="E430:H430" si="93">E391/4</f>
        <v>0.66087766858691965</v>
      </c>
      <c r="F430" s="12">
        <f t="shared" si="93"/>
        <v>0.65650589584015728</v>
      </c>
      <c r="G430" s="12">
        <f t="shared" si="93"/>
        <v>0.64910203579555936</v>
      </c>
      <c r="H430" s="12">
        <f t="shared" si="93"/>
        <v>0.64796303427031188</v>
      </c>
      <c r="I430" s="12" t="s">
        <v>291</v>
      </c>
      <c r="J430" s="12" t="s">
        <v>291</v>
      </c>
    </row>
    <row r="431" spans="2:10" ht="30" x14ac:dyDescent="0.25">
      <c r="C431" s="9" t="s">
        <v>40</v>
      </c>
      <c r="D431" s="26">
        <f>D392/4</f>
        <v>0.80326460481099671</v>
      </c>
      <c r="E431" s="26">
        <f t="shared" ref="E431:H431" si="94">E392/4</f>
        <v>0.85725274725274725</v>
      </c>
      <c r="F431" s="26">
        <f t="shared" si="94"/>
        <v>0.83994237820848616</v>
      </c>
      <c r="G431" s="26">
        <f t="shared" si="94"/>
        <v>0.82893703364314697</v>
      </c>
      <c r="H431" s="26">
        <f t="shared" si="94"/>
        <v>0.82686033256024216</v>
      </c>
      <c r="I431" s="12" t="s">
        <v>291</v>
      </c>
      <c r="J431" s="12" t="s">
        <v>291</v>
      </c>
    </row>
    <row r="432" spans="2:10" ht="30" x14ac:dyDescent="0.25">
      <c r="C432" s="9" t="s">
        <v>41</v>
      </c>
      <c r="D432" s="12">
        <f>D393/4</f>
        <v>0.90250965250965254</v>
      </c>
      <c r="E432" s="24">
        <f t="shared" ref="E432:H432" si="95">E393/4</f>
        <v>1.0275289778714436</v>
      </c>
      <c r="F432" s="24">
        <f t="shared" si="95"/>
        <v>1.0054238776022073</v>
      </c>
      <c r="G432" s="24">
        <f t="shared" si="95"/>
        <v>0.99466714837736792</v>
      </c>
      <c r="H432" s="24">
        <f t="shared" si="95"/>
        <v>0.99314594186247807</v>
      </c>
      <c r="I432" s="12" t="s">
        <v>291</v>
      </c>
      <c r="J432" s="12" t="s">
        <v>291</v>
      </c>
    </row>
    <row r="433" spans="3:10" ht="30" x14ac:dyDescent="0.25">
      <c r="C433" s="9" t="s">
        <v>42</v>
      </c>
      <c r="D433" s="12">
        <f>D394/8</f>
        <v>0.40301724137931039</v>
      </c>
      <c r="E433" s="12">
        <f t="shared" ref="E433:H433" si="96">E394/8</f>
        <v>0.43590746535538666</v>
      </c>
      <c r="F433" s="12">
        <f t="shared" si="96"/>
        <v>0.44196527012127895</v>
      </c>
      <c r="G433" s="25">
        <f t="shared" si="96"/>
        <v>0.43747927375227985</v>
      </c>
      <c r="H433" s="12">
        <f t="shared" si="96"/>
        <v>0.43739256404569149</v>
      </c>
      <c r="I433" s="12" t="s">
        <v>291</v>
      </c>
      <c r="J433" s="12" t="s">
        <v>291</v>
      </c>
    </row>
    <row r="434" spans="3:10" ht="30" x14ac:dyDescent="0.25">
      <c r="C434" s="9" t="s">
        <v>43</v>
      </c>
      <c r="D434" s="12">
        <f t="shared" ref="D434:H436" si="97">D395/8</f>
        <v>0.58731155778894473</v>
      </c>
      <c r="E434" s="12">
        <f t="shared" si="97"/>
        <v>0.65313127930341586</v>
      </c>
      <c r="F434" s="12">
        <f t="shared" si="97"/>
        <v>0.65180894308943094</v>
      </c>
      <c r="G434" s="12">
        <f t="shared" si="97"/>
        <v>0.64672869515483289</v>
      </c>
      <c r="H434" s="12">
        <f t="shared" si="97"/>
        <v>0.64608225573609357</v>
      </c>
      <c r="I434" s="12" t="s">
        <v>291</v>
      </c>
      <c r="J434" s="12" t="s">
        <v>291</v>
      </c>
    </row>
    <row r="435" spans="3:10" ht="30" x14ac:dyDescent="0.25">
      <c r="C435" s="9" t="s">
        <v>44</v>
      </c>
      <c r="D435" s="12">
        <f t="shared" si="97"/>
        <v>0.68548387096774188</v>
      </c>
      <c r="E435" s="26">
        <f t="shared" si="97"/>
        <v>0.82150379106992411</v>
      </c>
      <c r="F435" s="26">
        <f t="shared" si="97"/>
        <v>0.82617992580379229</v>
      </c>
      <c r="G435" s="26">
        <f t="shared" si="97"/>
        <v>0.82476945920600186</v>
      </c>
      <c r="H435" s="26">
        <f t="shared" si="97"/>
        <v>0.82403139241828705</v>
      </c>
      <c r="I435" s="12" t="s">
        <v>291</v>
      </c>
      <c r="J435" s="12" t="s">
        <v>291</v>
      </c>
    </row>
    <row r="436" spans="3:10" ht="30" x14ac:dyDescent="0.25">
      <c r="C436" s="9" t="s">
        <v>45</v>
      </c>
      <c r="D436" s="26">
        <f t="shared" si="97"/>
        <v>0.81445993031358899</v>
      </c>
      <c r="E436" s="24">
        <f t="shared" si="97"/>
        <v>1.0115404564315353</v>
      </c>
      <c r="F436" s="24">
        <f t="shared" si="97"/>
        <v>1.0074453380246293</v>
      </c>
      <c r="G436" s="24">
        <f t="shared" si="97"/>
        <v>0.99413620949510173</v>
      </c>
      <c r="H436" s="24">
        <f t="shared" si="97"/>
        <v>0.99141398271798897</v>
      </c>
      <c r="I436" s="12" t="s">
        <v>291</v>
      </c>
      <c r="J436" s="12" t="s">
        <v>291</v>
      </c>
    </row>
    <row r="437" spans="3:10" ht="30" x14ac:dyDescent="0.25">
      <c r="C437" s="9" t="s">
        <v>46</v>
      </c>
      <c r="D437" s="12">
        <f>D398/16</f>
        <v>0.21886704119850187</v>
      </c>
      <c r="E437" s="12">
        <f t="shared" ref="E437:H437" si="98">E398/16</f>
        <v>0.25119139618753222</v>
      </c>
      <c r="F437" s="12">
        <f t="shared" si="98"/>
        <v>0.2606388166449935</v>
      </c>
      <c r="G437" s="12">
        <f t="shared" si="98"/>
        <v>0.25921248690070736</v>
      </c>
      <c r="H437" s="12">
        <f t="shared" si="98"/>
        <v>0.2596595397985384</v>
      </c>
      <c r="I437" s="12" t="s">
        <v>291</v>
      </c>
      <c r="J437" s="12" t="s">
        <v>291</v>
      </c>
    </row>
    <row r="438" spans="3:10" ht="30" x14ac:dyDescent="0.25">
      <c r="C438" s="9" t="s">
        <v>47</v>
      </c>
      <c r="D438" s="12">
        <f>D399/16</f>
        <v>0.35851226993865032</v>
      </c>
      <c r="E438" s="12">
        <f t="shared" ref="E438:H438" si="99">E399/16</f>
        <v>0.41283869602032175</v>
      </c>
      <c r="F438" s="12">
        <f t="shared" si="99"/>
        <v>0.42955690098585514</v>
      </c>
      <c r="G438" s="12">
        <f t="shared" si="99"/>
        <v>0.43248347175172114</v>
      </c>
      <c r="H438" s="12">
        <f t="shared" si="99"/>
        <v>0.43358779150462418</v>
      </c>
      <c r="I438" s="12" t="s">
        <v>291</v>
      </c>
      <c r="J438" s="12" t="s">
        <v>291</v>
      </c>
    </row>
    <row r="439" spans="3:10" ht="30" x14ac:dyDescent="0.25">
      <c r="C439" s="9" t="s">
        <v>48</v>
      </c>
      <c r="D439" s="12">
        <f>D400/16</f>
        <v>0.48295454545454547</v>
      </c>
      <c r="E439" s="12">
        <f t="shared" ref="E439:H439" si="100">E400/16</f>
        <v>0.59750306372549022</v>
      </c>
      <c r="F439" s="12">
        <f t="shared" si="100"/>
        <v>0.62791744987468678</v>
      </c>
      <c r="G439" s="12">
        <f t="shared" si="100"/>
        <v>0.63505395539152754</v>
      </c>
      <c r="H439" s="12">
        <f t="shared" si="100"/>
        <v>0.63782141990781915</v>
      </c>
      <c r="I439" s="12" t="s">
        <v>291</v>
      </c>
      <c r="J439" s="12" t="s">
        <v>291</v>
      </c>
    </row>
    <row r="440" spans="3:10" ht="30" x14ac:dyDescent="0.25">
      <c r="C440" s="9" t="s">
        <v>49</v>
      </c>
      <c r="D440" s="12">
        <f>D401/16</f>
        <v>0.58731155778894473</v>
      </c>
      <c r="E440" s="12">
        <f t="shared" ref="E440:H440" si="101">E401/16</f>
        <v>0.75125192604006163</v>
      </c>
      <c r="F440" s="12">
        <f t="shared" si="101"/>
        <v>0.79347288202692012</v>
      </c>
      <c r="G440" s="26">
        <f t="shared" si="101"/>
        <v>0.80941941916351368</v>
      </c>
      <c r="H440" s="26">
        <f t="shared" si="101"/>
        <v>0.81628204796522907</v>
      </c>
      <c r="I440" s="12" t="s">
        <v>291</v>
      </c>
      <c r="J440" s="12" t="s">
        <v>291</v>
      </c>
    </row>
    <row r="441" spans="3:10" ht="30" x14ac:dyDescent="0.25">
      <c r="C441" s="9" t="s">
        <v>50</v>
      </c>
      <c r="D441" s="12">
        <f>D402/16</f>
        <v>0.70833333333333337</v>
      </c>
      <c r="E441" s="24">
        <f t="shared" ref="E441:H441" si="102">E402/16</f>
        <v>0.89625459558823528</v>
      </c>
      <c r="F441" s="24">
        <f t="shared" si="102"/>
        <v>0.98734605911330064</v>
      </c>
      <c r="G441" s="24">
        <f t="shared" si="102"/>
        <v>0.98916677080729809</v>
      </c>
      <c r="H441" s="24">
        <f t="shared" si="102"/>
        <v>0.98806094009332035</v>
      </c>
      <c r="I441" s="12" t="s">
        <v>291</v>
      </c>
      <c r="J441" s="12" t="s">
        <v>291</v>
      </c>
    </row>
    <row r="442" spans="3:10" ht="30" x14ac:dyDescent="0.25">
      <c r="C442" s="9" t="s">
        <v>51</v>
      </c>
      <c r="D442" s="12">
        <f t="shared" ref="D442:D447" si="103">D403/32</f>
        <v>0.121491683991684</v>
      </c>
      <c r="E442" s="12">
        <f t="shared" ref="E442:H442" si="104">E403/32</f>
        <v>0.13962270904925544</v>
      </c>
      <c r="F442" s="12">
        <f t="shared" si="104"/>
        <v>0.14486213501011855</v>
      </c>
      <c r="G442" s="12">
        <f t="shared" si="104"/>
        <v>0.14385200094504216</v>
      </c>
      <c r="H442" s="12">
        <f t="shared" si="104"/>
        <v>0.14400090366394655</v>
      </c>
      <c r="I442" s="12" t="s">
        <v>291</v>
      </c>
      <c r="J442" s="12" t="s">
        <v>291</v>
      </c>
    </row>
    <row r="443" spans="3:10" ht="30" x14ac:dyDescent="0.25">
      <c r="C443" s="9" t="s">
        <v>52</v>
      </c>
      <c r="D443" s="12">
        <f t="shared" si="103"/>
        <v>0.20945340501792115</v>
      </c>
      <c r="E443" s="12">
        <f t="shared" ref="E443:H443" si="105">E404/32</f>
        <v>0.24624368686868689</v>
      </c>
      <c r="F443" s="12">
        <f t="shared" si="105"/>
        <v>0.25775623713991774</v>
      </c>
      <c r="G443" s="12">
        <f t="shared" si="105"/>
        <v>0.25873798705543932</v>
      </c>
      <c r="H443" s="12">
        <f t="shared" si="105"/>
        <v>0.25899453309692672</v>
      </c>
      <c r="I443" s="12" t="s">
        <v>291</v>
      </c>
      <c r="J443" s="12" t="s">
        <v>291</v>
      </c>
    </row>
    <row r="444" spans="3:10" ht="30" x14ac:dyDescent="0.25">
      <c r="C444" s="9" t="s">
        <v>53</v>
      </c>
      <c r="D444" s="12">
        <f t="shared" si="103"/>
        <v>0.29663705583756345</v>
      </c>
      <c r="E444" s="12">
        <f t="shared" ref="E444:H444" si="106">E405/32</f>
        <v>0.39768556280587275</v>
      </c>
      <c r="F444" s="12">
        <f t="shared" si="106"/>
        <v>0.42536343378607816</v>
      </c>
      <c r="G444" s="12">
        <f t="shared" si="106"/>
        <v>0.4293865954215037</v>
      </c>
      <c r="H444" s="12">
        <f t="shared" si="106"/>
        <v>0.44291860856870119</v>
      </c>
      <c r="I444" s="12" t="s">
        <v>291</v>
      </c>
      <c r="J444" s="12" t="s">
        <v>291</v>
      </c>
    </row>
    <row r="445" spans="3:10" ht="30" x14ac:dyDescent="0.25">
      <c r="C445" s="9" t="s">
        <v>54</v>
      </c>
      <c r="D445" s="12">
        <f t="shared" si="103"/>
        <v>0.38700331125827819</v>
      </c>
      <c r="E445" s="12">
        <f t="shared" ref="E445:H445" si="107">E406/32</f>
        <v>0.572256455399061</v>
      </c>
      <c r="F445" s="12">
        <f t="shared" si="107"/>
        <v>0.60261951292844262</v>
      </c>
      <c r="G445" s="12">
        <f t="shared" si="107"/>
        <v>0.63150730014360934</v>
      </c>
      <c r="H445" s="12">
        <f t="shared" si="107"/>
        <v>0.63797618084762209</v>
      </c>
      <c r="I445" s="12" t="s">
        <v>291</v>
      </c>
      <c r="J445" s="12" t="s">
        <v>291</v>
      </c>
    </row>
    <row r="446" spans="3:10" ht="30" x14ac:dyDescent="0.25">
      <c r="C446" s="9" t="s">
        <v>55</v>
      </c>
      <c r="D446" s="12">
        <f t="shared" si="103"/>
        <v>0.44951923076923078</v>
      </c>
      <c r="E446" s="12">
        <f t="shared" ref="E446:H446" si="108">E407/32</f>
        <v>0.71073250728862969</v>
      </c>
      <c r="F446" s="12">
        <f t="shared" si="108"/>
        <v>0.77807162267080754</v>
      </c>
      <c r="G446" s="26">
        <f t="shared" si="108"/>
        <v>0.8016318108162851</v>
      </c>
      <c r="H446" s="26">
        <f t="shared" si="108"/>
        <v>0.81222648406528342</v>
      </c>
      <c r="I446" s="12" t="s">
        <v>291</v>
      </c>
      <c r="J446" s="12" t="s">
        <v>291</v>
      </c>
    </row>
    <row r="447" spans="3:10" ht="30" x14ac:dyDescent="0.25">
      <c r="C447" s="9" t="s">
        <v>56</v>
      </c>
      <c r="D447" s="12">
        <f t="shared" si="103"/>
        <v>0.54108796296296302</v>
      </c>
      <c r="E447" s="12">
        <f t="shared" ref="E447:H447" si="109">E408/32</f>
        <v>0.77885383386581475</v>
      </c>
      <c r="F447" s="24">
        <f t="shared" si="109"/>
        <v>0.90203082808280832</v>
      </c>
      <c r="G447" s="24">
        <f t="shared" si="109"/>
        <v>0.93055637197272512</v>
      </c>
      <c r="H447" s="24">
        <f t="shared" si="109"/>
        <v>0.93199474212796118</v>
      </c>
      <c r="I447" s="12" t="s">
        <v>291</v>
      </c>
      <c r="J447" s="12" t="s">
        <v>291</v>
      </c>
    </row>
    <row r="448" spans="3:10" ht="30" x14ac:dyDescent="0.25">
      <c r="C448" s="9" t="s">
        <v>57</v>
      </c>
      <c r="D448" s="12">
        <f t="shared" ref="D448:D454" si="110">D409/64</f>
        <v>0.14831852791878172</v>
      </c>
      <c r="E448" s="12">
        <f t="shared" ref="E448:H448" si="111">E409/64</f>
        <v>0.13321379781420764</v>
      </c>
      <c r="F448" s="12">
        <f t="shared" si="111"/>
        <v>0.1432470340194397</v>
      </c>
      <c r="G448" s="12">
        <f t="shared" si="111"/>
        <v>0.14308229392624727</v>
      </c>
      <c r="H448" s="12">
        <f t="shared" si="111"/>
        <v>0.14346660664593222</v>
      </c>
      <c r="I448" s="12" t="s">
        <v>291</v>
      </c>
      <c r="J448" s="12" t="s">
        <v>291</v>
      </c>
    </row>
    <row r="449" spans="3:10" ht="30" x14ac:dyDescent="0.25">
      <c r="C449" s="9" t="s">
        <v>58</v>
      </c>
      <c r="D449" s="12">
        <f t="shared" si="110"/>
        <v>0.14682788944723618</v>
      </c>
      <c r="E449" s="12">
        <f t="shared" ref="E449:H449" si="112">E410/64</f>
        <v>0.13513373059866962</v>
      </c>
      <c r="F449" s="12">
        <f t="shared" si="112"/>
        <v>0.14320609459845671</v>
      </c>
      <c r="G449" s="12">
        <f t="shared" si="112"/>
        <v>0.14295825205895102</v>
      </c>
      <c r="H449" s="12">
        <f t="shared" si="112"/>
        <v>0.14326076098801308</v>
      </c>
      <c r="I449" s="12" t="s">
        <v>291</v>
      </c>
      <c r="J449" s="12" t="s">
        <v>291</v>
      </c>
    </row>
    <row r="450" spans="3:10" ht="30" x14ac:dyDescent="0.25">
      <c r="C450" s="9" t="s">
        <v>59</v>
      </c>
      <c r="D450" s="12">
        <f t="shared" si="110"/>
        <v>0.21968984962406016</v>
      </c>
      <c r="E450" s="12">
        <f t="shared" ref="E450:H450" si="113">E411/64</f>
        <v>0.21883415619389585</v>
      </c>
      <c r="F450" s="12">
        <f t="shared" si="113"/>
        <v>0.24916863500745898</v>
      </c>
      <c r="G450" s="12">
        <f t="shared" si="113"/>
        <v>0.25576168088406359</v>
      </c>
      <c r="H450" s="12">
        <f t="shared" si="113"/>
        <v>0.25766626923202562</v>
      </c>
      <c r="I450" s="12" t="s">
        <v>291</v>
      </c>
      <c r="J450" s="12" t="s">
        <v>291</v>
      </c>
    </row>
    <row r="451" spans="3:10" ht="30" x14ac:dyDescent="0.25">
      <c r="C451" s="9" t="s">
        <v>60</v>
      </c>
      <c r="D451" s="12">
        <f t="shared" si="110"/>
        <v>0.28645833333333337</v>
      </c>
      <c r="E451" s="12">
        <f t="shared" ref="E451:H451" si="114">E412/64</f>
        <v>0.36276971726190477</v>
      </c>
      <c r="F451" s="12">
        <f t="shared" si="114"/>
        <v>0.40409526209677421</v>
      </c>
      <c r="G451" s="12">
        <f t="shared" si="114"/>
        <v>0.42282652243589747</v>
      </c>
      <c r="H451" s="12">
        <f t="shared" si="114"/>
        <v>0.42936897828098636</v>
      </c>
      <c r="I451" s="12" t="s">
        <v>291</v>
      </c>
      <c r="J451" s="12" t="s">
        <v>291</v>
      </c>
    </row>
    <row r="452" spans="3:10" ht="30" x14ac:dyDescent="0.25">
      <c r="C452" s="9" t="s">
        <v>61</v>
      </c>
      <c r="D452" s="12">
        <f t="shared" si="110"/>
        <v>0.31083776595744683</v>
      </c>
      <c r="E452" s="12">
        <f t="shared" ref="E452:H452" si="115">E413/64</f>
        <v>0.50368026859504134</v>
      </c>
      <c r="F452" s="12">
        <f t="shared" si="115"/>
        <v>0.5867425351288057</v>
      </c>
      <c r="G452" s="12">
        <f t="shared" si="115"/>
        <v>0.61761177434456926</v>
      </c>
      <c r="H452" s="12">
        <f t="shared" si="115"/>
        <v>0.6316413757206919</v>
      </c>
      <c r="I452" s="12" t="s">
        <v>291</v>
      </c>
      <c r="J452" s="12" t="s">
        <v>291</v>
      </c>
    </row>
    <row r="453" spans="3:10" ht="30" x14ac:dyDescent="0.25">
      <c r="C453" s="9" t="s">
        <v>62</v>
      </c>
      <c r="D453" s="12">
        <f t="shared" si="110"/>
        <v>0.34375</v>
      </c>
      <c r="E453" s="12">
        <f t="shared" ref="E453:H453" si="116">E414/64</f>
        <v>0.58043154761904769</v>
      </c>
      <c r="F453" s="12">
        <f t="shared" si="116"/>
        <v>0.69497659500693487</v>
      </c>
      <c r="G453" s="12">
        <f t="shared" si="116"/>
        <v>0.73864431690929455</v>
      </c>
      <c r="H453" s="12">
        <f t="shared" si="116"/>
        <v>0.75867437722419928</v>
      </c>
      <c r="I453" s="12" t="s">
        <v>291</v>
      </c>
      <c r="J453" s="12" t="s">
        <v>291</v>
      </c>
    </row>
    <row r="454" spans="3:10" ht="30" x14ac:dyDescent="0.25">
      <c r="C454" s="9" t="s">
        <v>63</v>
      </c>
      <c r="D454" s="12">
        <f t="shared" si="110"/>
        <v>0.39484797297297303</v>
      </c>
      <c r="E454" s="12">
        <f t="shared" ref="E454:H454" si="117">E415/64</f>
        <v>0.67342886740331498</v>
      </c>
      <c r="F454" s="12">
        <f t="shared" si="117"/>
        <v>0.78662186028257464</v>
      </c>
      <c r="G454" s="12">
        <f t="shared" si="117"/>
        <v>0.85849376355748364</v>
      </c>
      <c r="H454" s="12">
        <f t="shared" si="117"/>
        <v>0.86690158259149352</v>
      </c>
      <c r="I454" s="12" t="s">
        <v>291</v>
      </c>
      <c r="J454" s="12" t="s">
        <v>291</v>
      </c>
    </row>
    <row r="455" spans="3:10" ht="30" x14ac:dyDescent="0.25">
      <c r="C455" s="9" t="s">
        <v>64</v>
      </c>
      <c r="D455" s="12">
        <f t="shared" ref="D455:D462" si="118">D416/128</f>
        <v>0.12594288793103448</v>
      </c>
      <c r="E455" s="12">
        <f t="shared" ref="E455:H455" si="119">E416/128</f>
        <v>0.12750065376569039</v>
      </c>
      <c r="F455" s="12">
        <f t="shared" si="119"/>
        <v>0.14043669422645741</v>
      </c>
      <c r="G455" s="12">
        <f t="shared" si="119"/>
        <v>0.14181081589508385</v>
      </c>
      <c r="H455" s="12">
        <f t="shared" si="119"/>
        <v>0.14286636057378829</v>
      </c>
      <c r="I455" s="12" t="s">
        <v>291</v>
      </c>
      <c r="J455" s="12" t="s">
        <v>291</v>
      </c>
    </row>
    <row r="456" spans="3:10" ht="30" x14ac:dyDescent="0.25">
      <c r="C456" s="9" t="s">
        <v>65</v>
      </c>
      <c r="D456" s="12">
        <f t="shared" si="118"/>
        <v>0.12703804347826086</v>
      </c>
      <c r="E456" s="12">
        <f t="shared" ref="E456:H456" si="120">E417/128</f>
        <v>0.12116364314115308</v>
      </c>
      <c r="F456" s="12">
        <f t="shared" si="120"/>
        <v>0.14059431116722784</v>
      </c>
      <c r="G456" s="12">
        <f t="shared" si="120"/>
        <v>0.14219805439781547</v>
      </c>
      <c r="H456" s="12">
        <f t="shared" si="120"/>
        <v>0.14284566280333214</v>
      </c>
      <c r="I456" s="12" t="s">
        <v>291</v>
      </c>
      <c r="J456" s="12" t="s">
        <v>291</v>
      </c>
    </row>
    <row r="457" spans="3:10" ht="30" x14ac:dyDescent="0.25">
      <c r="C457" s="9" t="s">
        <v>66</v>
      </c>
      <c r="D457" s="12">
        <f t="shared" si="118"/>
        <v>0.12276785714285715</v>
      </c>
      <c r="E457" s="12">
        <f t="shared" ref="E457:H457" si="121">E418/128</f>
        <v>0.12723447286012526</v>
      </c>
      <c r="F457" s="12">
        <f t="shared" si="121"/>
        <v>0.14059431116722784</v>
      </c>
      <c r="G457" s="12">
        <f t="shared" si="121"/>
        <v>0.1418311442803899</v>
      </c>
      <c r="H457" s="12">
        <f t="shared" si="121"/>
        <v>0.14288706434316353</v>
      </c>
      <c r="I457" s="12" t="s">
        <v>291</v>
      </c>
      <c r="J457" s="12" t="s">
        <v>291</v>
      </c>
    </row>
    <row r="458" spans="3:10" ht="30" x14ac:dyDescent="0.25">
      <c r="C458" s="9" t="s">
        <v>67</v>
      </c>
      <c r="D458" s="12">
        <f t="shared" si="118"/>
        <v>0.1698764534883721</v>
      </c>
      <c r="E458" s="12">
        <f t="shared" ref="E458:H458" si="122">E419/128</f>
        <v>0.21766183035714284</v>
      </c>
      <c r="F458" s="12">
        <f t="shared" si="122"/>
        <v>0.24230083413926501</v>
      </c>
      <c r="G458" s="12">
        <f t="shared" si="122"/>
        <v>0.25408681625577811</v>
      </c>
      <c r="H458" s="12">
        <f t="shared" si="122"/>
        <v>0.25655166525726925</v>
      </c>
      <c r="I458" s="12" t="s">
        <v>291</v>
      </c>
      <c r="J458" s="12" t="s">
        <v>291</v>
      </c>
    </row>
    <row r="459" spans="3:10" ht="30" x14ac:dyDescent="0.25">
      <c r="C459" s="9" t="s">
        <v>68</v>
      </c>
      <c r="D459" s="12">
        <f t="shared" si="118"/>
        <v>0.1947916666666667</v>
      </c>
      <c r="E459" s="12">
        <f t="shared" ref="E459:H459" si="123">E420/128</f>
        <v>0.32591076203208558</v>
      </c>
      <c r="F459" s="12">
        <f t="shared" si="123"/>
        <v>0.39642256724683544</v>
      </c>
      <c r="G459" s="12">
        <f t="shared" si="123"/>
        <v>0.41871098709267879</v>
      </c>
      <c r="H459" s="12">
        <f t="shared" si="123"/>
        <v>0.42577661124905536</v>
      </c>
      <c r="I459" s="12" t="s">
        <v>291</v>
      </c>
      <c r="J459" s="12" t="s">
        <v>291</v>
      </c>
    </row>
    <row r="460" spans="3:10" ht="30" x14ac:dyDescent="0.25">
      <c r="C460" s="9" t="s">
        <v>69</v>
      </c>
      <c r="D460" s="12">
        <f t="shared" si="118"/>
        <v>0.22135416666666666</v>
      </c>
      <c r="E460" s="12">
        <f t="shared" ref="E460:H460" si="124">E421/128</f>
        <v>0.40361134105960267</v>
      </c>
      <c r="F460" s="12">
        <f t="shared" si="124"/>
        <v>0.52745065789473689</v>
      </c>
      <c r="G460" s="12">
        <f t="shared" si="124"/>
        <v>0.57591039726426074</v>
      </c>
      <c r="H460" s="12">
        <f t="shared" si="124"/>
        <v>0.58567994505494503</v>
      </c>
      <c r="I460" s="12" t="s">
        <v>291</v>
      </c>
      <c r="J460" s="12" t="s">
        <v>291</v>
      </c>
    </row>
    <row r="461" spans="3:10" ht="30" x14ac:dyDescent="0.25">
      <c r="C461" s="9" t="s">
        <v>70</v>
      </c>
      <c r="D461" s="12">
        <f t="shared" si="118"/>
        <v>0.22475961538461539</v>
      </c>
      <c r="E461" s="12">
        <f t="shared" ref="E461:H461" si="125">E422/128</f>
        <v>0.46170691287878785</v>
      </c>
      <c r="F461" s="12">
        <f t="shared" si="125"/>
        <v>0.61557509213759221</v>
      </c>
      <c r="G461" s="12">
        <f t="shared" si="125"/>
        <v>0.67582927766393441</v>
      </c>
      <c r="H461" s="12">
        <f t="shared" si="125"/>
        <v>0.6922887045813586</v>
      </c>
      <c r="I461" s="12" t="s">
        <v>291</v>
      </c>
      <c r="J461" s="12" t="s">
        <v>291</v>
      </c>
    </row>
    <row r="462" spans="3:10" ht="30" x14ac:dyDescent="0.25">
      <c r="C462" s="9" t="s">
        <v>71</v>
      </c>
      <c r="D462" s="12">
        <f t="shared" si="118"/>
        <v>0.20012842465753428</v>
      </c>
      <c r="E462" s="12">
        <f t="shared" ref="E462:H462" si="126">E423/128</f>
        <v>0.33303449453551914</v>
      </c>
      <c r="F462" s="12">
        <f t="shared" si="126"/>
        <v>0.40671925730519487</v>
      </c>
      <c r="G462" s="12">
        <f t="shared" si="126"/>
        <v>0.41122778990024933</v>
      </c>
      <c r="H462" s="12">
        <f t="shared" si="126"/>
        <v>0.40946519414451826</v>
      </c>
      <c r="I462" s="12" t="s">
        <v>291</v>
      </c>
      <c r="J462" s="12" t="s">
        <v>291</v>
      </c>
    </row>
    <row r="463" spans="3:10" ht="60" x14ac:dyDescent="0.25">
      <c r="C463" s="9" t="s">
        <v>72</v>
      </c>
      <c r="D463" s="19" t="s">
        <v>104</v>
      </c>
      <c r="E463" s="19" t="s">
        <v>104</v>
      </c>
      <c r="F463" s="19" t="s">
        <v>104</v>
      </c>
      <c r="G463" s="19" t="s">
        <v>104</v>
      </c>
      <c r="H463" s="19" t="s">
        <v>104</v>
      </c>
      <c r="I463" s="19" t="s">
        <v>104</v>
      </c>
      <c r="J463" s="19" t="s">
        <v>104</v>
      </c>
    </row>
  </sheetData>
  <mergeCells count="2">
    <mergeCell ref="B11:J12"/>
    <mergeCell ref="B1:B2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</cp:revision>
  <dcterms:created xsi:type="dcterms:W3CDTF">2019-11-24T17:38:35Z</dcterms:created>
  <dcterms:modified xsi:type="dcterms:W3CDTF">2020-02-21T16:02:09Z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