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66925"/>
  <mc:AlternateContent xmlns:mc="http://schemas.openxmlformats.org/markup-compatibility/2006">
    <mc:Choice Requires="x15">
      <x15ac:absPath xmlns:x15ac="http://schemas.microsoft.com/office/spreadsheetml/2010/11/ac" url="D:\juju\advanced_sd\asd\data\"/>
    </mc:Choice>
  </mc:AlternateContent>
  <xr:revisionPtr revIDLastSave="0" documentId="13_ncr:1_{26761B6E-1282-4199-9B54-368D150D1DA9}" xr6:coauthVersionLast="46" xr6:coauthVersionMax="46" xr10:uidLastSave="{00000000-0000-0000-0000-000000000000}"/>
  <bookViews>
    <workbookView xWindow="-120" yWindow="-120" windowWidth="29040" windowHeight="15840" firstSheet="1" activeTab="1" xr2:uid="{00000000-000D-0000-FFFF-FFFF00000000}"/>
  </bookViews>
  <sheets>
    <sheet name="Sheet1" sheetId="1" r:id="rId1"/>
    <sheet name="11-03-21" sheetId="2" r:id="rId2"/>
    <sheet name="Extrem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9" i="2" l="1"/>
</calcChain>
</file>

<file path=xl/sharedStrings.xml><?xml version="1.0" encoding="utf-8"?>
<sst xmlns="http://schemas.openxmlformats.org/spreadsheetml/2006/main" count="875" uniqueCount="325">
  <si>
    <t>Variable name</t>
  </si>
  <si>
    <t>Units</t>
  </si>
  <si>
    <t>Initial value</t>
  </si>
  <si>
    <t>Equation</t>
  </si>
  <si>
    <t>Source</t>
  </si>
  <si>
    <t>Important assumptions</t>
  </si>
  <si>
    <t>Chicken arriving from hatcheries</t>
  </si>
  <si>
    <t>Chicken/week</t>
  </si>
  <si>
    <t>Arbitrary number</t>
  </si>
  <si>
    <t>Healthy chicken</t>
  </si>
  <si>
    <t>Chicken</t>
  </si>
  <si>
    <t>Chicken arriving from hatcheries-Campylobacter negative chicken being slaughtered-Infections of campylobacter</t>
  </si>
  <si>
    <t>Own interpretation</t>
  </si>
  <si>
    <t>All chicken arrive healthy (at least for now)</t>
  </si>
  <si>
    <t>Infection of campylobacter</t>
  </si>
  <si>
    <t>Chickens/week</t>
  </si>
  <si>
    <t>Healthy chickens*Probability of chickens being infected* Possible part of the weeks for getting infected/Time of cyclus</t>
  </si>
  <si>
    <t>Stuff we are excluding</t>
  </si>
  <si>
    <t>Infected chickens with Campylobacter</t>
  </si>
  <si>
    <t>Chickens</t>
  </si>
  <si>
    <t>100*(1/10)</t>
  </si>
  <si>
    <t>Infections of campylobacter-Campylobacter positive chickens being slaughtered</t>
  </si>
  <si>
    <t>Stuff we are adding</t>
  </si>
  <si>
    <t>Campylobacter positive chickens being slaughtered</t>
  </si>
  <si>
    <t>Keep track of changes and write down when it works and when it doesn't</t>
  </si>
  <si>
    <t>Contaminated chicken meat</t>
  </si>
  <si>
    <t>Campylobacter positive chickens being slaughtered+"Clean meat getting cross-contaminated"-Contaminated chicken meat eaten</t>
  </si>
  <si>
    <t>Campylobacter negative chicken being slaughtered</t>
  </si>
  <si>
    <t>Healthy chickens*(1-Probability of chickens being infected)</t>
  </si>
  <si>
    <t>Clean meat</t>
  </si>
  <si>
    <t>Campylobacter negative chicken being slaughtered-Clean meat being eaten-"Clean meat getting cross-contaminated"</t>
  </si>
  <si>
    <t>Probability of chicken being infected</t>
  </si>
  <si>
    <t>dmnl</t>
  </si>
  <si>
    <t>(Temperature*2/1000)+(Concentration of campylobacter in the surface water*10)+0.02+(Fly infection rate)</t>
  </si>
  <si>
    <t>Assumed, has to be revised</t>
  </si>
  <si>
    <t>Has to be relatively sensitive to temperature, arbitrarily adjusted to never be below zero (mathematically possible otherwise because temperature can be below zero.</t>
  </si>
  <si>
    <t>Disease vectors</t>
  </si>
  <si>
    <t>???</t>
  </si>
  <si>
    <t>Concentration of campylobacter in surface water</t>
  </si>
  <si>
    <t>(Infected chickens with Campylobacter/(Healthy chickens + Infected chickens with Campylobacter))/100</t>
  </si>
  <si>
    <t>Temperature</t>
  </si>
  <si>
    <t>degrees celsius</t>
  </si>
  <si>
    <t>(-1)*(SIN(2*Pi*(Time+8)/Weeks in a year)*(Maximum average week temp-(Minimum average week temp))/2)+((Maximum average week temp-(Minimum average week temp
))/2)+Minimum average week temp</t>
  </si>
  <si>
    <t>Temperature varies through the year as a SIN function</t>
  </si>
  <si>
    <t>Maximum average week temperature</t>
  </si>
  <si>
    <t>Degrees celsius</t>
  </si>
  <si>
    <t>Constant (probably variable after we introduce climate change)</t>
  </si>
  <si>
    <t>Edien's model, look for proper source</t>
  </si>
  <si>
    <t>Minimum average week temperature</t>
  </si>
  <si>
    <t>Probability of cross contamination</t>
  </si>
  <si>
    <t>(Contaminated chicken meat/(Clean meat+Contaminated chicken meat))/100</t>
  </si>
  <si>
    <t>Development rate of insects*</t>
  </si>
  <si>
    <t>Infection rate of insects*</t>
  </si>
  <si>
    <t>Flies development rate</t>
  </si>
  <si>
    <t>-0.0091 +(0.0024*MAX(Temperature,4))'</t>
  </si>
  <si>
    <t>Blanckenhorn, W. U. (1997). Effects of temperature on growth, development and diapause in the yellow dung fly - against all the rules? Oecologia, 111(3), 318–324. doi:10.1007/s004420050241 </t>
  </si>
  <si>
    <t>Fly infection rate</t>
  </si>
  <si>
    <t>(Infected chickens with Campylobacter/(Healthy chickens + Infected chickens with Campylobacter))* Flies development rate</t>
  </si>
  <si>
    <t>Assumed, probably has to be changed eventually</t>
  </si>
  <si>
    <t xml:space="preserve">Probability humans following the hygiene protocol? </t>
  </si>
  <si>
    <t>Week</t>
  </si>
  <si>
    <t>Type</t>
  </si>
  <si>
    <t>Submodel</t>
  </si>
  <si>
    <t>chickens arriving from hatcheries</t>
  </si>
  <si>
    <t>Flow</t>
  </si>
  <si>
    <t>Chicken/Week</t>
  </si>
  <si>
    <t>na</t>
  </si>
  <si>
    <t>population*(consumption rate per person/meat per chicken)</t>
  </si>
  <si>
    <t>Model conceptualization</t>
  </si>
  <si>
    <t>Supply = Demand</t>
  </si>
  <si>
    <t>chicken on farms</t>
  </si>
  <si>
    <t>Stock</t>
  </si>
  <si>
    <t>Initial Chickens on Farms</t>
  </si>
  <si>
    <t>chickens arriving from hatcheries-chicken infections with CPY-"chicken non-infections with CPY"</t>
  </si>
  <si>
    <t>initial chickens on farms</t>
  </si>
  <si>
    <t>Constant</t>
  </si>
  <si>
    <t>CPY-positive chickens</t>
  </si>
  <si>
    <t>chicken infections with CPY-"CPY-positive chickens slaughtered"</t>
  </si>
  <si>
    <t>chicken infections with CPY</t>
  </si>
  <si>
    <t>chickens on farms*rate of chicken infection from environment</t>
  </si>
  <si>
    <t>chicken non-infections with CPY</t>
  </si>
  <si>
    <t>chickens on farms*(1-rate of chicken infection from environment)</t>
  </si>
  <si>
    <t>CPY-negative chickens</t>
  </si>
  <si>
    <t>chicken non-infections with CPY-"slaughtering with cross-contamination"-"slaughtering without cross-contamination"</t>
  </si>
  <si>
    <t>This is the final contamination before slaughtering</t>
  </si>
  <si>
    <t>slaughtering without cross-contamination</t>
  </si>
  <si>
    <t>CPY-negative chickens * (1-"rate of cross-contamination")</t>
  </si>
  <si>
    <t>slaughtering with cross-contamination</t>
  </si>
  <si>
    <t>CPY-negative chickens * "rate of cross-contamination"</t>
  </si>
  <si>
    <t>contaminated meat</t>
  </si>
  <si>
    <t>kg</t>
  </si>
  <si>
    <t>("CPY-positive chickens slaughtered"+"slaughtering with cross-contamination")*meat per chicken-contaminated meat consumption</t>
  </si>
  <si>
    <t>This stock includes a modifier to change from chickens to chicken meat (changes units from chicken to kg). This is outside of convention, but was a necessary modifier to make the stock-flow structure work.</t>
  </si>
  <si>
    <t>CPY-positive chickens slaughtered</t>
  </si>
  <si>
    <t>CPY-positive chickens*slaughter rate</t>
  </si>
  <si>
    <t>All infected chicken become contaminated meat</t>
  </si>
  <si>
    <t>rate of cross-contamination</t>
  </si>
  <si>
    <t>Variable</t>
  </si>
  <si>
    <t>1/Week</t>
  </si>
  <si>
    <t>IF THEN ELSE( safe slaughtering policy = 1, ((ZIDZ("CPY-positive chickens",("CPY-negative chickens"+"CPYpositive chickens")))*CPY reproduction in chickens)*0.8 , (ZIDZ("CPY-positive chickens",("CPY-negative chickens"+"CPY-positive chickens")))*CPY reproductive number in chickens )</t>
  </si>
  <si>
    <t>Depends on the proportion of infected chicken</t>
  </si>
  <si>
    <t>meat per chicken</t>
  </si>
  <si>
    <t>Kg/Chicken</t>
  </si>
  <si>
    <t xml:space="preserve">Denton &amp; Miller, 1988; National Chicken Council 2021 </t>
  </si>
  <si>
    <t>contaminated meat consumption</t>
  </si>
  <si>
    <t>Kg/Week</t>
  </si>
  <si>
    <t>MIN(proportion of contaminated meat * consumption rate per person * population, (contaminated meat/week))</t>
  </si>
  <si>
    <t>Cannot consume more than there is available</t>
  </si>
  <si>
    <t>total chickens slaughtered</t>
  </si>
  <si>
    <t>CPY-positive chickens slaughtered+"slaughtering with cross-contamination"+"slaughtering without cross-contamination"</t>
  </si>
  <si>
    <t>contaminated slaughtered chickens</t>
  </si>
  <si>
    <t>CPY-positive chickens slaughtered+"slaughtering with cross-contamination"</t>
  </si>
  <si>
    <t>Proportion of contaminated meat</t>
  </si>
  <si>
    <t>Dmnl</t>
  </si>
  <si>
    <t>ZIDZ(contaminated slaughtered chickens,total chickens slaughtered)</t>
  </si>
  <si>
    <t>slaughter rate</t>
  </si>
  <si>
    <t>Calibration</t>
  </si>
  <si>
    <t>30% of all chickens present on the farms are slaughtered each week</t>
  </si>
  <si>
    <t>proportion of CPY-positive chickens</t>
  </si>
  <si>
    <t>ZIDZ( "CPY-positive chickens", "CPY-positive chickens"+"CPY-negative chickens")</t>
  </si>
  <si>
    <t>consumption rate per person</t>
  </si>
  <si>
    <t>kg/(Week*Person)</t>
  </si>
  <si>
    <t>0.203+meat consumption behaviour</t>
  </si>
  <si>
    <t>https://files.wakkerdier.nl/app/uploads/2020/10/20151422/2020-078-Vleesconsumptie-2019-WUR-Dagevos_def.pdf?_ga=2.115483654.1629359199.1615461809-1770319697.1615461809</t>
  </si>
  <si>
    <t>population</t>
  </si>
  <si>
    <t>Person</t>
  </si>
  <si>
    <t>population by 2020 + RAMP((projected population by 2050-population by 2020)/(weeks per year*30),0,weeks per year*30)</t>
  </si>
  <si>
    <t>week</t>
  </si>
  <si>
    <t>CPY reproduction in chickens</t>
  </si>
  <si>
    <t>Parshotam, A. (2011). Modelling of a zoonotic pathogen (Campylobactor) in a Dairy herd. In 19th International Congress on Modelling and Simulation Perth, Australia. Perth, Australia: Modelling and Simulation Society of Australia and New Zealand</t>
  </si>
  <si>
    <t>Infections per kg of meat consumed</t>
  </si>
  <si>
    <t>Cases/kg</t>
  </si>
  <si>
    <t>IF THEN ELSE(food safety policy=1, 0.8*5e-05, 5e-05)</t>
  </si>
  <si>
    <t>Cost of Illness</t>
  </si>
  <si>
    <t>CPY Cases</t>
  </si>
  <si>
    <t>Cases</t>
  </si>
  <si>
    <t>human CPY infections-asymptomatic infections-symptomatic infections</t>
  </si>
  <si>
    <t>human CPY infections</t>
  </si>
  <si>
    <t>Cases/Week</t>
  </si>
  <si>
    <t>(contaminated meat consumption*infections per kg of meat consumed)+rate of human infection from environment</t>
  </si>
  <si>
    <t>Acute GE Cases</t>
  </si>
  <si>
    <t>symptomatic infections-Death by CPY-GBS development-GE Recovery-IBD development-ReA development</t>
  </si>
  <si>
    <t>symptomatic infections</t>
  </si>
  <si>
    <t>(CPY Cases*rate of symptomatic cases)*(PULSE TRAIN(weeks per year, TIME STEP, weeks per year , FINAL TIME)) / TIME STEP</t>
  </si>
  <si>
    <t>base rate of symptomatic cases</t>
  </si>
  <si>
    <t>Medema et al.</t>
  </si>
  <si>
    <t>rate of symptomatic cases</t>
  </si>
  <si>
    <t>base rate of symptomatic cases*rate of symptomatic cases modifier</t>
  </si>
  <si>
    <t>asymptomatic infections</t>
  </si>
  <si>
    <t>(CPY Cases*(1-rate of symptomatic cases))*(PULSE TRAIN(weeks per year, TIME STEP, weeks per year , FINAL TIME)) / TIME STEP</t>
  </si>
  <si>
    <t>GE Recovery</t>
  </si>
  <si>
    <t>recovery rate*Acute GE Cases</t>
  </si>
  <si>
    <t>recovery rate</t>
  </si>
  <si>
    <t>Mangen et al.</t>
  </si>
  <si>
    <t>ReA Cases</t>
  </si>
  <si>
    <t>ReA development</t>
  </si>
  <si>
    <t>Chronic disease, does not empty</t>
  </si>
  <si>
    <t>GBS Cases</t>
  </si>
  <si>
    <t>GBS development</t>
  </si>
  <si>
    <t>IBD Cases</t>
  </si>
  <si>
    <t>IBD development</t>
  </si>
  <si>
    <t>Death by CPY</t>
  </si>
  <si>
    <t>Acute GE Cases*death rate</t>
  </si>
  <si>
    <t>Disease burden/cost of illness associated with deaths accounted for within DALY metric. This flow is only used to empty the cases stock</t>
  </si>
  <si>
    <t>Acute GE Cases*ReA rate</t>
  </si>
  <si>
    <t>Development of chronic disease assumed to all occur subsequent to acute cases. In reality, some campylobacter infections do connect directly to incidence of chronic disease.</t>
  </si>
  <si>
    <t>Acute GE Cases*GBS rate</t>
  </si>
  <si>
    <t>Acute GE Cases*IBD rate</t>
  </si>
  <si>
    <t>ReA rate</t>
  </si>
  <si>
    <t>GBS rate</t>
  </si>
  <si>
    <t>IBD rate</t>
  </si>
  <si>
    <t>Rate doubled to account for increase in diagnosis of IBD over past 2 decades: https://www.cdc.gov/ibd/data-statistics.htm#:~:text=Inflammatory%20Bowel%20Disease%20Prevalence%20(IBD,%25%20or%202%20million%20adults).</t>
  </si>
  <si>
    <t>death rate</t>
  </si>
  <si>
    <t>Assumed that death only caused by acute symptoms, death from chronic cases largely contained within DALYs.</t>
  </si>
  <si>
    <t>DALY</t>
  </si>
  <si>
    <t>(recovered GE*DALYs per GE Case) + (GBS Cases*DALYs per GBS Case) + (IBD Cases*DALYs per IBD Case) + (ReA Cases*DALYs per ReA Case)</t>
  </si>
  <si>
    <t>Euro</t>
  </si>
  <si>
    <t>((recovered GE*COI per GE Case) + (GBS Cases*COI per GBS Case) + (IBD Cases*COI per IBD Case) + (ReA Cases*COI per ReA Case
))*COI modifier</t>
  </si>
  <si>
    <t>COI modifier</t>
  </si>
  <si>
    <t>Used only to test sensitivity</t>
  </si>
  <si>
    <t>DALYs per GE Case</t>
  </si>
  <si>
    <t>DALY/Cases</t>
  </si>
  <si>
    <t>All undiscounted DALYs</t>
  </si>
  <si>
    <t>DALYs per ReA Case</t>
  </si>
  <si>
    <t>DALYs per GBS Case</t>
  </si>
  <si>
    <t>DALYs per IBD Case</t>
  </si>
  <si>
    <t>COI per GE Case</t>
  </si>
  <si>
    <t>Euro/Cases</t>
  </si>
  <si>
    <t>COI per ReA Case</t>
  </si>
  <si>
    <t>COI per GBS Case</t>
  </si>
  <si>
    <t>COI per IBD Case</t>
  </si>
  <si>
    <t>Recovered GE</t>
  </si>
  <si>
    <t>weeks per year</t>
  </si>
  <si>
    <t>This is how time works.</t>
  </si>
  <si>
    <t>consumer food consumption behaviour lever</t>
  </si>
  <si>
    <t>IF THEN ELSE( (known CPY cases/population) &gt; consumer food consumption behaviour threshold , 1 , 0 )</t>
  </si>
  <si>
    <t>0 - Normal consumption
1 - Reduced consumption due to too many cases</t>
  </si>
  <si>
    <t>consumer food consumption behaviour threshold</t>
  </si>
  <si>
    <t>Cases/Person</t>
  </si>
  <si>
    <t>time to know about CPY cases</t>
  </si>
  <si>
    <t>known CPY cases</t>
  </si>
  <si>
    <t>SMOOTH N(CPY Cases,time to know about CPY cases, CPY Cases, 3)</t>
  </si>
  <si>
    <t>meat consumption behaviour</t>
  </si>
  <si>
    <t>IF THEN ELSE(((consumer food consumption behaviour lever + consumption behaviour policy) = 0), 0  , -0.05 )</t>
  </si>
  <si>
    <t>Natural consumer behavior and government intervention to modify behavior do not compound</t>
  </si>
  <si>
    <t>rate of symptomatic cases modifier</t>
  </si>
  <si>
    <t>WITH LOOKUP (scenario switch): ([(0,0)-(12,2)],(0,1),(9,1),(10,0.9),(11,1.1),(12,1.1) )</t>
  </si>
  <si>
    <t>Ranges from 0.9 to 1.1 across scenarios</t>
  </si>
  <si>
    <t>fly population</t>
  </si>
  <si>
    <t>MFly</t>
  </si>
  <si>
    <t>initial fly population</t>
  </si>
  <si>
    <t>fly development-fly deaths</t>
  </si>
  <si>
    <t>Environmental</t>
  </si>
  <si>
    <t>fly deaths</t>
  </si>
  <si>
    <t>MFly/Week</t>
  </si>
  <si>
    <t>DELAY1I(fly development, fly lifetime, fly population/fly lifetime)</t>
  </si>
  <si>
    <t>fly development</t>
  </si>
  <si>
    <t>fly development rate</t>
  </si>
  <si>
    <t>Initial fly population</t>
  </si>
  <si>
    <t>fly lifetime</t>
  </si>
  <si>
    <t xml:space="preserve">https://www.orkin.com/flies/how-long-do-flies-live </t>
  </si>
  <si>
    <t>fly population growth per degree</t>
  </si>
  <si>
    <t>MFly/(degree*Week)</t>
  </si>
  <si>
    <t>base fly population development rate</t>
  </si>
  <si>
    <t>non-diapause development rate</t>
  </si>
  <si>
    <t>base fly population development rate + fly population growth per degree* temperature</t>
  </si>
  <si>
    <t>diapause development rate</t>
  </si>
  <si>
    <t>IF THEN ELSE(temperature &gt; 4, "non-diapause development rate" ,diapause development rate)</t>
  </si>
  <si>
    <t>Below 4 degrees fly development enters diapause</t>
  </si>
  <si>
    <t>temperature</t>
  </si>
  <si>
    <t>degree</t>
  </si>
  <si>
    <t>((-1)*(SIN(2*pi*(Time+start of year offset)/weeks per year))*((maximum average weekly temperature-minimum average weekly temperature)/2)+((maximum average weekly temperature+minimum average weekly temperature)/2))+temperature increase</t>
  </si>
  <si>
    <t>More than four inputs to the variable - this presents issues for readability, but all variables were necessary for formulation.</t>
  </si>
  <si>
    <t>minimum average weekly temperature</t>
  </si>
  <si>
    <t>KNMI</t>
  </si>
  <si>
    <t>maximum average weekly temperature</t>
  </si>
  <si>
    <t>pi</t>
  </si>
  <si>
    <t>ARCCOS(-1)</t>
  </si>
  <si>
    <t>Archimedes of Syracuse</t>
  </si>
  <si>
    <t>proportion of infectious flies</t>
  </si>
  <si>
    <t>base infectious flies + "chance of chicken-to-fly transmission"* "proportion of CPY-positive chickens"</t>
  </si>
  <si>
    <t>chance of chicken-to-fly transmission</t>
  </si>
  <si>
    <t>base infectious flies</t>
  </si>
  <si>
    <t>infectious flies</t>
  </si>
  <si>
    <t>fly population*proportion of infectious flies * IF THEN ELSE( fly population control policy = 1 ,0.8 ,1)</t>
  </si>
  <si>
    <t>rate of chicken infection from environment</t>
  </si>
  <si>
    <t>base chicken exposure rate+(infectious flies*rate of chicken exposure to infectious flies)</t>
  </si>
  <si>
    <t>human infection from environment</t>
  </si>
  <si>
    <t>infectious flies*rate of human exposure to infectious flies*population + (infection risk from birds * population)</t>
  </si>
  <si>
    <t>base chicken exposure rate</t>
  </si>
  <si>
    <t>chicken exposure to infectious flies</t>
  </si>
  <si>
    <t>1/(MFly*Week)</t>
  </si>
  <si>
    <t>rate of human exposure to infectious flies</t>
  </si>
  <si>
    <t>Cases/(MFly*Person*Week)</t>
  </si>
  <si>
    <t>base human exposure rate * SMOOTH( IF THEN ELSE(exposure control policy = 1 , 0.8 , 1 ) , number of weeks needed to adopt policy)</t>
  </si>
  <si>
    <t>base human exposure rate</t>
  </si>
  <si>
    <t>Cases/(MFly*Week*Person)</t>
  </si>
  <si>
    <t>0.001</t>
  </si>
  <si>
    <t>average temperature increase</t>
  </si>
  <si>
    <t>RAMP(temperature increase by 2050/(weeks per year*30),0,weeks per year*30)</t>
  </si>
  <si>
    <t>temperature switch</t>
  </si>
  <si>
    <t>WITH LOOKUP (scenario switch):([(0,0)-(12,2)],(0,0),(7,0),(8,2),(9,1),(10,0),(11,0),(12,2) )</t>
  </si>
  <si>
    <t>0 - No change
1 - Linear change
2 - Faster summer warming than winter warming</t>
  </si>
  <si>
    <t>temperature increase</t>
  </si>
  <si>
    <t>IF THEN ELSE(temperature switch = 0,0,(IF THEN ELSE(temperature switch = 2,(-1)*(SIN(2*pi*(Time+start of year offset)/weeks per year)*0.8*average temperature increase)+average temperature increase,average temperature increase)))</t>
  </si>
  <si>
    <t>Bresser et al, 2006</t>
  </si>
  <si>
    <t>temperature increase by 2050</t>
  </si>
  <si>
    <t>WITH LOOKUP (scenario switch): ([(0,0)-(12,2)],(0,1.5),(3,1.5),(4,1),(5,1.5),(6,1.5),(7,1.5),(8,2),(9,1.5),(11,1.5),(12,2) )</t>
  </si>
  <si>
    <t>KNMI 14' klimaatscenario's voor Nederland</t>
  </si>
  <si>
    <t>Ranges from 1 to 2 across the different scenarios</t>
  </si>
  <si>
    <t xml:space="preserve">Infection risk from birds </t>
  </si>
  <si>
    <t>Cases/(Week*Person)</t>
  </si>
  <si>
    <t>2,5E-0,5</t>
  </si>
  <si>
    <t>start of year offset</t>
  </si>
  <si>
    <t>Needed to make the sinusoidal curve for the temperature to match the appropriate time of year.</t>
  </si>
  <si>
    <t>population by 2020</t>
  </si>
  <si>
    <t xml:space="preserve">CBS </t>
  </si>
  <si>
    <t xml:space="preserve">projected population by 2050 </t>
  </si>
  <si>
    <t>WITH LOOKUP (scenario switch): ([(0,0)-(12,3e+07)],(0,1.94e+07),(1,1.94e+07),(2,2.16e+07),(3,1.71e+07),(4,1.94e+07),(11,1.94e+07),(12,2.16e+07) )</t>
  </si>
  <si>
    <t xml:space="preserve">CBS (https://www.cbs.nl/en-gb/news/2020/51/forecast-population-growth-unabated-in-the-next-50-years) </t>
  </si>
  <si>
    <t>Ranges from 1.71e+07 to 2.16e+07 across scenarios</t>
  </si>
  <si>
    <t>exposure control policy</t>
  </si>
  <si>
    <t>IF THEN ELSE(exposure control policy switch = 1, IF THEN ELSE(temperature &gt; temperature trigger for exposure control policy, 1 , 0), 0)</t>
  </si>
  <si>
    <t>Policy conceptualization</t>
  </si>
  <si>
    <t>Policies</t>
  </si>
  <si>
    <t>temperature trigger for exposure control policy</t>
  </si>
  <si>
    <t>exposure control policy switch</t>
  </si>
  <si>
    <t>0 - No policy
1 - Policy implemented</t>
  </si>
  <si>
    <t>number of weeks needed to adopt policy</t>
  </si>
  <si>
    <t>fly population control policy</t>
  </si>
  <si>
    <t>IF THEN ELSE(fly population control policy switch = 1, IF THEN ELSE( temperature &gt; temperature trigger for fly population control policy , 1 , 0 ), 0 )</t>
  </si>
  <si>
    <t>temperature trigger for fly population control policy</t>
  </si>
  <si>
    <t>fly population control policy switch</t>
  </si>
  <si>
    <t>safe slaughtering policy</t>
  </si>
  <si>
    <t>IF THEN ELSE(safe slaughtering policy switch = 1, IF THEN ELSE(Cost of Illness-COI accumulated a year ago &gt; COI trigger for slaughtering policy , 1 , 0), 0)</t>
  </si>
  <si>
    <t>COI trigger for slaughtering policy</t>
  </si>
  <si>
    <t>safe slaughtering policy switch</t>
  </si>
  <si>
    <t>consumption behaviour policy</t>
  </si>
  <si>
    <t>IF THEN ELSE(consumption behaviour policy switch = 0, 0 , IF THEN ELSE ((Cost of Illness-COI accumulated a year ago)&lt;COI trigger for consumption behaviour policy,0, (PULSE(weeks per year,1500)*1)) )</t>
  </si>
  <si>
    <t>COI accumulated a year ago</t>
  </si>
  <si>
    <t>Level</t>
  </si>
  <si>
    <t>DELAY FIXED (Cost of Illness, weeks per year,0)</t>
  </si>
  <si>
    <t>COI trigger for consumption behaviour policy</t>
  </si>
  <si>
    <t>consumption behaviour policy switch</t>
  </si>
  <si>
    <t>food safety policy</t>
  </si>
  <si>
    <t>IF THEN ELSE( food safety policy switch = 1, IF THEN ELSE(Cost of Illness-COI accumulated a year ago &gt; COI trigger for food safety policy , 1 , 0 ), 0)</t>
  </si>
  <si>
    <t>COI trigger for food safety policy</t>
  </si>
  <si>
    <t>food safety policy switch</t>
  </si>
  <si>
    <t>Final time no greater than 1560 because there is stuff not defined after that, like temperature and population</t>
  </si>
  <si>
    <t>Stupid low</t>
  </si>
  <si>
    <t>Stupid high</t>
  </si>
  <si>
    <t>Population by 2050</t>
  </si>
  <si>
    <t>Temperature increase by 2050</t>
  </si>
  <si>
    <t>Stupid high makes cases too high because flies never die</t>
  </si>
  <si>
    <t>Stupid low still works, you could argue that it should not because flies are extint in the country, but maybe they just come from elsewhere. Stupid high breaks proportion of contaminated meat at the beginning.</t>
  </si>
  <si>
    <t>Halved</t>
  </si>
  <si>
    <t>Doubled</t>
  </si>
  <si>
    <t>Stupid high just fucks everything up because it accumulates too fast (meat is never discarded if not consumed)</t>
  </si>
  <si>
    <t>infections per kg of meat consumed</t>
  </si>
  <si>
    <t>20x</t>
  </si>
  <si>
    <t>Stupid high can bring issues because we don't account for susceptible and immune population, in other words, infected people can be a lot greater that it would be because some people would be immune</t>
  </si>
  <si>
    <t>Base infectious flies</t>
  </si>
  <si>
    <t>Stupid high causes the model to have more infectious flies than there are flies (base + from environment &gt; 1). Stupid low still works because of other infection paths (birds).</t>
  </si>
  <si>
    <t>Stupid high same as above. Stupid low still works because of infections from flies and birds.</t>
  </si>
  <si>
    <t>Stupid high makes proportion of contaminated meat&gt;1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</si>
</sst>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
      <sz val="11"/>
      <color theme="1"/>
      <name val="Garamond"/>
      <family val="1"/>
    </font>
    <font>
      <b/>
      <sz val="11"/>
      <color theme="1"/>
      <name val="Garamond"/>
      <family val="1"/>
    </font>
    <font>
      <u/>
      <sz val="11"/>
      <color theme="10"/>
      <name val="Garamond"/>
      <family val="1"/>
    </font>
    <font>
      <b/>
      <sz val="11"/>
      <name val="Garamond"/>
      <family val="1"/>
    </font>
  </fonts>
  <fills count="5">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Border="1" applyAlignment="1">
      <alignment wrapText="1"/>
    </xf>
    <xf numFmtId="0" fontId="1" fillId="2" borderId="0" xfId="0" applyFont="1" applyFill="1" applyBorder="1" applyAlignment="1">
      <alignment horizontal="center" wrapText="1"/>
    </xf>
    <xf numFmtId="0" fontId="0" fillId="0" borderId="0" xfId="0" quotePrefix="1" applyBorder="1" applyAlignment="1">
      <alignment wrapText="1"/>
    </xf>
    <xf numFmtId="0" fontId="0" fillId="0" borderId="0" xfId="0" applyAlignment="1">
      <alignment wrapText="1"/>
    </xf>
    <xf numFmtId="0" fontId="1" fillId="2" borderId="0" xfId="0" applyFont="1" applyFill="1" applyAlignment="1">
      <alignment horizontal="center" wrapText="1"/>
    </xf>
    <xf numFmtId="0" fontId="3" fillId="0" borderId="0" xfId="0" applyFont="1" applyAlignment="1">
      <alignment wrapText="1"/>
    </xf>
    <xf numFmtId="0" fontId="3" fillId="0" borderId="0" xfId="0" applyFont="1"/>
    <xf numFmtId="11" fontId="0" fillId="0" borderId="0" xfId="0" applyNumberFormat="1"/>
    <xf numFmtId="0" fontId="4" fillId="4" borderId="0" xfId="0" applyFont="1" applyFill="1" applyBorder="1" applyAlignment="1">
      <alignment wrapText="1"/>
    </xf>
    <xf numFmtId="0" fontId="5" fillId="0" borderId="0" xfId="0" applyFont="1" applyFill="1" applyAlignment="1">
      <alignment wrapText="1"/>
    </xf>
    <xf numFmtId="0" fontId="4" fillId="0" borderId="0" xfId="0" applyFont="1" applyBorder="1" applyAlignment="1">
      <alignment wrapText="1"/>
    </xf>
    <xf numFmtId="0" fontId="4" fillId="0" borderId="0" xfId="0" applyFont="1" applyAlignment="1">
      <alignment wrapText="1"/>
    </xf>
    <xf numFmtId="0" fontId="4" fillId="0" borderId="0" xfId="0" quotePrefix="1" applyFont="1" applyBorder="1" applyAlignment="1">
      <alignment wrapText="1"/>
    </xf>
    <xf numFmtId="0" fontId="6" fillId="0" borderId="0" xfId="1" applyFont="1" applyBorder="1" applyAlignment="1">
      <alignment wrapText="1"/>
    </xf>
    <xf numFmtId="0" fontId="7" fillId="0" borderId="0" xfId="0" applyFont="1" applyFill="1" applyAlignment="1">
      <alignment wrapText="1"/>
    </xf>
    <xf numFmtId="12" fontId="4" fillId="0" borderId="0" xfId="0" applyNumberFormat="1" applyFont="1" applyBorder="1" applyAlignment="1">
      <alignment wrapText="1"/>
    </xf>
    <xf numFmtId="0" fontId="6" fillId="0" borderId="0" xfId="1" applyFont="1" applyAlignment="1">
      <alignment wrapText="1"/>
    </xf>
    <xf numFmtId="0" fontId="4" fillId="0" borderId="0" xfId="0" quotePrefix="1" applyFont="1" applyAlignment="1">
      <alignment wrapText="1"/>
    </xf>
    <xf numFmtId="11" fontId="4" fillId="0" borderId="0" xfId="0" applyNumberFormat="1" applyFont="1" applyAlignment="1">
      <alignment wrapText="1"/>
    </xf>
    <xf numFmtId="0" fontId="4" fillId="3" borderId="0" xfId="0" applyFont="1" applyFill="1" applyBorder="1" applyAlignment="1">
      <alignment wrapText="1"/>
    </xf>
    <xf numFmtId="0" fontId="4" fillId="0" borderId="0" xfId="0" applyFont="1"/>
  </cellXfs>
  <cellStyles count="2">
    <cellStyle name="Hyperlink" xfId="1" builtinId="8"/>
    <cellStyle name="Normal" xfId="0" builtinId="0"/>
  </cellStyles>
  <dxfs count="20">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horizontal="general" vertical="bottom" textRotation="0" wrapText="1" indent="0" justifyLastLine="0" shrinkToFit="0" readingOrder="0"/>
    </dxf>
    <dxf>
      <font>
        <b/>
        <strike val="0"/>
        <outline val="0"/>
        <shadow val="0"/>
        <vertAlign val="baseline"/>
        <sz val="11"/>
        <name val="Garamond"/>
        <family val="1"/>
        <scheme val="none"/>
      </font>
      <fill>
        <patternFill patternType="none">
          <fgColor indexed="64"/>
          <bgColor auto="1"/>
        </patternFill>
      </fill>
      <alignment vertical="bottom" textRotation="0" wrapText="1"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bottom" textRotation="0" wrapText="1" indent="0"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border outline="0">
        <bottom style="thin">
          <color indexed="64"/>
        </bottom>
      </border>
    </dxf>
    <dxf>
      <alignment vertical="bottom" textRotation="0" wrapText="1"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FD8AC2-A0C0-4179-94BA-ACDD8C0094C2}" name="Table2" displayName="Table2" ref="A1:F50" totalsRowShown="0" headerRowDxfId="19" dataDxfId="18" tableBorderDxfId="17">
  <autoFilter ref="A1:F50" xr:uid="{57DB597B-B0FE-4A9B-AD96-4E0817609A82}"/>
  <tableColumns count="6">
    <tableColumn id="1" xr3:uid="{4D184710-42A0-4C9E-97C2-F60990857CE8}" name="Variable name" dataDxfId="16"/>
    <tableColumn id="2" xr3:uid="{77261978-FF53-4272-BB03-36083CB7C071}" name="Units" dataDxfId="15"/>
    <tableColumn id="3" xr3:uid="{6544AF58-8ABC-4876-B2AA-6E975C68C99E}" name="Initial value" dataDxfId="14"/>
    <tableColumn id="4" xr3:uid="{F76130F1-A2BA-4BFC-BD10-553E54B5048B}" name="Equation" dataDxfId="13"/>
    <tableColumn id="7" xr3:uid="{E8A4ABB2-EDC9-4FFD-8A05-F3829B1DFCF6}" name="Source" dataDxfId="12"/>
    <tableColumn id="5" xr3:uid="{8D1D8F9E-0906-4F4C-AC64-BF4B4037329B}" name="Important assumptions" dataDxfId="11"/>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EC88D0-2404-5F45-BD29-F314BBDC86C2}" name="Table22" displayName="Table22" ref="A1:H113" totalsRowShown="0" headerRowDxfId="10" dataDxfId="0" tableBorderDxfId="9">
  <autoFilter ref="A1:H113" xr:uid="{57DB597B-B0FE-4A9B-AD96-4E0817609A82}"/>
  <sortState xmlns:xlrd2="http://schemas.microsoft.com/office/spreadsheetml/2017/richdata2" ref="A2:H113">
    <sortCondition ref="H2:H113" customList="Chicken,Cost of illness,Environmental,Policies"/>
  </sortState>
  <tableColumns count="8">
    <tableColumn id="1" xr3:uid="{A96AD33E-DC8C-C647-8AC2-04EB4B6A4801}" name="Variable name" dataDxfId="8"/>
    <tableColumn id="6" xr3:uid="{A96C911D-976A-684A-941C-53C10BA88130}" name="Type" dataDxfId="7"/>
    <tableColumn id="2" xr3:uid="{F283E61F-8620-5E44-84F6-0793C99C3244}" name="Units" dataDxfId="6"/>
    <tableColumn id="3" xr3:uid="{9E09BA2E-5E24-B64A-A6A5-8DAC61C3ECEF}" name="Initial value" dataDxfId="5"/>
    <tableColumn id="4" xr3:uid="{0103FB4A-1A20-A341-A153-21F2D28F1F43}" name="Equation" dataDxfId="4"/>
    <tableColumn id="7" xr3:uid="{EED34D51-5F8C-9E46-98D2-4FE9E0C99F5C}" name="Source" dataDxfId="3"/>
    <tableColumn id="5" xr3:uid="{9973F528-874A-2442-8C67-BD9918B1E3A0}" name="Important assumptions" dataDxfId="2"/>
    <tableColumn id="8" xr3:uid="{232BB27C-B2FD-7B47-8A25-B428684A74FC}" name="Submodel"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rkin.com/flies/how-long-do-flies-live" TargetMode="External"/><Relationship Id="rId1" Type="http://schemas.openxmlformats.org/officeDocument/2006/relationships/hyperlink" Target="https://files.wakkerdier.nl/app/uploads/2020/10/20151422/2020-078-Vleesconsumptie-2019-WUR-Dagevos_def.pdf?_ga=2.115483654.1629359199.1615461809-1770319697.1615461809"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
  <sheetViews>
    <sheetView workbookViewId="0">
      <selection activeCell="D3" sqref="D3"/>
    </sheetView>
  </sheetViews>
  <sheetFormatPr defaultColWidth="8.85546875" defaultRowHeight="15" x14ac:dyDescent="0.25"/>
  <cols>
    <col min="1" max="1" width="36.140625" style="4" customWidth="1"/>
    <col min="2" max="2" width="15.28515625" style="4" customWidth="1"/>
    <col min="3" max="3" width="20.42578125" style="4" customWidth="1"/>
    <col min="4" max="5" width="46.140625" style="4" customWidth="1"/>
    <col min="6" max="6" width="33.42578125" style="4" customWidth="1"/>
  </cols>
  <sheetData>
    <row r="1" spans="1:8" x14ac:dyDescent="0.25">
      <c r="A1" s="2" t="s">
        <v>0</v>
      </c>
      <c r="B1" s="2" t="s">
        <v>1</v>
      </c>
      <c r="C1" s="2" t="s">
        <v>2</v>
      </c>
      <c r="D1" s="2" t="s">
        <v>3</v>
      </c>
      <c r="E1" s="2" t="s">
        <v>4</v>
      </c>
      <c r="F1" s="2" t="s">
        <v>5</v>
      </c>
    </row>
    <row r="2" spans="1:8" x14ac:dyDescent="0.25">
      <c r="A2" s="1" t="s">
        <v>6</v>
      </c>
      <c r="B2" s="1" t="s">
        <v>7</v>
      </c>
      <c r="C2" s="1"/>
      <c r="D2" s="1">
        <v>100</v>
      </c>
      <c r="E2" s="1"/>
      <c r="F2" s="1" t="s">
        <v>8</v>
      </c>
    </row>
    <row r="3" spans="1:8" ht="45" x14ac:dyDescent="0.25">
      <c r="A3" s="1" t="s">
        <v>9</v>
      </c>
      <c r="B3" s="1" t="s">
        <v>10</v>
      </c>
      <c r="C3" s="1">
        <v>100</v>
      </c>
      <c r="D3" s="1" t="s">
        <v>11</v>
      </c>
      <c r="E3" s="1" t="s">
        <v>12</v>
      </c>
      <c r="F3" s="1" t="s">
        <v>13</v>
      </c>
    </row>
    <row r="4" spans="1:8" ht="45" x14ac:dyDescent="0.25">
      <c r="A4" s="1" t="s">
        <v>14</v>
      </c>
      <c r="B4" s="1" t="s">
        <v>15</v>
      </c>
      <c r="C4" s="1"/>
      <c r="D4" s="1" t="s">
        <v>16</v>
      </c>
      <c r="E4" s="1" t="s">
        <v>12</v>
      </c>
      <c r="F4" s="1"/>
      <c r="H4" t="s">
        <v>17</v>
      </c>
    </row>
    <row r="5" spans="1:8" ht="30" x14ac:dyDescent="0.25">
      <c r="A5" s="1" t="s">
        <v>18</v>
      </c>
      <c r="B5" s="1" t="s">
        <v>19</v>
      </c>
      <c r="C5" s="1" t="s">
        <v>20</v>
      </c>
      <c r="D5" s="1" t="s">
        <v>21</v>
      </c>
      <c r="E5" s="1" t="s">
        <v>12</v>
      </c>
      <c r="F5" s="1"/>
      <c r="H5" t="s">
        <v>22</v>
      </c>
    </row>
    <row r="6" spans="1:8" ht="30" x14ac:dyDescent="0.25">
      <c r="A6" s="1" t="s">
        <v>23</v>
      </c>
      <c r="B6" s="1" t="s">
        <v>15</v>
      </c>
      <c r="C6" s="1"/>
      <c r="D6" s="1" t="s">
        <v>18</v>
      </c>
      <c r="E6" s="1" t="s">
        <v>12</v>
      </c>
      <c r="F6" s="1"/>
      <c r="H6" t="s">
        <v>24</v>
      </c>
    </row>
    <row r="7" spans="1:8" ht="60" x14ac:dyDescent="0.25">
      <c r="A7" s="1" t="s">
        <v>25</v>
      </c>
      <c r="B7" s="1" t="s">
        <v>19</v>
      </c>
      <c r="C7" s="1"/>
      <c r="D7" s="1" t="s">
        <v>26</v>
      </c>
      <c r="E7" s="1" t="s">
        <v>12</v>
      </c>
      <c r="F7" s="1"/>
    </row>
    <row r="8" spans="1:8" ht="30" x14ac:dyDescent="0.25">
      <c r="A8" s="1" t="s">
        <v>27</v>
      </c>
      <c r="B8" s="1" t="s">
        <v>15</v>
      </c>
      <c r="C8" s="1"/>
      <c r="D8" s="1" t="s">
        <v>28</v>
      </c>
      <c r="E8" s="1" t="s">
        <v>12</v>
      </c>
      <c r="F8" s="1"/>
    </row>
    <row r="9" spans="1:8" ht="45" x14ac:dyDescent="0.25">
      <c r="A9" s="1" t="s">
        <v>29</v>
      </c>
      <c r="B9" s="1" t="s">
        <v>19</v>
      </c>
      <c r="C9" s="1">
        <v>90</v>
      </c>
      <c r="D9" s="1" t="s">
        <v>30</v>
      </c>
      <c r="E9" s="1" t="s">
        <v>12</v>
      </c>
      <c r="F9" s="1"/>
    </row>
    <row r="10" spans="1:8" ht="90" x14ac:dyDescent="0.25">
      <c r="A10" s="1" t="s">
        <v>31</v>
      </c>
      <c r="B10" s="1" t="s">
        <v>32</v>
      </c>
      <c r="C10" s="1"/>
      <c r="D10" s="1" t="s">
        <v>33</v>
      </c>
      <c r="E10" s="1" t="s">
        <v>34</v>
      </c>
      <c r="F10" s="1" t="s">
        <v>35</v>
      </c>
    </row>
    <row r="11" spans="1:8" x14ac:dyDescent="0.25">
      <c r="A11" s="1" t="s">
        <v>36</v>
      </c>
      <c r="B11" s="1" t="s">
        <v>37</v>
      </c>
      <c r="C11" s="1"/>
      <c r="D11" s="1"/>
      <c r="E11" s="1"/>
      <c r="F11" s="1"/>
    </row>
    <row r="12" spans="1:8" ht="45" x14ac:dyDescent="0.25">
      <c r="A12" s="1" t="s">
        <v>38</v>
      </c>
      <c r="B12" s="1" t="s">
        <v>32</v>
      </c>
      <c r="C12" s="1"/>
      <c r="D12" s="1" t="s">
        <v>39</v>
      </c>
      <c r="E12" s="1" t="s">
        <v>34</v>
      </c>
      <c r="F12" s="1"/>
    </row>
    <row r="13" spans="1:8" ht="31.5" customHeight="1" x14ac:dyDescent="0.25">
      <c r="A13" s="1" t="s">
        <v>40</v>
      </c>
      <c r="B13" s="1" t="s">
        <v>41</v>
      </c>
      <c r="C13" s="1"/>
      <c r="D13" s="1" t="s">
        <v>42</v>
      </c>
      <c r="E13" s="1" t="s">
        <v>12</v>
      </c>
      <c r="F13" s="1" t="s">
        <v>43</v>
      </c>
    </row>
    <row r="14" spans="1:8" ht="30" x14ac:dyDescent="0.25">
      <c r="A14" s="1" t="s">
        <v>44</v>
      </c>
      <c r="B14" s="1" t="s">
        <v>45</v>
      </c>
      <c r="C14" s="1">
        <v>23</v>
      </c>
      <c r="D14" s="1" t="s">
        <v>46</v>
      </c>
      <c r="E14" s="1" t="s">
        <v>47</v>
      </c>
      <c r="F14" s="1"/>
    </row>
    <row r="15" spans="1:8" ht="30" x14ac:dyDescent="0.25">
      <c r="A15" s="1" t="s">
        <v>48</v>
      </c>
      <c r="B15" s="1" t="s">
        <v>45</v>
      </c>
      <c r="C15" s="1">
        <v>-4</v>
      </c>
      <c r="D15" s="1" t="s">
        <v>46</v>
      </c>
      <c r="E15" s="1" t="s">
        <v>47</v>
      </c>
      <c r="F15" s="1"/>
    </row>
    <row r="16" spans="1:8" ht="30" x14ac:dyDescent="0.25">
      <c r="A16" s="1" t="s">
        <v>49</v>
      </c>
      <c r="B16" s="1" t="s">
        <v>32</v>
      </c>
      <c r="C16" s="1"/>
      <c r="D16" s="1" t="s">
        <v>50</v>
      </c>
      <c r="E16" s="1"/>
      <c r="F16" s="1"/>
    </row>
    <row r="17" spans="1:6" x14ac:dyDescent="0.25">
      <c r="A17" s="1" t="s">
        <v>51</v>
      </c>
      <c r="B17" s="1"/>
      <c r="C17" s="1"/>
      <c r="D17" s="1"/>
      <c r="E17" s="1"/>
      <c r="F17" s="1"/>
    </row>
    <row r="18" spans="1:6" x14ac:dyDescent="0.25">
      <c r="A18" s="1" t="s">
        <v>52</v>
      </c>
      <c r="B18" s="1"/>
      <c r="C18" s="1"/>
      <c r="D18" s="1"/>
      <c r="E18" s="1"/>
      <c r="F18" s="1"/>
    </row>
    <row r="19" spans="1:6" ht="75" x14ac:dyDescent="0.25">
      <c r="A19" s="1" t="s">
        <v>53</v>
      </c>
      <c r="B19" s="1" t="s">
        <v>32</v>
      </c>
      <c r="C19" s="1"/>
      <c r="D19" s="3" t="s">
        <v>54</v>
      </c>
      <c r="E19" s="1" t="s">
        <v>55</v>
      </c>
      <c r="F19" s="1"/>
    </row>
    <row r="20" spans="1:6" ht="45" x14ac:dyDescent="0.25">
      <c r="A20" s="1" t="s">
        <v>56</v>
      </c>
      <c r="B20" s="1" t="s">
        <v>32</v>
      </c>
      <c r="C20" s="1"/>
      <c r="D20" s="1" t="s">
        <v>57</v>
      </c>
      <c r="E20" s="1" t="s">
        <v>58</v>
      </c>
      <c r="F20" s="1"/>
    </row>
    <row r="21" spans="1:6" x14ac:dyDescent="0.25">
      <c r="A21" s="1"/>
      <c r="B21" s="1"/>
      <c r="C21" s="1"/>
      <c r="D21" s="1"/>
      <c r="E21" s="1"/>
      <c r="F21" s="1"/>
    </row>
    <row r="22" spans="1:6" x14ac:dyDescent="0.25">
      <c r="A22" s="1"/>
      <c r="B22" s="1"/>
      <c r="C22" s="1"/>
      <c r="D22" s="1"/>
      <c r="E22" s="1"/>
      <c r="F22" s="1"/>
    </row>
    <row r="23" spans="1:6" ht="30" x14ac:dyDescent="0.25">
      <c r="A23" s="1" t="s">
        <v>59</v>
      </c>
      <c r="B23" s="1"/>
      <c r="C23" s="1"/>
      <c r="D23" s="1"/>
      <c r="E23" s="1"/>
      <c r="F23" s="1"/>
    </row>
    <row r="24" spans="1:6" x14ac:dyDescent="0.25">
      <c r="A24" s="1" t="s">
        <v>60</v>
      </c>
      <c r="B24" s="1" t="s">
        <v>60</v>
      </c>
      <c r="C24" s="1"/>
      <c r="D24" s="1">
        <v>1</v>
      </c>
      <c r="E24" s="1" t="s">
        <v>12</v>
      </c>
      <c r="F24" s="1"/>
    </row>
    <row r="25" spans="1:6" x14ac:dyDescent="0.25">
      <c r="A25" s="1"/>
      <c r="B25" s="1"/>
      <c r="C25" s="1"/>
      <c r="D25" s="1"/>
      <c r="E25" s="1"/>
      <c r="F25" s="1"/>
    </row>
    <row r="26" spans="1:6" x14ac:dyDescent="0.25">
      <c r="A26" s="1"/>
      <c r="B26" s="1"/>
      <c r="C26" s="1"/>
      <c r="D26" s="1"/>
      <c r="E26" s="1"/>
      <c r="F26" s="1"/>
    </row>
    <row r="27" spans="1:6" x14ac:dyDescent="0.25">
      <c r="A27" s="1"/>
      <c r="B27" s="1"/>
      <c r="C27" s="1"/>
      <c r="D27" s="1"/>
      <c r="E27" s="1"/>
      <c r="F27" s="1"/>
    </row>
    <row r="28" spans="1:6" x14ac:dyDescent="0.25">
      <c r="A28" s="1"/>
      <c r="B28" s="1"/>
      <c r="C28" s="1"/>
      <c r="D28" s="1"/>
      <c r="E28" s="1"/>
      <c r="F28" s="1"/>
    </row>
    <row r="29" spans="1:6" x14ac:dyDescent="0.25">
      <c r="A29" s="1"/>
      <c r="B29" s="1"/>
      <c r="C29" s="1"/>
      <c r="D29" s="1"/>
      <c r="E29" s="1"/>
      <c r="F29" s="1"/>
    </row>
    <row r="30" spans="1:6" x14ac:dyDescent="0.25">
      <c r="A30" s="1"/>
      <c r="B30" s="1"/>
      <c r="C30" s="1"/>
      <c r="D30" s="1"/>
      <c r="E30" s="1"/>
      <c r="F30" s="1"/>
    </row>
    <row r="31" spans="1:6" x14ac:dyDescent="0.25">
      <c r="A31" s="1"/>
      <c r="B31" s="1"/>
      <c r="C31" s="1"/>
      <c r="D31" s="1"/>
      <c r="E31" s="1"/>
      <c r="F31" s="1"/>
    </row>
    <row r="32" spans="1:6" x14ac:dyDescent="0.25">
      <c r="A32" s="1"/>
      <c r="B32" s="1"/>
      <c r="C32" s="1"/>
      <c r="D32" s="1"/>
      <c r="E32" s="1"/>
      <c r="F32" s="1"/>
    </row>
    <row r="33" spans="1:6" x14ac:dyDescent="0.25">
      <c r="A33" s="1"/>
      <c r="B33" s="1"/>
      <c r="C33" s="1"/>
      <c r="D33" s="1"/>
      <c r="E33" s="1"/>
      <c r="F33" s="1"/>
    </row>
    <row r="34" spans="1:6" x14ac:dyDescent="0.25">
      <c r="A34" s="1"/>
      <c r="B34" s="1"/>
      <c r="C34" s="1"/>
      <c r="D34" s="1"/>
      <c r="E34" s="1"/>
      <c r="F34" s="1"/>
    </row>
    <row r="35" spans="1:6" x14ac:dyDescent="0.25">
      <c r="A35" s="1"/>
      <c r="B35" s="1"/>
      <c r="C35" s="1"/>
      <c r="D35" s="1"/>
      <c r="E35" s="1"/>
      <c r="F35" s="1"/>
    </row>
    <row r="36" spans="1:6" x14ac:dyDescent="0.25">
      <c r="A36" s="1"/>
      <c r="B36" s="1"/>
      <c r="C36" s="1"/>
      <c r="D36" s="1"/>
      <c r="E36" s="1"/>
      <c r="F36" s="1"/>
    </row>
    <row r="37" spans="1:6" x14ac:dyDescent="0.25">
      <c r="A37" s="1"/>
      <c r="B37" s="1"/>
      <c r="C37" s="1"/>
      <c r="D37" s="1"/>
      <c r="E37" s="1"/>
      <c r="F37" s="1"/>
    </row>
    <row r="38" spans="1:6" x14ac:dyDescent="0.25">
      <c r="A38" s="1"/>
      <c r="B38" s="1"/>
      <c r="C38" s="1"/>
      <c r="D38" s="1"/>
      <c r="E38" s="1"/>
      <c r="F38" s="1"/>
    </row>
    <row r="39" spans="1:6" x14ac:dyDescent="0.25">
      <c r="A39" s="1"/>
      <c r="B39" s="1"/>
      <c r="C39" s="1"/>
      <c r="D39" s="1"/>
      <c r="E39" s="1"/>
      <c r="F39" s="1"/>
    </row>
    <row r="40" spans="1:6" x14ac:dyDescent="0.25">
      <c r="A40" s="1"/>
      <c r="B40" s="1"/>
      <c r="C40" s="1"/>
      <c r="D40" s="1"/>
      <c r="E40" s="1"/>
      <c r="F40" s="1"/>
    </row>
    <row r="41" spans="1:6" x14ac:dyDescent="0.25">
      <c r="A41" s="1"/>
      <c r="B41" s="1"/>
      <c r="C41" s="1"/>
      <c r="D41" s="1"/>
      <c r="E41" s="1"/>
      <c r="F41" s="1"/>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row r="49" spans="1:6" x14ac:dyDescent="0.25">
      <c r="A49" s="1"/>
      <c r="B49" s="1"/>
      <c r="C49" s="1"/>
      <c r="D49" s="1"/>
      <c r="E49" s="1"/>
      <c r="F49" s="1"/>
    </row>
    <row r="50" spans="1:6" x14ac:dyDescent="0.25">
      <c r="A50" s="1"/>
      <c r="B50" s="1"/>
      <c r="C50" s="1"/>
      <c r="D50" s="1"/>
      <c r="E50" s="1"/>
      <c r="F50"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EF28-93A4-164C-804E-7987A6A27E2F}">
  <dimension ref="A1:H113"/>
  <sheetViews>
    <sheetView tabSelected="1" view="pageBreakPreview" topLeftCell="A47" zoomScale="25" zoomScaleNormal="100" zoomScaleSheetLayoutView="25" zoomScalePageLayoutView="85" workbookViewId="0">
      <selection activeCell="X109" sqref="X109"/>
    </sheetView>
  </sheetViews>
  <sheetFormatPr defaultColWidth="8.85546875" defaultRowHeight="15" x14ac:dyDescent="0.25"/>
  <cols>
    <col min="1" max="1" width="36.140625" style="6" customWidth="1"/>
    <col min="2" max="2" width="11.42578125" style="4" customWidth="1"/>
    <col min="3" max="3" width="15.28515625" style="4" customWidth="1"/>
    <col min="4" max="4" width="20.42578125" style="4" customWidth="1"/>
    <col min="5" max="5" width="49.85546875" style="4" customWidth="1"/>
    <col min="6" max="6" width="46.140625" style="4" customWidth="1"/>
    <col min="7" max="7" width="45.28515625" style="4" customWidth="1"/>
    <col min="8" max="8" width="19.85546875" customWidth="1"/>
  </cols>
  <sheetData>
    <row r="1" spans="1:8" x14ac:dyDescent="0.25">
      <c r="A1" s="5" t="s">
        <v>0</v>
      </c>
      <c r="B1" s="2" t="s">
        <v>61</v>
      </c>
      <c r="C1" s="2" t="s">
        <v>1</v>
      </c>
      <c r="D1" s="2" t="s">
        <v>2</v>
      </c>
      <c r="E1" s="2" t="s">
        <v>3</v>
      </c>
      <c r="F1" s="2" t="s">
        <v>4</v>
      </c>
      <c r="G1" s="2" t="s">
        <v>5</v>
      </c>
      <c r="H1" s="5" t="s">
        <v>62</v>
      </c>
    </row>
    <row r="2" spans="1:8" ht="30" x14ac:dyDescent="0.25">
      <c r="A2" s="10" t="s">
        <v>63</v>
      </c>
      <c r="B2" s="11" t="s">
        <v>64</v>
      </c>
      <c r="C2" s="11" t="s">
        <v>65</v>
      </c>
      <c r="D2" s="11" t="s">
        <v>66</v>
      </c>
      <c r="E2" s="11" t="s">
        <v>67</v>
      </c>
      <c r="F2" s="11" t="s">
        <v>68</v>
      </c>
      <c r="G2" s="11" t="s">
        <v>69</v>
      </c>
      <c r="H2" s="12" t="s">
        <v>10</v>
      </c>
    </row>
    <row r="3" spans="1:8" ht="30" x14ac:dyDescent="0.25">
      <c r="A3" s="10" t="s">
        <v>70</v>
      </c>
      <c r="B3" s="11" t="s">
        <v>71</v>
      </c>
      <c r="C3" s="11" t="s">
        <v>10</v>
      </c>
      <c r="D3" s="11" t="s">
        <v>72</v>
      </c>
      <c r="E3" s="11" t="s">
        <v>73</v>
      </c>
      <c r="F3" s="11" t="s">
        <v>68</v>
      </c>
      <c r="G3" s="11"/>
      <c r="H3" s="12" t="s">
        <v>10</v>
      </c>
    </row>
    <row r="4" spans="1:8" x14ac:dyDescent="0.25">
      <c r="A4" s="10" t="s">
        <v>74</v>
      </c>
      <c r="B4" s="11" t="s">
        <v>75</v>
      </c>
      <c r="C4" s="11" t="s">
        <v>10</v>
      </c>
      <c r="D4" s="11" t="s">
        <v>66</v>
      </c>
      <c r="E4" s="11">
        <v>100000</v>
      </c>
      <c r="F4" s="11" t="s">
        <v>68</v>
      </c>
      <c r="G4" s="11" t="s">
        <v>8</v>
      </c>
      <c r="H4" s="12" t="s">
        <v>10</v>
      </c>
    </row>
    <row r="5" spans="1:8" ht="30" x14ac:dyDescent="0.25">
      <c r="A5" s="10" t="s">
        <v>76</v>
      </c>
      <c r="B5" s="11" t="s">
        <v>71</v>
      </c>
      <c r="C5" s="11" t="s">
        <v>10</v>
      </c>
      <c r="D5" s="11">
        <v>0</v>
      </c>
      <c r="E5" s="13" t="s">
        <v>77</v>
      </c>
      <c r="F5" s="11" t="s">
        <v>68</v>
      </c>
      <c r="G5" s="11"/>
      <c r="H5" s="12" t="s">
        <v>10</v>
      </c>
    </row>
    <row r="6" spans="1:8" ht="30" x14ac:dyDescent="0.25">
      <c r="A6" s="10" t="s">
        <v>78</v>
      </c>
      <c r="B6" s="11" t="s">
        <v>64</v>
      </c>
      <c r="C6" s="11" t="s">
        <v>65</v>
      </c>
      <c r="D6" s="11" t="s">
        <v>66</v>
      </c>
      <c r="E6" s="11" t="s">
        <v>79</v>
      </c>
      <c r="F6" s="11" t="s">
        <v>68</v>
      </c>
      <c r="G6" s="11"/>
      <c r="H6" s="12" t="s">
        <v>10</v>
      </c>
    </row>
    <row r="7" spans="1:8" ht="30" x14ac:dyDescent="0.25">
      <c r="A7" s="10" t="s">
        <v>80</v>
      </c>
      <c r="B7" s="11" t="s">
        <v>64</v>
      </c>
      <c r="C7" s="11" t="s">
        <v>65</v>
      </c>
      <c r="D7" s="11" t="s">
        <v>66</v>
      </c>
      <c r="E7" s="11" t="s">
        <v>81</v>
      </c>
      <c r="F7" s="11" t="s">
        <v>68</v>
      </c>
      <c r="G7" s="11"/>
      <c r="H7" s="12" t="s">
        <v>10</v>
      </c>
    </row>
    <row r="8" spans="1:8" ht="45" x14ac:dyDescent="0.25">
      <c r="A8" s="10" t="s">
        <v>82</v>
      </c>
      <c r="B8" s="11" t="s">
        <v>71</v>
      </c>
      <c r="C8" s="11" t="s">
        <v>10</v>
      </c>
      <c r="D8" s="11">
        <v>0</v>
      </c>
      <c r="E8" s="13" t="s">
        <v>83</v>
      </c>
      <c r="F8" s="11" t="s">
        <v>68</v>
      </c>
      <c r="G8" s="11" t="s">
        <v>84</v>
      </c>
      <c r="H8" s="12" t="s">
        <v>10</v>
      </c>
    </row>
    <row r="9" spans="1:8" ht="30" x14ac:dyDescent="0.25">
      <c r="A9" s="10" t="s">
        <v>85</v>
      </c>
      <c r="B9" s="11" t="s">
        <v>64</v>
      </c>
      <c r="C9" s="11" t="s">
        <v>65</v>
      </c>
      <c r="D9" s="11" t="s">
        <v>66</v>
      </c>
      <c r="E9" s="13" t="s">
        <v>86</v>
      </c>
      <c r="F9" s="11" t="s">
        <v>68</v>
      </c>
      <c r="G9" s="11"/>
      <c r="H9" s="12" t="s">
        <v>10</v>
      </c>
    </row>
    <row r="10" spans="1:8" ht="30" x14ac:dyDescent="0.25">
      <c r="A10" s="10" t="s">
        <v>87</v>
      </c>
      <c r="B10" s="11" t="s">
        <v>64</v>
      </c>
      <c r="C10" s="11" t="s">
        <v>65</v>
      </c>
      <c r="D10" s="11" t="s">
        <v>66</v>
      </c>
      <c r="E10" s="13" t="s">
        <v>88</v>
      </c>
      <c r="F10" s="11" t="s">
        <v>68</v>
      </c>
      <c r="G10" s="11"/>
      <c r="H10" s="12" t="s">
        <v>10</v>
      </c>
    </row>
    <row r="11" spans="1:8" ht="75" x14ac:dyDescent="0.25">
      <c r="A11" s="10" t="s">
        <v>89</v>
      </c>
      <c r="B11" s="11" t="s">
        <v>71</v>
      </c>
      <c r="C11" s="11" t="s">
        <v>90</v>
      </c>
      <c r="D11" s="11">
        <v>0</v>
      </c>
      <c r="E11" s="13" t="s">
        <v>91</v>
      </c>
      <c r="F11" s="11" t="s">
        <v>68</v>
      </c>
      <c r="G11" s="11" t="s">
        <v>92</v>
      </c>
      <c r="H11" s="12" t="s">
        <v>10</v>
      </c>
    </row>
    <row r="12" spans="1:8" x14ac:dyDescent="0.25">
      <c r="A12" s="10" t="s">
        <v>93</v>
      </c>
      <c r="B12" s="11" t="s">
        <v>64</v>
      </c>
      <c r="C12" s="11" t="s">
        <v>65</v>
      </c>
      <c r="D12" s="11" t="s">
        <v>66</v>
      </c>
      <c r="E12" s="11" t="s">
        <v>94</v>
      </c>
      <c r="F12" s="11" t="s">
        <v>68</v>
      </c>
      <c r="G12" s="11" t="s">
        <v>95</v>
      </c>
      <c r="H12" s="12" t="s">
        <v>10</v>
      </c>
    </row>
    <row r="13" spans="1:8" ht="105" customHeight="1" x14ac:dyDescent="0.25">
      <c r="A13" s="10" t="s">
        <v>96</v>
      </c>
      <c r="B13" s="11" t="s">
        <v>97</v>
      </c>
      <c r="C13" s="11" t="s">
        <v>98</v>
      </c>
      <c r="D13" s="11" t="s">
        <v>66</v>
      </c>
      <c r="E13" s="11" t="s">
        <v>99</v>
      </c>
      <c r="F13" s="11" t="s">
        <v>68</v>
      </c>
      <c r="G13" s="11" t="s">
        <v>100</v>
      </c>
      <c r="H13" s="12" t="s">
        <v>10</v>
      </c>
    </row>
    <row r="14" spans="1:8" ht="30" x14ac:dyDescent="0.25">
      <c r="A14" s="10" t="s">
        <v>101</v>
      </c>
      <c r="B14" s="11" t="s">
        <v>75</v>
      </c>
      <c r="C14" s="11" t="s">
        <v>102</v>
      </c>
      <c r="D14" s="11" t="s">
        <v>66</v>
      </c>
      <c r="E14" s="11">
        <v>1.5</v>
      </c>
      <c r="F14" s="11" t="s">
        <v>103</v>
      </c>
      <c r="G14" s="11"/>
      <c r="H14" s="12" t="s">
        <v>10</v>
      </c>
    </row>
    <row r="15" spans="1:8" ht="30" x14ac:dyDescent="0.25">
      <c r="A15" s="10" t="s">
        <v>104</v>
      </c>
      <c r="B15" s="11" t="s">
        <v>64</v>
      </c>
      <c r="C15" s="11" t="s">
        <v>105</v>
      </c>
      <c r="D15" s="11" t="s">
        <v>66</v>
      </c>
      <c r="E15" s="11" t="s">
        <v>106</v>
      </c>
      <c r="F15" s="11" t="s">
        <v>68</v>
      </c>
      <c r="G15" s="11" t="s">
        <v>107</v>
      </c>
      <c r="H15" s="12" t="s">
        <v>10</v>
      </c>
    </row>
    <row r="16" spans="1:8" ht="45" x14ac:dyDescent="0.25">
      <c r="A16" s="10" t="s">
        <v>108</v>
      </c>
      <c r="B16" s="11" t="s">
        <v>97</v>
      </c>
      <c r="C16" s="11" t="s">
        <v>65</v>
      </c>
      <c r="D16" s="11" t="s">
        <v>66</v>
      </c>
      <c r="E16" s="13" t="s">
        <v>109</v>
      </c>
      <c r="F16" s="11" t="s">
        <v>68</v>
      </c>
      <c r="G16" s="11"/>
      <c r="H16" s="12" t="s">
        <v>10</v>
      </c>
    </row>
    <row r="17" spans="1:8" ht="30" x14ac:dyDescent="0.25">
      <c r="A17" s="10" t="s">
        <v>110</v>
      </c>
      <c r="B17" s="11" t="s">
        <v>97</v>
      </c>
      <c r="C17" s="11" t="s">
        <v>65</v>
      </c>
      <c r="D17" s="11" t="s">
        <v>66</v>
      </c>
      <c r="E17" s="13" t="s">
        <v>111</v>
      </c>
      <c r="F17" s="11" t="s">
        <v>68</v>
      </c>
      <c r="G17" s="11"/>
      <c r="H17" s="12" t="s">
        <v>10</v>
      </c>
    </row>
    <row r="18" spans="1:8" ht="30" x14ac:dyDescent="0.25">
      <c r="A18" s="10" t="s">
        <v>112</v>
      </c>
      <c r="B18" s="11" t="s">
        <v>97</v>
      </c>
      <c r="C18" s="11" t="s">
        <v>113</v>
      </c>
      <c r="D18" s="11" t="s">
        <v>66</v>
      </c>
      <c r="E18" s="13" t="s">
        <v>114</v>
      </c>
      <c r="F18" s="11" t="s">
        <v>68</v>
      </c>
      <c r="G18" s="11"/>
      <c r="H18" s="12" t="s">
        <v>10</v>
      </c>
    </row>
    <row r="19" spans="1:8" ht="30" x14ac:dyDescent="0.25">
      <c r="A19" s="10" t="s">
        <v>115</v>
      </c>
      <c r="B19" s="11" t="s">
        <v>75</v>
      </c>
      <c r="C19" s="11" t="s">
        <v>98</v>
      </c>
      <c r="D19" s="11" t="s">
        <v>66</v>
      </c>
      <c r="E19" s="11">
        <v>0.3</v>
      </c>
      <c r="F19" s="11" t="s">
        <v>116</v>
      </c>
      <c r="G19" s="11" t="s">
        <v>117</v>
      </c>
      <c r="H19" s="12" t="s">
        <v>10</v>
      </c>
    </row>
    <row r="20" spans="1:8" ht="30" x14ac:dyDescent="0.25">
      <c r="A20" s="10" t="s">
        <v>118</v>
      </c>
      <c r="B20" s="12" t="s">
        <v>97</v>
      </c>
      <c r="C20" s="12" t="s">
        <v>113</v>
      </c>
      <c r="D20" s="12" t="s">
        <v>66</v>
      </c>
      <c r="E20" s="12" t="s">
        <v>119</v>
      </c>
      <c r="F20" s="11" t="s">
        <v>68</v>
      </c>
      <c r="G20" s="12"/>
      <c r="H20" s="12" t="s">
        <v>10</v>
      </c>
    </row>
    <row r="21" spans="1:8" ht="60" x14ac:dyDescent="0.25">
      <c r="A21" s="10" t="s">
        <v>120</v>
      </c>
      <c r="B21" s="11" t="s">
        <v>75</v>
      </c>
      <c r="C21" s="11" t="s">
        <v>121</v>
      </c>
      <c r="D21" s="11" t="s">
        <v>66</v>
      </c>
      <c r="E21" s="11" t="s">
        <v>122</v>
      </c>
      <c r="F21" s="14" t="s">
        <v>123</v>
      </c>
      <c r="G21" s="11"/>
      <c r="H21" s="12" t="s">
        <v>10</v>
      </c>
    </row>
    <row r="22" spans="1:8" ht="45" x14ac:dyDescent="0.25">
      <c r="A22" s="10" t="s">
        <v>124</v>
      </c>
      <c r="B22" s="11" t="s">
        <v>97</v>
      </c>
      <c r="C22" s="11" t="s">
        <v>125</v>
      </c>
      <c r="D22" s="11" t="s">
        <v>66</v>
      </c>
      <c r="E22" s="11" t="s">
        <v>126</v>
      </c>
      <c r="F22" s="11" t="s">
        <v>68</v>
      </c>
      <c r="G22" s="11"/>
      <c r="H22" s="12" t="s">
        <v>10</v>
      </c>
    </row>
    <row r="23" spans="1:8" x14ac:dyDescent="0.25">
      <c r="A23" s="10" t="s">
        <v>127</v>
      </c>
      <c r="B23" s="12" t="s">
        <v>75</v>
      </c>
      <c r="C23" s="12" t="s">
        <v>60</v>
      </c>
      <c r="D23" s="12" t="s">
        <v>66</v>
      </c>
      <c r="E23" s="12">
        <v>1</v>
      </c>
      <c r="F23" s="12"/>
      <c r="G23" s="12"/>
      <c r="H23" s="12" t="s">
        <v>10</v>
      </c>
    </row>
    <row r="24" spans="1:8" ht="15" customHeight="1" x14ac:dyDescent="0.25">
      <c r="A24" s="15" t="s">
        <v>128</v>
      </c>
      <c r="B24" s="12" t="s">
        <v>75</v>
      </c>
      <c r="C24" s="12" t="s">
        <v>98</v>
      </c>
      <c r="D24" s="12" t="s">
        <v>66</v>
      </c>
      <c r="E24" s="12">
        <v>0.5</v>
      </c>
      <c r="F24" s="12" t="s">
        <v>129</v>
      </c>
      <c r="G24" s="12"/>
      <c r="H24" s="12" t="s">
        <v>10</v>
      </c>
    </row>
    <row r="25" spans="1:8" x14ac:dyDescent="0.25">
      <c r="A25" s="10" t="s">
        <v>130</v>
      </c>
      <c r="B25" s="11" t="s">
        <v>97</v>
      </c>
      <c r="C25" s="11" t="s">
        <v>131</v>
      </c>
      <c r="D25" s="11" t="s">
        <v>66</v>
      </c>
      <c r="E25" s="11" t="s">
        <v>132</v>
      </c>
      <c r="F25" s="11" t="s">
        <v>116</v>
      </c>
      <c r="G25" s="11"/>
      <c r="H25" s="12" t="s">
        <v>133</v>
      </c>
    </row>
    <row r="26" spans="1:8" ht="30" x14ac:dyDescent="0.25">
      <c r="A26" s="10" t="s">
        <v>134</v>
      </c>
      <c r="B26" s="11" t="s">
        <v>71</v>
      </c>
      <c r="C26" s="11" t="s">
        <v>135</v>
      </c>
      <c r="D26" s="11">
        <v>0</v>
      </c>
      <c r="E26" s="11" t="s">
        <v>136</v>
      </c>
      <c r="F26" s="11" t="s">
        <v>68</v>
      </c>
      <c r="G26" s="11"/>
      <c r="H26" s="12" t="s">
        <v>133</v>
      </c>
    </row>
    <row r="27" spans="1:8" ht="45" x14ac:dyDescent="0.25">
      <c r="A27" s="10" t="s">
        <v>137</v>
      </c>
      <c r="B27" s="11" t="s">
        <v>64</v>
      </c>
      <c r="C27" s="12" t="s">
        <v>138</v>
      </c>
      <c r="D27" s="11" t="s">
        <v>66</v>
      </c>
      <c r="E27" s="11" t="s">
        <v>139</v>
      </c>
      <c r="F27" s="11" t="s">
        <v>68</v>
      </c>
      <c r="G27" s="11"/>
      <c r="H27" s="12" t="s">
        <v>133</v>
      </c>
    </row>
    <row r="28" spans="1:8" ht="45" x14ac:dyDescent="0.25">
      <c r="A28" s="10" t="s">
        <v>140</v>
      </c>
      <c r="B28" s="11" t="s">
        <v>71</v>
      </c>
      <c r="C28" s="11" t="s">
        <v>135</v>
      </c>
      <c r="D28" s="11">
        <v>0</v>
      </c>
      <c r="E28" s="11" t="s">
        <v>141</v>
      </c>
      <c r="F28" s="11" t="s">
        <v>68</v>
      </c>
      <c r="G28" s="11"/>
      <c r="H28" s="12" t="s">
        <v>133</v>
      </c>
    </row>
    <row r="29" spans="1:8" ht="45" x14ac:dyDescent="0.25">
      <c r="A29" s="10" t="s">
        <v>142</v>
      </c>
      <c r="B29" s="11" t="s">
        <v>64</v>
      </c>
      <c r="C29" s="11" t="s">
        <v>138</v>
      </c>
      <c r="D29" s="11" t="s">
        <v>66</v>
      </c>
      <c r="E29" s="11" t="s">
        <v>143</v>
      </c>
      <c r="F29" s="11" t="s">
        <v>68</v>
      </c>
      <c r="G29" s="11"/>
      <c r="H29" s="12" t="s">
        <v>133</v>
      </c>
    </row>
    <row r="30" spans="1:8" x14ac:dyDescent="0.25">
      <c r="A30" s="10" t="s">
        <v>144</v>
      </c>
      <c r="B30" s="11" t="s">
        <v>75</v>
      </c>
      <c r="C30" s="11" t="s">
        <v>113</v>
      </c>
      <c r="D30" s="11" t="s">
        <v>66</v>
      </c>
      <c r="E30" s="11">
        <v>0.88</v>
      </c>
      <c r="F30" s="11" t="s">
        <v>145</v>
      </c>
      <c r="G30" s="11"/>
      <c r="H30" s="12" t="s">
        <v>133</v>
      </c>
    </row>
    <row r="31" spans="1:8" ht="30" x14ac:dyDescent="0.25">
      <c r="A31" s="10" t="s">
        <v>146</v>
      </c>
      <c r="B31" s="11" t="s">
        <v>97</v>
      </c>
      <c r="C31" s="11" t="s">
        <v>113</v>
      </c>
      <c r="D31" s="11" t="s">
        <v>66</v>
      </c>
      <c r="E31" s="11" t="s">
        <v>147</v>
      </c>
      <c r="F31" s="11" t="s">
        <v>68</v>
      </c>
      <c r="G31" s="11"/>
      <c r="H31" s="12" t="s">
        <v>133</v>
      </c>
    </row>
    <row r="32" spans="1:8" ht="45" x14ac:dyDescent="0.25">
      <c r="A32" s="10" t="s">
        <v>148</v>
      </c>
      <c r="B32" s="11" t="s">
        <v>64</v>
      </c>
      <c r="C32" s="11" t="s">
        <v>138</v>
      </c>
      <c r="D32" s="11" t="s">
        <v>66</v>
      </c>
      <c r="E32" s="11" t="s">
        <v>149</v>
      </c>
      <c r="F32" s="11" t="s">
        <v>68</v>
      </c>
      <c r="G32" s="11"/>
      <c r="H32" s="12" t="s">
        <v>133</v>
      </c>
    </row>
    <row r="33" spans="1:8" x14ac:dyDescent="0.25">
      <c r="A33" s="10" t="s">
        <v>150</v>
      </c>
      <c r="B33" s="11" t="s">
        <v>64</v>
      </c>
      <c r="C33" s="11" t="s">
        <v>138</v>
      </c>
      <c r="D33" s="11" t="s">
        <v>66</v>
      </c>
      <c r="E33" s="16" t="s">
        <v>151</v>
      </c>
      <c r="F33" s="11" t="s">
        <v>68</v>
      </c>
      <c r="G33" s="11"/>
      <c r="H33" s="12" t="s">
        <v>133</v>
      </c>
    </row>
    <row r="34" spans="1:8" x14ac:dyDescent="0.25">
      <c r="A34" s="10" t="s">
        <v>152</v>
      </c>
      <c r="B34" s="11" t="s">
        <v>75</v>
      </c>
      <c r="C34" s="11" t="s">
        <v>98</v>
      </c>
      <c r="D34" s="11" t="s">
        <v>66</v>
      </c>
      <c r="E34" s="11">
        <v>0.98124999999999996</v>
      </c>
      <c r="F34" s="11" t="s">
        <v>153</v>
      </c>
      <c r="G34" s="11"/>
      <c r="H34" s="12" t="s">
        <v>133</v>
      </c>
    </row>
    <row r="35" spans="1:8" x14ac:dyDescent="0.25">
      <c r="A35" s="10" t="s">
        <v>154</v>
      </c>
      <c r="B35" s="11" t="s">
        <v>71</v>
      </c>
      <c r="C35" s="11" t="s">
        <v>135</v>
      </c>
      <c r="D35" s="11">
        <v>0</v>
      </c>
      <c r="E35" s="11" t="s">
        <v>155</v>
      </c>
      <c r="F35" s="11" t="s">
        <v>68</v>
      </c>
      <c r="G35" s="11" t="s">
        <v>156</v>
      </c>
      <c r="H35" s="12" t="s">
        <v>133</v>
      </c>
    </row>
    <row r="36" spans="1:8" x14ac:dyDescent="0.25">
      <c r="A36" s="10" t="s">
        <v>157</v>
      </c>
      <c r="B36" s="11" t="s">
        <v>71</v>
      </c>
      <c r="C36" s="11" t="s">
        <v>135</v>
      </c>
      <c r="D36" s="11">
        <v>0</v>
      </c>
      <c r="E36" s="11" t="s">
        <v>158</v>
      </c>
      <c r="F36" s="11" t="s">
        <v>68</v>
      </c>
      <c r="G36" s="11" t="s">
        <v>156</v>
      </c>
      <c r="H36" s="12" t="s">
        <v>133</v>
      </c>
    </row>
    <row r="37" spans="1:8" x14ac:dyDescent="0.25">
      <c r="A37" s="10" t="s">
        <v>159</v>
      </c>
      <c r="B37" s="11" t="s">
        <v>71</v>
      </c>
      <c r="C37" s="11" t="s">
        <v>135</v>
      </c>
      <c r="D37" s="11">
        <v>0</v>
      </c>
      <c r="E37" s="11" t="s">
        <v>160</v>
      </c>
      <c r="F37" s="11" t="s">
        <v>68</v>
      </c>
      <c r="G37" s="11" t="s">
        <v>156</v>
      </c>
      <c r="H37" s="12" t="s">
        <v>133</v>
      </c>
    </row>
    <row r="38" spans="1:8" ht="45" x14ac:dyDescent="0.25">
      <c r="A38" s="10" t="s">
        <v>161</v>
      </c>
      <c r="B38" s="11" t="s">
        <v>64</v>
      </c>
      <c r="C38" s="11" t="s">
        <v>138</v>
      </c>
      <c r="D38" s="11" t="s">
        <v>66</v>
      </c>
      <c r="E38" s="12" t="s">
        <v>162</v>
      </c>
      <c r="F38" s="11" t="s">
        <v>68</v>
      </c>
      <c r="G38" s="11" t="s">
        <v>163</v>
      </c>
      <c r="H38" s="12" t="s">
        <v>133</v>
      </c>
    </row>
    <row r="39" spans="1:8" ht="60" x14ac:dyDescent="0.25">
      <c r="A39" s="10" t="s">
        <v>155</v>
      </c>
      <c r="B39" s="11" t="s">
        <v>64</v>
      </c>
      <c r="C39" s="11" t="s">
        <v>138</v>
      </c>
      <c r="D39" s="11" t="s">
        <v>66</v>
      </c>
      <c r="E39" s="12" t="s">
        <v>164</v>
      </c>
      <c r="F39" s="11" t="s">
        <v>68</v>
      </c>
      <c r="G39" s="11" t="s">
        <v>165</v>
      </c>
      <c r="H39" s="12" t="s">
        <v>133</v>
      </c>
    </row>
    <row r="40" spans="1:8" x14ac:dyDescent="0.25">
      <c r="A40" s="10" t="s">
        <v>158</v>
      </c>
      <c r="B40" s="11" t="s">
        <v>64</v>
      </c>
      <c r="C40" s="11" t="s">
        <v>138</v>
      </c>
      <c r="D40" s="11" t="s">
        <v>66</v>
      </c>
      <c r="E40" s="12" t="s">
        <v>166</v>
      </c>
      <c r="F40" s="11" t="s">
        <v>68</v>
      </c>
      <c r="G40" s="11"/>
      <c r="H40" s="12" t="s">
        <v>133</v>
      </c>
    </row>
    <row r="41" spans="1:8" x14ac:dyDescent="0.25">
      <c r="A41" s="10" t="s">
        <v>160</v>
      </c>
      <c r="B41" s="11" t="s">
        <v>64</v>
      </c>
      <c r="C41" s="11" t="s">
        <v>138</v>
      </c>
      <c r="D41" s="11" t="s">
        <v>66</v>
      </c>
      <c r="E41" s="12" t="s">
        <v>167</v>
      </c>
      <c r="F41" s="11" t="s">
        <v>153</v>
      </c>
      <c r="G41" s="11"/>
      <c r="H41" s="12" t="s">
        <v>133</v>
      </c>
    </row>
    <row r="42" spans="1:8" x14ac:dyDescent="0.25">
      <c r="A42" s="10" t="s">
        <v>168</v>
      </c>
      <c r="B42" s="11" t="s">
        <v>75</v>
      </c>
      <c r="C42" s="11" t="s">
        <v>98</v>
      </c>
      <c r="D42" s="12" t="s">
        <v>66</v>
      </c>
      <c r="E42" s="11">
        <v>1.7500000000000002E-2</v>
      </c>
      <c r="F42" s="11" t="s">
        <v>153</v>
      </c>
      <c r="G42" s="11"/>
      <c r="H42" s="12" t="s">
        <v>133</v>
      </c>
    </row>
    <row r="43" spans="1:8" x14ac:dyDescent="0.25">
      <c r="A43" s="10" t="s">
        <v>169</v>
      </c>
      <c r="B43" s="11" t="s">
        <v>75</v>
      </c>
      <c r="C43" s="11" t="s">
        <v>98</v>
      </c>
      <c r="D43" s="11" t="s">
        <v>66</v>
      </c>
      <c r="E43" s="11">
        <v>7.5000000000000002E-4</v>
      </c>
      <c r="F43" s="11" t="s">
        <v>153</v>
      </c>
      <c r="G43" s="11"/>
      <c r="H43" s="12" t="s">
        <v>133</v>
      </c>
    </row>
    <row r="44" spans="1:8" ht="90" x14ac:dyDescent="0.25">
      <c r="A44" s="10" t="s">
        <v>170</v>
      </c>
      <c r="B44" s="11" t="s">
        <v>75</v>
      </c>
      <c r="C44" s="11" t="s">
        <v>98</v>
      </c>
      <c r="D44" s="11" t="s">
        <v>66</v>
      </c>
      <c r="E44" s="11">
        <v>1.25E-4</v>
      </c>
      <c r="F44" s="11" t="s">
        <v>153</v>
      </c>
      <c r="G44" s="11" t="s">
        <v>171</v>
      </c>
      <c r="H44" s="12" t="s">
        <v>133</v>
      </c>
    </row>
    <row r="45" spans="1:8" ht="45" x14ac:dyDescent="0.25">
      <c r="A45" s="10" t="s">
        <v>172</v>
      </c>
      <c r="B45" s="11" t="s">
        <v>75</v>
      </c>
      <c r="C45" s="11" t="s">
        <v>98</v>
      </c>
      <c r="D45" s="11" t="s">
        <v>66</v>
      </c>
      <c r="E45" s="11">
        <v>3.7500000000000001E-4</v>
      </c>
      <c r="F45" s="11" t="s">
        <v>153</v>
      </c>
      <c r="G45" s="11" t="s">
        <v>173</v>
      </c>
      <c r="H45" s="12" t="s">
        <v>133</v>
      </c>
    </row>
    <row r="46" spans="1:8" ht="45" x14ac:dyDescent="0.25">
      <c r="A46" s="10" t="s">
        <v>174</v>
      </c>
      <c r="B46" s="12" t="s">
        <v>97</v>
      </c>
      <c r="C46" s="12" t="s">
        <v>174</v>
      </c>
      <c r="D46" s="12" t="s">
        <v>66</v>
      </c>
      <c r="E46" s="12" t="s">
        <v>175</v>
      </c>
      <c r="F46" s="11" t="s">
        <v>68</v>
      </c>
      <c r="G46" s="12"/>
      <c r="H46" s="12" t="s">
        <v>133</v>
      </c>
    </row>
    <row r="47" spans="1:8" ht="60" x14ac:dyDescent="0.25">
      <c r="A47" s="10" t="s">
        <v>133</v>
      </c>
      <c r="B47" s="12" t="s">
        <v>97</v>
      </c>
      <c r="C47" s="12" t="s">
        <v>176</v>
      </c>
      <c r="D47" s="12" t="s">
        <v>66</v>
      </c>
      <c r="E47" s="12" t="s">
        <v>177</v>
      </c>
      <c r="F47" s="11" t="s">
        <v>68</v>
      </c>
      <c r="G47" s="12"/>
      <c r="H47" s="12" t="s">
        <v>133</v>
      </c>
    </row>
    <row r="48" spans="1:8" x14ac:dyDescent="0.25">
      <c r="A48" s="10" t="s">
        <v>178</v>
      </c>
      <c r="B48" s="12" t="s">
        <v>75</v>
      </c>
      <c r="C48" s="12" t="s">
        <v>113</v>
      </c>
      <c r="D48" s="12" t="s">
        <v>66</v>
      </c>
      <c r="E48" s="12">
        <v>1</v>
      </c>
      <c r="F48" s="11" t="s">
        <v>68</v>
      </c>
      <c r="G48" s="12" t="s">
        <v>179</v>
      </c>
      <c r="H48" s="12" t="s">
        <v>133</v>
      </c>
    </row>
    <row r="49" spans="1:8" x14ac:dyDescent="0.25">
      <c r="A49" s="10" t="s">
        <v>180</v>
      </c>
      <c r="B49" s="12" t="s">
        <v>75</v>
      </c>
      <c r="C49" s="12" t="s">
        <v>181</v>
      </c>
      <c r="D49" s="12" t="s">
        <v>66</v>
      </c>
      <c r="E49" s="12">
        <f>8/1000</f>
        <v>8.0000000000000002E-3</v>
      </c>
      <c r="F49" s="11" t="s">
        <v>153</v>
      </c>
      <c r="G49" s="12" t="s">
        <v>182</v>
      </c>
      <c r="H49" s="12" t="s">
        <v>133</v>
      </c>
    </row>
    <row r="50" spans="1:8" x14ac:dyDescent="0.25">
      <c r="A50" s="10" t="s">
        <v>183</v>
      </c>
      <c r="B50" s="12" t="s">
        <v>75</v>
      </c>
      <c r="C50" s="12" t="s">
        <v>181</v>
      </c>
      <c r="D50" s="12" t="s">
        <v>66</v>
      </c>
      <c r="E50" s="12">
        <v>0.09</v>
      </c>
      <c r="F50" s="11" t="s">
        <v>153</v>
      </c>
      <c r="G50" s="12" t="s">
        <v>182</v>
      </c>
      <c r="H50" s="12" t="s">
        <v>133</v>
      </c>
    </row>
    <row r="51" spans="1:8" x14ac:dyDescent="0.25">
      <c r="A51" s="10" t="s">
        <v>184</v>
      </c>
      <c r="B51" s="12" t="s">
        <v>75</v>
      </c>
      <c r="C51" s="12" t="s">
        <v>181</v>
      </c>
      <c r="D51" s="12" t="s">
        <v>66</v>
      </c>
      <c r="E51" s="12">
        <v>5</v>
      </c>
      <c r="F51" s="11" t="s">
        <v>153</v>
      </c>
      <c r="G51" s="12" t="s">
        <v>182</v>
      </c>
      <c r="H51" s="12" t="s">
        <v>133</v>
      </c>
    </row>
    <row r="52" spans="1:8" x14ac:dyDescent="0.25">
      <c r="A52" s="10" t="s">
        <v>185</v>
      </c>
      <c r="B52" s="12" t="s">
        <v>75</v>
      </c>
      <c r="C52" s="12" t="s">
        <v>181</v>
      </c>
      <c r="D52" s="12" t="s">
        <v>66</v>
      </c>
      <c r="E52" s="12">
        <v>11.6</v>
      </c>
      <c r="F52" s="11" t="s">
        <v>153</v>
      </c>
      <c r="G52" s="12" t="s">
        <v>182</v>
      </c>
      <c r="H52" s="12" t="s">
        <v>133</v>
      </c>
    </row>
    <row r="53" spans="1:8" x14ac:dyDescent="0.25">
      <c r="A53" s="10" t="s">
        <v>186</v>
      </c>
      <c r="B53" s="12" t="s">
        <v>75</v>
      </c>
      <c r="C53" s="12" t="s">
        <v>187</v>
      </c>
      <c r="D53" s="12" t="s">
        <v>66</v>
      </c>
      <c r="E53" s="12">
        <v>190</v>
      </c>
      <c r="F53" s="11" t="s">
        <v>153</v>
      </c>
      <c r="G53" s="12"/>
      <c r="H53" s="12" t="s">
        <v>133</v>
      </c>
    </row>
    <row r="54" spans="1:8" x14ac:dyDescent="0.25">
      <c r="A54" s="10" t="s">
        <v>188</v>
      </c>
      <c r="B54" s="12" t="s">
        <v>75</v>
      </c>
      <c r="C54" s="12" t="s">
        <v>187</v>
      </c>
      <c r="D54" s="12" t="s">
        <v>66</v>
      </c>
      <c r="E54" s="12">
        <v>20</v>
      </c>
      <c r="F54" s="11" t="s">
        <v>153</v>
      </c>
      <c r="G54" s="12"/>
      <c r="H54" s="12" t="s">
        <v>133</v>
      </c>
    </row>
    <row r="55" spans="1:8" x14ac:dyDescent="0.25">
      <c r="A55" s="10" t="s">
        <v>189</v>
      </c>
      <c r="B55" s="12" t="s">
        <v>75</v>
      </c>
      <c r="C55" s="12" t="s">
        <v>187</v>
      </c>
      <c r="D55" s="12" t="s">
        <v>66</v>
      </c>
      <c r="E55" s="12">
        <v>85000</v>
      </c>
      <c r="F55" s="11" t="s">
        <v>153</v>
      </c>
      <c r="G55" s="12"/>
      <c r="H55" s="12" t="s">
        <v>133</v>
      </c>
    </row>
    <row r="56" spans="1:8" x14ac:dyDescent="0.25">
      <c r="A56" s="10" t="s">
        <v>190</v>
      </c>
      <c r="B56" s="12" t="s">
        <v>75</v>
      </c>
      <c r="C56" s="12" t="s">
        <v>187</v>
      </c>
      <c r="D56" s="12" t="s">
        <v>66</v>
      </c>
      <c r="E56" s="12">
        <v>173000</v>
      </c>
      <c r="F56" s="11" t="s">
        <v>153</v>
      </c>
      <c r="G56" s="12"/>
      <c r="H56" s="12" t="s">
        <v>133</v>
      </c>
    </row>
    <row r="57" spans="1:8" x14ac:dyDescent="0.25">
      <c r="A57" s="10" t="s">
        <v>191</v>
      </c>
      <c r="B57" s="12" t="s">
        <v>71</v>
      </c>
      <c r="C57" s="12" t="s">
        <v>135</v>
      </c>
      <c r="D57" s="12">
        <v>0</v>
      </c>
      <c r="E57" s="12" t="s">
        <v>150</v>
      </c>
      <c r="F57" s="11" t="s">
        <v>68</v>
      </c>
      <c r="G57" s="12"/>
      <c r="H57" s="12" t="s">
        <v>133</v>
      </c>
    </row>
    <row r="58" spans="1:8" x14ac:dyDescent="0.25">
      <c r="A58" s="10" t="s">
        <v>192</v>
      </c>
      <c r="B58" s="11" t="s">
        <v>75</v>
      </c>
      <c r="C58" s="11" t="s">
        <v>60</v>
      </c>
      <c r="D58" s="11" t="s">
        <v>66</v>
      </c>
      <c r="E58" s="11">
        <v>52</v>
      </c>
      <c r="F58" s="11" t="s">
        <v>193</v>
      </c>
      <c r="G58" s="11"/>
      <c r="H58" s="12" t="s">
        <v>133</v>
      </c>
    </row>
    <row r="59" spans="1:8" ht="30" x14ac:dyDescent="0.25">
      <c r="A59" s="15" t="s">
        <v>194</v>
      </c>
      <c r="B59" s="12" t="s">
        <v>97</v>
      </c>
      <c r="C59" s="12" t="s">
        <v>113</v>
      </c>
      <c r="D59" s="12" t="s">
        <v>66</v>
      </c>
      <c r="E59" s="12" t="s">
        <v>195</v>
      </c>
      <c r="F59" s="11" t="s">
        <v>68</v>
      </c>
      <c r="G59" s="12" t="s">
        <v>196</v>
      </c>
      <c r="H59" s="12" t="s">
        <v>133</v>
      </c>
    </row>
    <row r="60" spans="1:8" ht="30" x14ac:dyDescent="0.25">
      <c r="A60" s="15" t="s">
        <v>197</v>
      </c>
      <c r="B60" s="12" t="s">
        <v>75</v>
      </c>
      <c r="C60" s="12" t="s">
        <v>198</v>
      </c>
      <c r="D60" s="12" t="s">
        <v>66</v>
      </c>
      <c r="E60" s="12">
        <v>3.8E-3</v>
      </c>
      <c r="F60" s="12" t="s">
        <v>12</v>
      </c>
      <c r="G60" s="12"/>
      <c r="H60" s="12" t="s">
        <v>133</v>
      </c>
    </row>
    <row r="61" spans="1:8" x14ac:dyDescent="0.25">
      <c r="A61" s="15" t="s">
        <v>199</v>
      </c>
      <c r="B61" s="12" t="s">
        <v>75</v>
      </c>
      <c r="C61" s="12" t="s">
        <v>60</v>
      </c>
      <c r="D61" s="12" t="s">
        <v>66</v>
      </c>
      <c r="E61" s="12">
        <v>1</v>
      </c>
      <c r="F61" s="12" t="s">
        <v>12</v>
      </c>
      <c r="G61" s="12"/>
      <c r="H61" s="12" t="s">
        <v>133</v>
      </c>
    </row>
    <row r="62" spans="1:8" ht="30" x14ac:dyDescent="0.25">
      <c r="A62" s="15" t="s">
        <v>200</v>
      </c>
      <c r="B62" s="12" t="s">
        <v>97</v>
      </c>
      <c r="C62" s="12" t="s">
        <v>135</v>
      </c>
      <c r="D62" s="12" t="s">
        <v>66</v>
      </c>
      <c r="E62" s="12" t="s">
        <v>201</v>
      </c>
      <c r="F62" s="11" t="s">
        <v>68</v>
      </c>
      <c r="G62" s="12"/>
      <c r="H62" s="12" t="s">
        <v>133</v>
      </c>
    </row>
    <row r="63" spans="1:8" ht="45" x14ac:dyDescent="0.25">
      <c r="A63" s="15" t="s">
        <v>202</v>
      </c>
      <c r="B63" s="12" t="s">
        <v>97</v>
      </c>
      <c r="C63" s="12" t="s">
        <v>121</v>
      </c>
      <c r="D63" s="12" t="s">
        <v>66</v>
      </c>
      <c r="E63" s="12" t="s">
        <v>203</v>
      </c>
      <c r="F63" s="11" t="s">
        <v>68</v>
      </c>
      <c r="G63" s="12" t="s">
        <v>204</v>
      </c>
      <c r="H63" s="12" t="s">
        <v>133</v>
      </c>
    </row>
    <row r="64" spans="1:8" ht="30" x14ac:dyDescent="0.25">
      <c r="A64" s="15" t="s">
        <v>205</v>
      </c>
      <c r="B64" s="12" t="s">
        <v>97</v>
      </c>
      <c r="C64" s="12" t="s">
        <v>113</v>
      </c>
      <c r="D64" s="12" t="s">
        <v>66</v>
      </c>
      <c r="E64" s="12" t="s">
        <v>206</v>
      </c>
      <c r="F64" s="12" t="s">
        <v>153</v>
      </c>
      <c r="G64" s="12" t="s">
        <v>207</v>
      </c>
      <c r="H64" s="12" t="s">
        <v>133</v>
      </c>
    </row>
    <row r="65" spans="1:8" x14ac:dyDescent="0.25">
      <c r="A65" s="10" t="s">
        <v>208</v>
      </c>
      <c r="B65" s="11" t="s">
        <v>71</v>
      </c>
      <c r="C65" s="11" t="s">
        <v>209</v>
      </c>
      <c r="D65" s="11" t="s">
        <v>210</v>
      </c>
      <c r="E65" s="12" t="s">
        <v>211</v>
      </c>
      <c r="F65" s="11" t="s">
        <v>68</v>
      </c>
      <c r="G65" s="11"/>
      <c r="H65" s="12" t="s">
        <v>212</v>
      </c>
    </row>
    <row r="66" spans="1:8" ht="30" x14ac:dyDescent="0.25">
      <c r="A66" s="10" t="s">
        <v>213</v>
      </c>
      <c r="B66" s="11" t="s">
        <v>64</v>
      </c>
      <c r="C66" s="11" t="s">
        <v>214</v>
      </c>
      <c r="D66" s="11" t="s">
        <v>66</v>
      </c>
      <c r="E66" s="11" t="s">
        <v>215</v>
      </c>
      <c r="F66" s="11" t="s">
        <v>68</v>
      </c>
      <c r="G66" s="11"/>
      <c r="H66" s="12" t="s">
        <v>212</v>
      </c>
    </row>
    <row r="67" spans="1:8" x14ac:dyDescent="0.25">
      <c r="A67" s="10" t="s">
        <v>216</v>
      </c>
      <c r="B67" s="11" t="s">
        <v>64</v>
      </c>
      <c r="C67" s="12" t="s">
        <v>214</v>
      </c>
      <c r="D67" s="11" t="s">
        <v>66</v>
      </c>
      <c r="E67" s="13" t="s">
        <v>217</v>
      </c>
      <c r="F67" s="11" t="s">
        <v>68</v>
      </c>
      <c r="G67" s="11"/>
      <c r="H67" s="12" t="s">
        <v>212</v>
      </c>
    </row>
    <row r="68" spans="1:8" x14ac:dyDescent="0.25">
      <c r="A68" s="10" t="s">
        <v>218</v>
      </c>
      <c r="B68" s="11" t="s">
        <v>75</v>
      </c>
      <c r="C68" s="11" t="s">
        <v>209</v>
      </c>
      <c r="D68" s="11" t="s">
        <v>66</v>
      </c>
      <c r="E68" s="11">
        <v>0.1</v>
      </c>
      <c r="F68" s="11" t="s">
        <v>68</v>
      </c>
      <c r="G68" s="11"/>
      <c r="H68" s="12" t="s">
        <v>212</v>
      </c>
    </row>
    <row r="69" spans="1:8" ht="30" x14ac:dyDescent="0.25">
      <c r="A69" s="10" t="s">
        <v>219</v>
      </c>
      <c r="B69" s="12" t="s">
        <v>75</v>
      </c>
      <c r="C69" s="12" t="s">
        <v>60</v>
      </c>
      <c r="D69" s="12" t="s">
        <v>66</v>
      </c>
      <c r="E69" s="12">
        <v>4</v>
      </c>
      <c r="F69" s="17" t="s">
        <v>220</v>
      </c>
      <c r="G69" s="12"/>
      <c r="H69" s="12" t="s">
        <v>212</v>
      </c>
    </row>
    <row r="70" spans="1:8" ht="60" x14ac:dyDescent="0.25">
      <c r="A70" s="10" t="s">
        <v>221</v>
      </c>
      <c r="B70" s="12" t="s">
        <v>75</v>
      </c>
      <c r="C70" s="12" t="s">
        <v>222</v>
      </c>
      <c r="D70" s="12" t="s">
        <v>66</v>
      </c>
      <c r="E70" s="12">
        <v>2.3999999999999998E-3</v>
      </c>
      <c r="F70" s="12" t="s">
        <v>55</v>
      </c>
      <c r="G70" s="12"/>
      <c r="H70" s="12" t="s">
        <v>212</v>
      </c>
    </row>
    <row r="71" spans="1:8" ht="60" x14ac:dyDescent="0.25">
      <c r="A71" s="10" t="s">
        <v>223</v>
      </c>
      <c r="B71" s="12" t="s">
        <v>75</v>
      </c>
      <c r="C71" s="12" t="s">
        <v>214</v>
      </c>
      <c r="D71" s="12" t="s">
        <v>66</v>
      </c>
      <c r="E71" s="12">
        <v>-9.1000000000000004E-3</v>
      </c>
      <c r="F71" s="12" t="s">
        <v>55</v>
      </c>
      <c r="G71" s="12"/>
      <c r="H71" s="12" t="s">
        <v>212</v>
      </c>
    </row>
    <row r="72" spans="1:8" ht="60" x14ac:dyDescent="0.25">
      <c r="A72" s="10" t="s">
        <v>224</v>
      </c>
      <c r="B72" s="12" t="s">
        <v>97</v>
      </c>
      <c r="C72" s="12" t="s">
        <v>214</v>
      </c>
      <c r="D72" s="12" t="s">
        <v>66</v>
      </c>
      <c r="E72" s="12" t="s">
        <v>225</v>
      </c>
      <c r="F72" s="12" t="s">
        <v>55</v>
      </c>
      <c r="G72" s="12"/>
      <c r="H72" s="12" t="s">
        <v>212</v>
      </c>
    </row>
    <row r="73" spans="1:8" ht="60" x14ac:dyDescent="0.25">
      <c r="A73" s="10" t="s">
        <v>226</v>
      </c>
      <c r="B73" s="12" t="s">
        <v>75</v>
      </c>
      <c r="C73" s="12" t="s">
        <v>214</v>
      </c>
      <c r="D73" s="12" t="s">
        <v>66</v>
      </c>
      <c r="E73" s="12">
        <v>5.0000000000000001E-4</v>
      </c>
      <c r="F73" s="12" t="s">
        <v>55</v>
      </c>
      <c r="G73" s="12"/>
      <c r="H73" s="12" t="s">
        <v>212</v>
      </c>
    </row>
    <row r="74" spans="1:8" ht="60" x14ac:dyDescent="0.25">
      <c r="A74" s="10" t="s">
        <v>217</v>
      </c>
      <c r="B74" s="12" t="s">
        <v>97</v>
      </c>
      <c r="C74" s="12" t="s">
        <v>214</v>
      </c>
      <c r="D74" s="12" t="s">
        <v>66</v>
      </c>
      <c r="E74" s="18" t="s">
        <v>227</v>
      </c>
      <c r="F74" s="12" t="s">
        <v>55</v>
      </c>
      <c r="G74" s="12" t="s">
        <v>228</v>
      </c>
      <c r="H74" s="12" t="s">
        <v>212</v>
      </c>
    </row>
    <row r="75" spans="1:8" ht="75" x14ac:dyDescent="0.25">
      <c r="A75" s="10" t="s">
        <v>229</v>
      </c>
      <c r="B75" s="12" t="s">
        <v>97</v>
      </c>
      <c r="C75" s="12" t="s">
        <v>230</v>
      </c>
      <c r="D75" s="12" t="s">
        <v>66</v>
      </c>
      <c r="E75" s="12" t="s">
        <v>231</v>
      </c>
      <c r="F75" s="11" t="s">
        <v>68</v>
      </c>
      <c r="G75" s="12" t="s">
        <v>232</v>
      </c>
      <c r="H75" s="12" t="s">
        <v>212</v>
      </c>
    </row>
    <row r="76" spans="1:8" ht="30" x14ac:dyDescent="0.25">
      <c r="A76" s="10" t="s">
        <v>233</v>
      </c>
      <c r="B76" s="12" t="s">
        <v>97</v>
      </c>
      <c r="C76" s="12" t="s">
        <v>230</v>
      </c>
      <c r="D76" s="12" t="s">
        <v>66</v>
      </c>
      <c r="E76" s="12">
        <v>-4</v>
      </c>
      <c r="F76" s="12" t="s">
        <v>234</v>
      </c>
      <c r="G76" s="12"/>
      <c r="H76" s="12" t="s">
        <v>212</v>
      </c>
    </row>
    <row r="77" spans="1:8" ht="30" x14ac:dyDescent="0.25">
      <c r="A77" s="10" t="s">
        <v>235</v>
      </c>
      <c r="B77" s="12" t="s">
        <v>97</v>
      </c>
      <c r="C77" s="12" t="s">
        <v>230</v>
      </c>
      <c r="D77" s="12" t="s">
        <v>66</v>
      </c>
      <c r="E77" s="12">
        <v>23</v>
      </c>
      <c r="F77" s="12" t="s">
        <v>234</v>
      </c>
      <c r="G77" s="12"/>
      <c r="H77" s="12" t="s">
        <v>212</v>
      </c>
    </row>
    <row r="78" spans="1:8" x14ac:dyDescent="0.25">
      <c r="A78" s="10" t="s">
        <v>236</v>
      </c>
      <c r="B78" s="12" t="s">
        <v>75</v>
      </c>
      <c r="C78" s="12" t="s">
        <v>113</v>
      </c>
      <c r="D78" s="12" t="s">
        <v>66</v>
      </c>
      <c r="E78" s="12" t="s">
        <v>237</v>
      </c>
      <c r="F78" s="12" t="s">
        <v>238</v>
      </c>
      <c r="G78" s="12"/>
      <c r="H78" s="12" t="s">
        <v>212</v>
      </c>
    </row>
    <row r="79" spans="1:8" ht="30" x14ac:dyDescent="0.25">
      <c r="A79" s="10" t="s">
        <v>239</v>
      </c>
      <c r="B79" s="12" t="s">
        <v>97</v>
      </c>
      <c r="C79" s="12" t="s">
        <v>113</v>
      </c>
      <c r="D79" s="12" t="s">
        <v>66</v>
      </c>
      <c r="E79" s="12" t="s">
        <v>240</v>
      </c>
      <c r="F79" s="11" t="s">
        <v>68</v>
      </c>
      <c r="G79" s="12"/>
      <c r="H79" s="12" t="s">
        <v>212</v>
      </c>
    </row>
    <row r="80" spans="1:8" x14ac:dyDescent="0.25">
      <c r="A80" s="10" t="s">
        <v>241</v>
      </c>
      <c r="B80" s="12" t="s">
        <v>75</v>
      </c>
      <c r="C80" s="12" t="s">
        <v>113</v>
      </c>
      <c r="D80" s="12" t="s">
        <v>66</v>
      </c>
      <c r="E80" s="12">
        <v>0.5</v>
      </c>
      <c r="F80" s="12" t="s">
        <v>116</v>
      </c>
      <c r="G80" s="12"/>
      <c r="H80" s="12" t="s">
        <v>212</v>
      </c>
    </row>
    <row r="81" spans="1:8" x14ac:dyDescent="0.25">
      <c r="A81" s="10" t="s">
        <v>242</v>
      </c>
      <c r="B81" s="12" t="s">
        <v>75</v>
      </c>
      <c r="C81" s="12" t="s">
        <v>113</v>
      </c>
      <c r="D81" s="12" t="s">
        <v>66</v>
      </c>
      <c r="E81" s="12">
        <v>0.35</v>
      </c>
      <c r="F81" s="12" t="s">
        <v>116</v>
      </c>
      <c r="G81" s="12"/>
      <c r="H81" s="12" t="s">
        <v>212</v>
      </c>
    </row>
    <row r="82" spans="1:8" ht="30" x14ac:dyDescent="0.25">
      <c r="A82" s="10" t="s">
        <v>243</v>
      </c>
      <c r="B82" s="12" t="s">
        <v>97</v>
      </c>
      <c r="C82" s="12" t="s">
        <v>209</v>
      </c>
      <c r="D82" s="12" t="s">
        <v>66</v>
      </c>
      <c r="E82" s="12" t="s">
        <v>244</v>
      </c>
      <c r="F82" s="11" t="s">
        <v>68</v>
      </c>
      <c r="G82" s="12"/>
      <c r="H82" s="12" t="s">
        <v>212</v>
      </c>
    </row>
    <row r="83" spans="1:8" ht="30" x14ac:dyDescent="0.25">
      <c r="A83" s="10" t="s">
        <v>245</v>
      </c>
      <c r="B83" s="12" t="s">
        <v>97</v>
      </c>
      <c r="C83" s="12" t="s">
        <v>98</v>
      </c>
      <c r="D83" s="12" t="s">
        <v>66</v>
      </c>
      <c r="E83" s="12" t="s">
        <v>246</v>
      </c>
      <c r="F83" s="11" t="s">
        <v>68</v>
      </c>
      <c r="G83" s="12"/>
      <c r="H83" s="12" t="s">
        <v>212</v>
      </c>
    </row>
    <row r="84" spans="1:8" ht="45" x14ac:dyDescent="0.25">
      <c r="A84" s="10" t="s">
        <v>247</v>
      </c>
      <c r="B84" s="12" t="s">
        <v>97</v>
      </c>
      <c r="C84" s="12" t="s">
        <v>138</v>
      </c>
      <c r="D84" s="12" t="s">
        <v>66</v>
      </c>
      <c r="E84" s="12" t="s">
        <v>248</v>
      </c>
      <c r="F84" s="11" t="s">
        <v>68</v>
      </c>
      <c r="G84" s="12"/>
      <c r="H84" s="12" t="s">
        <v>212</v>
      </c>
    </row>
    <row r="85" spans="1:8" x14ac:dyDescent="0.25">
      <c r="A85" s="10" t="s">
        <v>249</v>
      </c>
      <c r="B85" s="12" t="s">
        <v>75</v>
      </c>
      <c r="C85" s="12" t="s">
        <v>98</v>
      </c>
      <c r="D85" s="12" t="s">
        <v>66</v>
      </c>
      <c r="E85" s="12">
        <v>0.1</v>
      </c>
      <c r="F85" s="12" t="s">
        <v>116</v>
      </c>
      <c r="G85" s="12"/>
      <c r="H85" s="12" t="s">
        <v>212</v>
      </c>
    </row>
    <row r="86" spans="1:8" x14ac:dyDescent="0.25">
      <c r="A86" s="10" t="s">
        <v>250</v>
      </c>
      <c r="B86" s="12" t="s">
        <v>97</v>
      </c>
      <c r="C86" s="12" t="s">
        <v>251</v>
      </c>
      <c r="D86" s="12" t="s">
        <v>66</v>
      </c>
      <c r="E86" s="12">
        <v>2</v>
      </c>
      <c r="F86" s="12" t="s">
        <v>116</v>
      </c>
      <c r="G86" s="12"/>
      <c r="H86" s="12" t="s">
        <v>212</v>
      </c>
    </row>
    <row r="87" spans="1:8" ht="45" x14ac:dyDescent="0.25">
      <c r="A87" s="10" t="s">
        <v>252</v>
      </c>
      <c r="B87" s="12" t="s">
        <v>97</v>
      </c>
      <c r="C87" s="12" t="s">
        <v>253</v>
      </c>
      <c r="D87" s="12" t="s">
        <v>66</v>
      </c>
      <c r="E87" s="12" t="s">
        <v>254</v>
      </c>
      <c r="F87" s="11" t="s">
        <v>68</v>
      </c>
      <c r="G87" s="12"/>
      <c r="H87" s="12" t="s">
        <v>212</v>
      </c>
    </row>
    <row r="88" spans="1:8" ht="30" x14ac:dyDescent="0.25">
      <c r="A88" s="10" t="s">
        <v>255</v>
      </c>
      <c r="B88" s="12" t="s">
        <v>75</v>
      </c>
      <c r="C88" s="12" t="s">
        <v>256</v>
      </c>
      <c r="D88" s="12" t="s">
        <v>66</v>
      </c>
      <c r="E88" s="12" t="s">
        <v>257</v>
      </c>
      <c r="F88" s="12" t="s">
        <v>116</v>
      </c>
      <c r="G88" s="12"/>
      <c r="H88" s="12" t="s">
        <v>212</v>
      </c>
    </row>
    <row r="89" spans="1:8" ht="30" x14ac:dyDescent="0.25">
      <c r="A89" s="10" t="s">
        <v>258</v>
      </c>
      <c r="B89" s="12" t="s">
        <v>97</v>
      </c>
      <c r="C89" s="12" t="s">
        <v>230</v>
      </c>
      <c r="D89" s="12" t="s">
        <v>66</v>
      </c>
      <c r="E89" s="12" t="s">
        <v>259</v>
      </c>
      <c r="F89" s="11" t="s">
        <v>68</v>
      </c>
      <c r="G89" s="12"/>
      <c r="H89" s="12" t="s">
        <v>212</v>
      </c>
    </row>
    <row r="90" spans="1:8" ht="45" x14ac:dyDescent="0.25">
      <c r="A90" s="15" t="s">
        <v>260</v>
      </c>
      <c r="B90" s="12" t="s">
        <v>97</v>
      </c>
      <c r="C90" s="12" t="s">
        <v>113</v>
      </c>
      <c r="D90" s="12" t="s">
        <v>66</v>
      </c>
      <c r="E90" s="12" t="s">
        <v>261</v>
      </c>
      <c r="F90" s="11" t="s">
        <v>68</v>
      </c>
      <c r="G90" s="12" t="s">
        <v>262</v>
      </c>
      <c r="H90" s="12" t="s">
        <v>212</v>
      </c>
    </row>
    <row r="91" spans="1:8" ht="75" x14ac:dyDescent="0.25">
      <c r="A91" s="10" t="s">
        <v>263</v>
      </c>
      <c r="B91" s="12" t="s">
        <v>97</v>
      </c>
      <c r="C91" s="12" t="s">
        <v>230</v>
      </c>
      <c r="D91" s="12" t="s">
        <v>66</v>
      </c>
      <c r="E91" s="12" t="s">
        <v>264</v>
      </c>
      <c r="F91" s="12" t="s">
        <v>265</v>
      </c>
      <c r="G91" s="11"/>
      <c r="H91" s="12" t="s">
        <v>212</v>
      </c>
    </row>
    <row r="92" spans="1:8" ht="45" x14ac:dyDescent="0.25">
      <c r="A92" s="10" t="s">
        <v>266</v>
      </c>
      <c r="B92" s="12" t="s">
        <v>75</v>
      </c>
      <c r="C92" s="12" t="s">
        <v>230</v>
      </c>
      <c r="D92" s="12" t="s">
        <v>66</v>
      </c>
      <c r="E92" s="12" t="s">
        <v>267</v>
      </c>
      <c r="F92" s="12" t="s">
        <v>268</v>
      </c>
      <c r="G92" s="12" t="s">
        <v>269</v>
      </c>
      <c r="H92" s="12" t="s">
        <v>212</v>
      </c>
    </row>
    <row r="93" spans="1:8" ht="30" x14ac:dyDescent="0.25">
      <c r="A93" s="10" t="s">
        <v>270</v>
      </c>
      <c r="B93" s="12" t="s">
        <v>75</v>
      </c>
      <c r="C93" s="12" t="s">
        <v>271</v>
      </c>
      <c r="D93" s="12" t="s">
        <v>66</v>
      </c>
      <c r="E93" s="12" t="s">
        <v>272</v>
      </c>
      <c r="F93" s="12" t="s">
        <v>116</v>
      </c>
      <c r="G93" s="11"/>
      <c r="H93" s="12" t="s">
        <v>212</v>
      </c>
    </row>
    <row r="94" spans="1:8" ht="30" x14ac:dyDescent="0.25">
      <c r="A94" s="10" t="s">
        <v>273</v>
      </c>
      <c r="B94" s="12" t="s">
        <v>97</v>
      </c>
      <c r="C94" s="12" t="s">
        <v>60</v>
      </c>
      <c r="D94" s="12" t="s">
        <v>66</v>
      </c>
      <c r="E94" s="12">
        <v>8</v>
      </c>
      <c r="F94" s="12" t="s">
        <v>234</v>
      </c>
      <c r="G94" s="12" t="s">
        <v>274</v>
      </c>
      <c r="H94" s="12" t="s">
        <v>212</v>
      </c>
    </row>
    <row r="95" spans="1:8" x14ac:dyDescent="0.25">
      <c r="A95" s="15" t="s">
        <v>275</v>
      </c>
      <c r="B95" s="12" t="s">
        <v>75</v>
      </c>
      <c r="C95" s="12" t="s">
        <v>125</v>
      </c>
      <c r="D95" s="12" t="s">
        <v>66</v>
      </c>
      <c r="E95" s="19">
        <v>17280000</v>
      </c>
      <c r="F95" s="12" t="s">
        <v>276</v>
      </c>
      <c r="G95" s="12"/>
      <c r="H95" s="12" t="s">
        <v>212</v>
      </c>
    </row>
    <row r="96" spans="1:8" ht="45" x14ac:dyDescent="0.25">
      <c r="A96" s="15" t="s">
        <v>277</v>
      </c>
      <c r="B96" s="12" t="s">
        <v>97</v>
      </c>
      <c r="C96" s="12" t="s">
        <v>125</v>
      </c>
      <c r="D96" s="12" t="s">
        <v>66</v>
      </c>
      <c r="E96" s="19" t="s">
        <v>278</v>
      </c>
      <c r="F96" s="12" t="s">
        <v>279</v>
      </c>
      <c r="G96" s="11" t="s">
        <v>280</v>
      </c>
      <c r="H96" s="12" t="s">
        <v>212</v>
      </c>
    </row>
    <row r="97" spans="1:8" ht="45" x14ac:dyDescent="0.25">
      <c r="A97" s="15" t="s">
        <v>281</v>
      </c>
      <c r="B97" s="12" t="s">
        <v>97</v>
      </c>
      <c r="C97" s="12" t="s">
        <v>113</v>
      </c>
      <c r="D97" s="12" t="s">
        <v>66</v>
      </c>
      <c r="E97" s="12" t="s">
        <v>282</v>
      </c>
      <c r="F97" s="12" t="s">
        <v>283</v>
      </c>
      <c r="G97" s="9"/>
      <c r="H97" s="12" t="s">
        <v>284</v>
      </c>
    </row>
    <row r="98" spans="1:8" ht="30" x14ac:dyDescent="0.25">
      <c r="A98" s="15" t="s">
        <v>285</v>
      </c>
      <c r="B98" s="12" t="s">
        <v>75</v>
      </c>
      <c r="C98" s="12" t="s">
        <v>230</v>
      </c>
      <c r="D98" s="12" t="s">
        <v>66</v>
      </c>
      <c r="E98" s="12">
        <v>20</v>
      </c>
      <c r="F98" s="12" t="s">
        <v>283</v>
      </c>
      <c r="G98" s="20"/>
      <c r="H98" s="12" t="s">
        <v>284</v>
      </c>
    </row>
    <row r="99" spans="1:8" ht="30" x14ac:dyDescent="0.25">
      <c r="A99" s="15" t="s">
        <v>286</v>
      </c>
      <c r="B99" s="12" t="s">
        <v>75</v>
      </c>
      <c r="C99" s="12" t="s">
        <v>113</v>
      </c>
      <c r="D99" s="12" t="s">
        <v>66</v>
      </c>
      <c r="E99" s="12">
        <v>0</v>
      </c>
      <c r="F99" s="12" t="s">
        <v>283</v>
      </c>
      <c r="G99" s="9" t="s">
        <v>287</v>
      </c>
      <c r="H99" s="12" t="s">
        <v>284</v>
      </c>
    </row>
    <row r="100" spans="1:8" ht="30" x14ac:dyDescent="0.25">
      <c r="A100" s="15" t="s">
        <v>288</v>
      </c>
      <c r="B100" s="12" t="s">
        <v>75</v>
      </c>
      <c r="C100" s="12" t="s">
        <v>60</v>
      </c>
      <c r="D100" s="12" t="s">
        <v>66</v>
      </c>
      <c r="E100" s="12">
        <v>2</v>
      </c>
      <c r="F100" s="12" t="s">
        <v>283</v>
      </c>
      <c r="G100" s="20"/>
      <c r="H100" s="12" t="s">
        <v>284</v>
      </c>
    </row>
    <row r="101" spans="1:8" ht="45" x14ac:dyDescent="0.25">
      <c r="A101" s="15" t="s">
        <v>289</v>
      </c>
      <c r="B101" s="12" t="s">
        <v>97</v>
      </c>
      <c r="C101" s="12" t="s">
        <v>113</v>
      </c>
      <c r="D101" s="12" t="s">
        <v>66</v>
      </c>
      <c r="E101" s="12" t="s">
        <v>290</v>
      </c>
      <c r="F101" s="12" t="s">
        <v>283</v>
      </c>
      <c r="G101" s="12"/>
      <c r="H101" s="12" t="s">
        <v>284</v>
      </c>
    </row>
    <row r="102" spans="1:8" ht="30" x14ac:dyDescent="0.25">
      <c r="A102" s="15" t="s">
        <v>291</v>
      </c>
      <c r="B102" s="12" t="s">
        <v>75</v>
      </c>
      <c r="C102" s="12" t="s">
        <v>230</v>
      </c>
      <c r="D102" s="12" t="s">
        <v>66</v>
      </c>
      <c r="E102" s="12">
        <v>20</v>
      </c>
      <c r="F102" s="12" t="s">
        <v>283</v>
      </c>
      <c r="G102" s="20"/>
      <c r="H102" s="12" t="s">
        <v>284</v>
      </c>
    </row>
    <row r="103" spans="1:8" ht="30" x14ac:dyDescent="0.25">
      <c r="A103" s="15" t="s">
        <v>292</v>
      </c>
      <c r="B103" s="12" t="s">
        <v>75</v>
      </c>
      <c r="C103" s="12" t="s">
        <v>113</v>
      </c>
      <c r="D103" s="12" t="s">
        <v>66</v>
      </c>
      <c r="E103" s="12">
        <v>0</v>
      </c>
      <c r="F103" s="12" t="s">
        <v>283</v>
      </c>
      <c r="G103" s="9" t="s">
        <v>287</v>
      </c>
      <c r="H103" s="12" t="s">
        <v>284</v>
      </c>
    </row>
    <row r="104" spans="1:8" ht="45" x14ac:dyDescent="0.25">
      <c r="A104" s="15" t="s">
        <v>293</v>
      </c>
      <c r="B104" s="12" t="s">
        <v>97</v>
      </c>
      <c r="C104" s="12" t="s">
        <v>113</v>
      </c>
      <c r="D104" s="12" t="s">
        <v>66</v>
      </c>
      <c r="E104" s="12" t="s">
        <v>294</v>
      </c>
      <c r="F104" s="12" t="s">
        <v>283</v>
      </c>
      <c r="G104" s="12"/>
      <c r="H104" s="12" t="s">
        <v>284</v>
      </c>
    </row>
    <row r="105" spans="1:8" x14ac:dyDescent="0.25">
      <c r="A105" s="10" t="s">
        <v>295</v>
      </c>
      <c r="B105" s="12" t="s">
        <v>75</v>
      </c>
      <c r="C105" s="12" t="s">
        <v>176</v>
      </c>
      <c r="D105" s="12" t="s">
        <v>66</v>
      </c>
      <c r="E105" s="19">
        <v>15000000</v>
      </c>
      <c r="F105" s="12" t="s">
        <v>283</v>
      </c>
      <c r="G105" s="12"/>
      <c r="H105" s="21" t="s">
        <v>284</v>
      </c>
    </row>
    <row r="106" spans="1:8" ht="30" x14ac:dyDescent="0.25">
      <c r="A106" s="10" t="s">
        <v>296</v>
      </c>
      <c r="B106" s="12" t="s">
        <v>75</v>
      </c>
      <c r="C106" s="12" t="s">
        <v>113</v>
      </c>
      <c r="D106" s="12" t="s">
        <v>66</v>
      </c>
      <c r="E106" s="12">
        <v>0</v>
      </c>
      <c r="F106" s="12" t="s">
        <v>283</v>
      </c>
      <c r="G106" s="20" t="s">
        <v>287</v>
      </c>
      <c r="H106" s="12" t="s">
        <v>284</v>
      </c>
    </row>
    <row r="107" spans="1:8" ht="60" x14ac:dyDescent="0.25">
      <c r="A107" s="10" t="s">
        <v>297</v>
      </c>
      <c r="B107" s="12" t="s">
        <v>97</v>
      </c>
      <c r="C107" s="12" t="s">
        <v>113</v>
      </c>
      <c r="D107" s="12" t="s">
        <v>66</v>
      </c>
      <c r="E107" s="12" t="s">
        <v>298</v>
      </c>
      <c r="F107" s="12" t="s">
        <v>283</v>
      </c>
      <c r="G107" s="9"/>
      <c r="H107" s="12" t="s">
        <v>284</v>
      </c>
    </row>
    <row r="108" spans="1:8" x14ac:dyDescent="0.25">
      <c r="A108" s="10" t="s">
        <v>299</v>
      </c>
      <c r="B108" s="12" t="s">
        <v>300</v>
      </c>
      <c r="C108" s="12" t="s">
        <v>176</v>
      </c>
      <c r="D108" s="12" t="s">
        <v>66</v>
      </c>
      <c r="E108" s="12" t="s">
        <v>301</v>
      </c>
      <c r="F108" s="12" t="s">
        <v>283</v>
      </c>
      <c r="G108" s="20"/>
      <c r="H108" s="12" t="s">
        <v>284</v>
      </c>
    </row>
    <row r="109" spans="1:8" ht="30" x14ac:dyDescent="0.25">
      <c r="A109" s="10" t="s">
        <v>302</v>
      </c>
      <c r="B109" s="12" t="s">
        <v>75</v>
      </c>
      <c r="C109" s="12" t="s">
        <v>176</v>
      </c>
      <c r="D109" s="12" t="s">
        <v>66</v>
      </c>
      <c r="E109" s="19">
        <v>22000000</v>
      </c>
      <c r="F109" s="12" t="s">
        <v>283</v>
      </c>
      <c r="G109" s="9"/>
      <c r="H109" s="12" t="s">
        <v>284</v>
      </c>
    </row>
    <row r="110" spans="1:8" ht="30" x14ac:dyDescent="0.25">
      <c r="A110" s="10" t="s">
        <v>303</v>
      </c>
      <c r="B110" s="12" t="s">
        <v>75</v>
      </c>
      <c r="C110" s="12" t="s">
        <v>113</v>
      </c>
      <c r="D110" s="12" t="s">
        <v>66</v>
      </c>
      <c r="E110" s="12">
        <v>0</v>
      </c>
      <c r="F110" s="12" t="s">
        <v>283</v>
      </c>
      <c r="G110" s="20" t="s">
        <v>287</v>
      </c>
      <c r="H110" s="12" t="s">
        <v>284</v>
      </c>
    </row>
    <row r="111" spans="1:8" ht="45" x14ac:dyDescent="0.25">
      <c r="A111" s="15" t="s">
        <v>304</v>
      </c>
      <c r="B111" s="12" t="s">
        <v>97</v>
      </c>
      <c r="C111" s="12" t="s">
        <v>113</v>
      </c>
      <c r="D111" s="12" t="s">
        <v>66</v>
      </c>
      <c r="E111" s="12" t="s">
        <v>305</v>
      </c>
      <c r="F111" s="12" t="s">
        <v>283</v>
      </c>
      <c r="G111" s="12"/>
      <c r="H111" s="12" t="s">
        <v>284</v>
      </c>
    </row>
    <row r="112" spans="1:8" x14ac:dyDescent="0.25">
      <c r="A112" s="15" t="s">
        <v>306</v>
      </c>
      <c r="B112" s="12" t="s">
        <v>75</v>
      </c>
      <c r="C112" s="12" t="s">
        <v>176</v>
      </c>
      <c r="D112" s="12" t="s">
        <v>66</v>
      </c>
      <c r="E112" s="19">
        <v>15000000</v>
      </c>
      <c r="F112" s="12" t="s">
        <v>283</v>
      </c>
      <c r="G112" s="12"/>
      <c r="H112" s="12" t="s">
        <v>284</v>
      </c>
    </row>
    <row r="113" spans="1:8" ht="30" x14ac:dyDescent="0.25">
      <c r="A113" s="15" t="s">
        <v>307</v>
      </c>
      <c r="B113" s="12" t="s">
        <v>75</v>
      </c>
      <c r="C113" s="12" t="s">
        <v>113</v>
      </c>
      <c r="D113" s="12" t="s">
        <v>66</v>
      </c>
      <c r="E113" s="12">
        <v>0</v>
      </c>
      <c r="F113" s="12" t="s">
        <v>283</v>
      </c>
      <c r="G113" s="12" t="s">
        <v>287</v>
      </c>
      <c r="H113" s="12" t="s">
        <v>284</v>
      </c>
    </row>
  </sheetData>
  <hyperlinks>
    <hyperlink ref="F21" r:id="rId1" xr:uid="{ABDD44F5-32D2-9148-9891-2377A6D1509F}"/>
    <hyperlink ref="F69" r:id="rId2" xr:uid="{C708AA9F-D7D7-8548-B6CC-0242F2921606}"/>
  </hyperlinks>
  <pageMargins left="0.7" right="0.7" top="0.75" bottom="0.75" header="0.3" footer="0.3"/>
  <pageSetup scale="50" orientation="landscape" r:id="rId3"/>
  <headerFooter>
    <oddHeader>&amp;L&amp;"Garamond,Bold"&amp;22A    Model documentation</oddHeader>
  </headerFooter>
  <rowBreaks count="3" manualBreakCount="3">
    <brk id="28" max="16383" man="1"/>
    <brk id="63" max="16383" man="1"/>
    <brk id="87" max="16383" man="1"/>
  </rowBreaks>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C77C-D7EE-E742-B6EF-6738DA819895}">
  <dimension ref="A1:E11"/>
  <sheetViews>
    <sheetView workbookViewId="0">
      <selection activeCell="D14" sqref="D14"/>
    </sheetView>
  </sheetViews>
  <sheetFormatPr defaultColWidth="11.42578125" defaultRowHeight="15" x14ac:dyDescent="0.25"/>
  <cols>
    <col min="1" max="1" width="35.7109375" style="7" customWidth="1"/>
  </cols>
  <sheetData>
    <row r="1" spans="1:5" x14ac:dyDescent="0.25">
      <c r="A1" s="7" t="s">
        <v>308</v>
      </c>
    </row>
    <row r="3" spans="1:5" x14ac:dyDescent="0.25">
      <c r="A3" s="7" t="s">
        <v>97</v>
      </c>
      <c r="B3" s="7" t="s">
        <v>309</v>
      </c>
      <c r="C3" s="7" t="s">
        <v>310</v>
      </c>
    </row>
    <row r="4" spans="1:5" x14ac:dyDescent="0.25">
      <c r="A4" s="7" t="s">
        <v>311</v>
      </c>
      <c r="B4" s="8">
        <v>12500000</v>
      </c>
      <c r="C4" s="8">
        <v>35000000</v>
      </c>
    </row>
    <row r="5" spans="1:5" x14ac:dyDescent="0.25">
      <c r="A5" s="7" t="s">
        <v>312</v>
      </c>
      <c r="B5">
        <v>-1</v>
      </c>
      <c r="C5">
        <v>25</v>
      </c>
      <c r="E5" t="s">
        <v>313</v>
      </c>
    </row>
    <row r="6" spans="1:5" x14ac:dyDescent="0.25">
      <c r="A6" s="7" t="s">
        <v>218</v>
      </c>
      <c r="B6">
        <v>0</v>
      </c>
      <c r="C6">
        <v>1</v>
      </c>
      <c r="E6" t="s">
        <v>314</v>
      </c>
    </row>
    <row r="7" spans="1:5" x14ac:dyDescent="0.25">
      <c r="A7" s="7" t="s">
        <v>6</v>
      </c>
      <c r="B7" t="s">
        <v>315</v>
      </c>
      <c r="C7" t="s">
        <v>316</v>
      </c>
      <c r="E7" t="s">
        <v>317</v>
      </c>
    </row>
    <row r="8" spans="1:5" x14ac:dyDescent="0.25">
      <c r="A8" s="7" t="s">
        <v>318</v>
      </c>
      <c r="B8" t="s">
        <v>315</v>
      </c>
      <c r="C8" t="s">
        <v>319</v>
      </c>
      <c r="E8" t="s">
        <v>320</v>
      </c>
    </row>
    <row r="9" spans="1:5" x14ac:dyDescent="0.25">
      <c r="A9" s="7" t="s">
        <v>321</v>
      </c>
      <c r="B9">
        <v>0</v>
      </c>
      <c r="C9">
        <v>0.8</v>
      </c>
      <c r="E9" t="s">
        <v>322</v>
      </c>
    </row>
    <row r="10" spans="1:5" x14ac:dyDescent="0.25">
      <c r="A10" s="7" t="s">
        <v>249</v>
      </c>
      <c r="B10">
        <v>0</v>
      </c>
      <c r="C10">
        <v>0.8</v>
      </c>
      <c r="E10" t="s">
        <v>323</v>
      </c>
    </row>
    <row r="11" spans="1:5" x14ac:dyDescent="0.25">
      <c r="A11" s="7" t="s">
        <v>128</v>
      </c>
      <c r="B11">
        <v>0</v>
      </c>
      <c r="C11">
        <v>4</v>
      </c>
      <c r="E11" t="s">
        <v>324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715FFDEF39D864E965BE913514D00E1" ma:contentTypeVersion="8" ma:contentTypeDescription="Een nieuw document maken." ma:contentTypeScope="" ma:versionID="57ef39dfa9293c291d3391dc369a6b16">
  <xsd:schema xmlns:xsd="http://www.w3.org/2001/XMLSchema" xmlns:xs="http://www.w3.org/2001/XMLSchema" xmlns:p="http://schemas.microsoft.com/office/2006/metadata/properties" xmlns:ns2="6d050f0c-70a4-4818-b33c-b8fa443c371e" targetNamespace="http://schemas.microsoft.com/office/2006/metadata/properties" ma:root="true" ma:fieldsID="501bd1f52c5d65e8f0cbf0c9055e231f" ns2:_="">
    <xsd:import namespace="6d050f0c-70a4-4818-b33c-b8fa443c37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50f0c-70a4-4818-b33c-b8fa443c37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97D3FD-56B0-40A1-B277-01B18B8E4BB0}">
  <ds:schemaRefs>
    <ds:schemaRef ds:uri="http://schemas.microsoft.com/sharepoint/v3/contenttype/forms"/>
  </ds:schemaRefs>
</ds:datastoreItem>
</file>

<file path=customXml/itemProps2.xml><?xml version="1.0" encoding="utf-8"?>
<ds:datastoreItem xmlns:ds="http://schemas.openxmlformats.org/officeDocument/2006/customXml" ds:itemID="{8C1CBA55-3E02-43D9-B856-B7DD79C872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50f0c-70a4-4818-b33c-b8fa443c37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523EE5-DFB2-4544-91D9-5DDC0F934E78}">
  <ds:schemaRefs>
    <ds:schemaRef ds:uri="http://schemas.microsoft.com/office/2006/metadata/properties"/>
    <ds:schemaRef ds:uri="http://purl.org/dc/dcmitype/"/>
    <ds:schemaRef ds:uri="http://purl.org/dc/term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6d050f0c-70a4-4818-b33c-b8fa443c371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11-03-21</vt:lpstr>
      <vt:lpstr>Extremes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Matheus</dc:creator>
  <cp:keywords/>
  <dc:description/>
  <cp:lastModifiedBy>Lisette</cp:lastModifiedBy>
  <cp:revision/>
  <cp:lastPrinted>2021-04-09T09:54:02Z</cp:lastPrinted>
  <dcterms:created xsi:type="dcterms:W3CDTF">2021-02-18T13:15:37Z</dcterms:created>
  <dcterms:modified xsi:type="dcterms:W3CDTF">2021-04-09T09:54:15Z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0x010100C715FFDEF39D864E965BE913514D00E1</vt:lpwstr>
  </property>
</Properties>
</file>