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ju\advanced_sd\asd\data\"/>
    </mc:Choice>
  </mc:AlternateContent>
  <xr:revisionPtr revIDLastSave="0" documentId="13_ncr:1_{56E7FB75-806F-44A1-8B15-89BB79C0748D}" xr6:coauthVersionLast="46" xr6:coauthVersionMax="46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1" sheetId="1" r:id="rId1"/>
    <sheet name="11-03-2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2" l="1"/>
</calcChain>
</file>

<file path=xl/sharedStrings.xml><?xml version="1.0" encoding="utf-8"?>
<sst xmlns="http://schemas.openxmlformats.org/spreadsheetml/2006/main" count="854" uniqueCount="309">
  <si>
    <t>Variable name</t>
  </si>
  <si>
    <t>Units</t>
  </si>
  <si>
    <t>Initial value</t>
  </si>
  <si>
    <t>Equation</t>
  </si>
  <si>
    <t>Source</t>
  </si>
  <si>
    <t>Important assumptions</t>
  </si>
  <si>
    <t>Chicken arriving from hatcheries</t>
  </si>
  <si>
    <t>Chicken/week</t>
  </si>
  <si>
    <t>Arbitrary number</t>
  </si>
  <si>
    <t>Healthy chicken</t>
  </si>
  <si>
    <t>Chicken</t>
  </si>
  <si>
    <t>Chicken arriving from hatcheries-Campylobacter negative chicken being slaughtered-Infections of campylobacter</t>
  </si>
  <si>
    <t>Own interpretation</t>
  </si>
  <si>
    <t>All chicken arrive healthy (at least for now)</t>
  </si>
  <si>
    <t>Infection of campylobacter</t>
  </si>
  <si>
    <t>Chickens/week</t>
  </si>
  <si>
    <t>Healthy chickens*Probability of chickens being infected* Possible part of the weeks for getting infected/Time of cyclus</t>
  </si>
  <si>
    <t>Stuff we are excluding</t>
  </si>
  <si>
    <t>Infected chickens with Campylobacter</t>
  </si>
  <si>
    <t>Chickens</t>
  </si>
  <si>
    <t>100*(1/10)</t>
  </si>
  <si>
    <t>Infections of campylobacter-Campylobacter positive chickens being slaughtered</t>
  </si>
  <si>
    <t>Stuff we are adding</t>
  </si>
  <si>
    <t>Campylobacter positive chickens being slaughtered</t>
  </si>
  <si>
    <t>Keep track of changes and write down when it works and when it doesn't</t>
  </si>
  <si>
    <t>Contaminated chicken meat</t>
  </si>
  <si>
    <t>Campylobacter positive chickens being slaughtered+"Clean meat getting cross-contaminated"-Contaminated chicken meat eaten</t>
  </si>
  <si>
    <t>Campylobacter negative chicken being slaughtered</t>
  </si>
  <si>
    <t>Healthy chickens*(1-Probability of chickens being infected)</t>
  </si>
  <si>
    <t>Clean meat</t>
  </si>
  <si>
    <t>Campylobacter negative chicken being slaughtered-Clean meat being eaten-"Clean meat getting cross-contaminated"</t>
  </si>
  <si>
    <t>Probability of chicken being infected</t>
  </si>
  <si>
    <t>dmnl</t>
  </si>
  <si>
    <t>(Temperature*2/1000)+(Concentration of campylobacter in the surface water*10)+0.02+(Fly infection rate)</t>
  </si>
  <si>
    <t>Assumed, has to be revised</t>
  </si>
  <si>
    <t>Has to be relatively sensitive to temperature, arbitrarily adjusted to never be below zero (mathematically possible otherwise because temperature can be below zero.</t>
  </si>
  <si>
    <t>Disease vectors</t>
  </si>
  <si>
    <t>???</t>
  </si>
  <si>
    <t>Concentration of campylobacter in surface water</t>
  </si>
  <si>
    <t>(Infected chickens with Campylobacter/(Healthy chickens + Infected chickens with Campylobacter))/100</t>
  </si>
  <si>
    <t>Temperature</t>
  </si>
  <si>
    <t>degrees celsius</t>
  </si>
  <si>
    <t>(-1)*(SIN(2*Pi*(Time+8)/Weeks in a year)*(Maximum average week temp-(Minimum average week temp))/2)+((Maximum average week temp-(Minimum average week temp
))/2)+Minimum average week temp</t>
  </si>
  <si>
    <t>Temperature varies through the year as a SIN function</t>
  </si>
  <si>
    <t>Maximum average week temperature</t>
  </si>
  <si>
    <t>Degrees celsius</t>
  </si>
  <si>
    <t>Constant (probably variable after we introduce climate change)</t>
  </si>
  <si>
    <t>Edien's model, look for proper source</t>
  </si>
  <si>
    <t>Minimum average week temperature</t>
  </si>
  <si>
    <t>Probability of cross contamination</t>
  </si>
  <si>
    <t>(Contaminated chicken meat/(Clean meat+Contaminated chicken meat))/100</t>
  </si>
  <si>
    <t>Development rate of insects*</t>
  </si>
  <si>
    <t>Infection rate of insects*</t>
  </si>
  <si>
    <t>Flies development rate</t>
  </si>
  <si>
    <t>-0.0091 +(0.0024*MAX(Temperature,4))'</t>
  </si>
  <si>
    <t>Blanckenhorn, W. U. (1997). Effects of temperature on growth, development and diapause in the yellow dung fly - against all the rules? Oecologia, 111(3), 318–324. doi:10.1007/s004420050241 </t>
  </si>
  <si>
    <t>Fly infection rate</t>
  </si>
  <si>
    <t>(Infected chickens with Campylobacter/(Healthy chickens + Infected chickens with Campylobacter))* Flies development rate</t>
  </si>
  <si>
    <t>Assumed, probably has to be changed eventually</t>
  </si>
  <si>
    <t xml:space="preserve">Probability humans following the hygiene protocol? </t>
  </si>
  <si>
    <t>Week</t>
  </si>
  <si>
    <t>Type</t>
  </si>
  <si>
    <t>Flow</t>
  </si>
  <si>
    <t>Demand = supply</t>
  </si>
  <si>
    <t>Stock</t>
  </si>
  <si>
    <t>Initial Chickens on Farms</t>
  </si>
  <si>
    <t>Constant</t>
  </si>
  <si>
    <t>na</t>
  </si>
  <si>
    <t>This is the final contamination before slaughtering</t>
  </si>
  <si>
    <t>kg</t>
  </si>
  <si>
    <t>CPY-positive chickens slaughtered</t>
  </si>
  <si>
    <t>CPY-positive chickens*slaughter rate</t>
  </si>
  <si>
    <t>Variable</t>
  </si>
  <si>
    <t>1/Week</t>
  </si>
  <si>
    <t>Depends on the proportion of infected chicken</t>
  </si>
  <si>
    <t>Cannot consume more than there is available</t>
  </si>
  <si>
    <t>Proportion of contaminated meat</t>
  </si>
  <si>
    <t>Dmnl</t>
  </si>
  <si>
    <t>consumption rate per person</t>
  </si>
  <si>
    <t>https://files.wakkerdier.nl/app/uploads/2020/10/20151422/2020-078-Vleesconsumptie-2019-WUR-Dagevos_def.pdf?_ga=2.115483654.1629359199.1615461809-1770319697.1615461809</t>
  </si>
  <si>
    <t>Infections per kg of meat consumed</t>
  </si>
  <si>
    <t>Cases/kg</t>
  </si>
  <si>
    <t>CPY Cases</t>
  </si>
  <si>
    <t>Cases</t>
  </si>
  <si>
    <t>rate of symptomatic cases</t>
  </si>
  <si>
    <t>Medema et al.</t>
  </si>
  <si>
    <t>GE Recovery</t>
  </si>
  <si>
    <t>recovery rate</t>
  </si>
  <si>
    <t>ReA Cases</t>
  </si>
  <si>
    <t>ReA development</t>
  </si>
  <si>
    <t>GBS Cases</t>
  </si>
  <si>
    <t>GBS development</t>
  </si>
  <si>
    <t>IBD Cases</t>
  </si>
  <si>
    <t>IBD development</t>
  </si>
  <si>
    <t>Death by CPY</t>
  </si>
  <si>
    <t>Acute GE Cases*death rate</t>
  </si>
  <si>
    <t>Development of chronic disease assumed to all occur subsequent to acute cases. In reality, some campylobacter infections do connect directly to incidence of chronic disease.</t>
  </si>
  <si>
    <t>Cases/Week</t>
  </si>
  <si>
    <t>Mangen et al.</t>
  </si>
  <si>
    <t>Rate doubled to account for increase in diagnosis of IBD over past 2 decades: https://www.cdc.gov/ibd/data-statistics.htm#:~:text=Inflammatory%20Bowel%20Disease%20Prevalence%20(IBD,%25%20or%202%20million%20adults).</t>
  </si>
  <si>
    <t>death rate</t>
  </si>
  <si>
    <t>Assumed that death only caused by acute symptoms, death from chronic cases largely contained within DALYs.</t>
  </si>
  <si>
    <t>weeks per year</t>
  </si>
  <si>
    <t>This is how time works.</t>
  </si>
  <si>
    <t>initial fly population</t>
  </si>
  <si>
    <t>DELAY1I(fly development, fly lifetime, fly population/fly lifetime)</t>
  </si>
  <si>
    <t>fly development rate</t>
  </si>
  <si>
    <t>Initial fly population</t>
  </si>
  <si>
    <t>MFly/(degree*Week)</t>
  </si>
  <si>
    <t>degree</t>
  </si>
  <si>
    <t>KNMI</t>
  </si>
  <si>
    <t>ARCCOS(-1)</t>
  </si>
  <si>
    <t>Archimedes of Syracuse</t>
  </si>
  <si>
    <t>proportion of infectious flies</t>
  </si>
  <si>
    <t>infectious flies</t>
  </si>
  <si>
    <t>infectious flies*rate of human exposure to infectious flies*population + (infection risk from birds * population)</t>
  </si>
  <si>
    <t>0.001</t>
  </si>
  <si>
    <t>DALY</t>
  </si>
  <si>
    <t>Cost of Illness</t>
  </si>
  <si>
    <t>Euro</t>
  </si>
  <si>
    <t>DALYs per GE Case</t>
  </si>
  <si>
    <t>All undiscounted DALYs</t>
  </si>
  <si>
    <t>DALYs per ReA Case</t>
  </si>
  <si>
    <t>DALYs per GBS Case</t>
  </si>
  <si>
    <t>DALYs per IBD Case</t>
  </si>
  <si>
    <t>COI per GE Case</t>
  </si>
  <si>
    <t>COI per ReA Case</t>
  </si>
  <si>
    <t>COI per GBS Case</t>
  </si>
  <si>
    <t>COI per IBD Case</t>
  </si>
  <si>
    <t>week</t>
  </si>
  <si>
    <t>Common sense</t>
  </si>
  <si>
    <t>average temperature increase</t>
  </si>
  <si>
    <t>RAMP(temperature increase by 2050/(weeks per year*30),0,weeks per year*30)</t>
  </si>
  <si>
    <t>temperature increase</t>
  </si>
  <si>
    <t>IF THEN ELSE(temperature switch = 0,0,(IF THEN ELSE(temperature switch = 2,(-1)*(SIN(2*pi*(Time+start of year offset)/weeks per year)*0.8*average temperature increase)+average temperature increase,average temperature increase)))</t>
  </si>
  <si>
    <t>Bresser et al, 2006</t>
  </si>
  <si>
    <t>temperature increase by 2050</t>
  </si>
  <si>
    <t>KNMI 14' klimaatscenario's voor Nederland</t>
  </si>
  <si>
    <t>proportion of CPY-positive chickens</t>
  </si>
  <si>
    <t>Recovered GE</t>
  </si>
  <si>
    <t>IF THEN ELSE( (known CPY cases/population) &gt; consumer food consumption behaviour threshold , 1 , 0 )</t>
  </si>
  <si>
    <t>Cases/Person</t>
  </si>
  <si>
    <t>population by 2020</t>
  </si>
  <si>
    <t>Person</t>
  </si>
  <si>
    <t xml:space="preserve">Infection risk from birds </t>
  </si>
  <si>
    <t>2.5E-0.5</t>
  </si>
  <si>
    <t>time to know about CPY cases</t>
  </si>
  <si>
    <t>known CPY cases</t>
  </si>
  <si>
    <t>Level</t>
  </si>
  <si>
    <t>SMOOTH N(CPY Cases,time to know about CPY cases, CPY Cases, 3)</t>
  </si>
  <si>
    <t>kg/(Week*Person)</t>
  </si>
  <si>
    <t>temperature switch</t>
  </si>
  <si>
    <t>0 - No change
1 - Linear change
2 - Faster summer warming than winter warming</t>
  </si>
  <si>
    <t xml:space="preserve">Denton &amp; Miller, 1988; National Chicken Council 2021 </t>
  </si>
  <si>
    <t>0.1</t>
  </si>
  <si>
    <t>base infectious flies</t>
  </si>
  <si>
    <t>0.35</t>
  </si>
  <si>
    <t>0.5</t>
  </si>
  <si>
    <t xml:space="preserve">https://www.orkin.com/flies/how-long-do-flies-live </t>
  </si>
  <si>
    <t xml:space="preserve">CBS (https://www.cbs.nl/en-gb/news/2020/51/forecast-population-growth-unabated-in-the-next-50-years) </t>
  </si>
  <si>
    <t xml:space="preserve">CBS </t>
  </si>
  <si>
    <t>CPY reproductive number in chickens</t>
  </si>
  <si>
    <t>Parshotam, 2011</t>
  </si>
  <si>
    <t>fly population growth per degree</t>
  </si>
  <si>
    <t>non-diapause development rate</t>
  </si>
  <si>
    <t>diapause development rate</t>
  </si>
  <si>
    <t>MFly/Week</t>
  </si>
  <si>
    <t>base fly population development rate + fly population growth per degree* temperature</t>
  </si>
  <si>
    <t>Submodel</t>
  </si>
  <si>
    <t>Environmental</t>
  </si>
  <si>
    <t>population*(consumption rate per person/meat per chicken)</t>
  </si>
  <si>
    <t>Chicken/Week</t>
  </si>
  <si>
    <t>chickens arriving from hatcheries-chicken infections with CPY-"chicken non-infections with CPY"</t>
  </si>
  <si>
    <t>chicken infections with CPY-"CPY-positive chickens slaughtered"</t>
  </si>
  <si>
    <t>chickens on farms*rate of chicken infection from environment</t>
  </si>
  <si>
    <t>chickens on farms*(1-rate of chicken infection from environment)</t>
  </si>
  <si>
    <t>Kg/Week</t>
  </si>
  <si>
    <t>chicken non-infections with CPY-"slaughtering with cross-contamination"-"slaughtering without cross-contamination"</t>
  </si>
  <si>
    <t>CPY-negative chickens</t>
  </si>
  <si>
    <t>CPY-positive chickens</t>
  </si>
  <si>
    <t>initial chickens on farms</t>
  </si>
  <si>
    <t>CPY-negative chickens * (1-"rate of cross-contamination")</t>
  </si>
  <si>
    <t>CPY-negative chickens * "rate of cross-contamination"</t>
  </si>
  <si>
    <t>("CPY-positive chickens slaughtered"+"slaughtering with cross-contamination")*meat per chicken-contaminated meat consumption</t>
  </si>
  <si>
    <t>All infected chicken become contaminated meat</t>
  </si>
  <si>
    <t>IF THEN ELSE( safe slaughtering policy = 1, ((ZIDZ("CPY-positive chickens",("CPY-negative chickens"+"CPYpositive chickens")))*CPY reproductive number in chickens)*0.8 , (ZIDZ("CPY-positive chickens",("CPY-negative chickens"+"CPY-positive chickens")))*CPY reproductive number in chickens )</t>
  </si>
  <si>
    <t>Kg/Chicken</t>
  </si>
  <si>
    <t>MIN(proportion of contaminated meat * consumption rate per person * population, (contaminated meat/week))</t>
  </si>
  <si>
    <t>CPY-positive chickens slaughtered+"slaughtering with cross-contamination"+"slaughtering without cross-contamination"</t>
  </si>
  <si>
    <t>CPY-positive chickens slaughtered+"slaughtering with cross-contamination"</t>
  </si>
  <si>
    <t>ZIDZ(contaminated slaughtered chickens,total chickens slaughtered)</t>
  </si>
  <si>
    <t>IF THEN ELSE(food safety policy=1, 0.8*5e-05, 5e-05)</t>
  </si>
  <si>
    <t>ZIDZ( "CPY-positive chickens", "CPY-positive chickens"+"CPY-negative chickens")</t>
  </si>
  <si>
    <t>human CPY infections-asymptomatic infections-symptomatic infections</t>
  </si>
  <si>
    <t>(contaminated meat consumption*infections per kg of meat consumed)+rate of human infection from environment</t>
  </si>
  <si>
    <t>symptomatic infections-Death by CPY-GBS development-GE Recovery-IBD development-ReA development</t>
  </si>
  <si>
    <t>(CPY Cases*rate of symptomatic cases)*(PULSE TRAIN(weeks per year, TIME STEP, weeks per year , FINAL TIME)) / TIME STEP</t>
  </si>
  <si>
    <t>base rate of symptomatic cases*rate of symptomatic cases modifier</t>
  </si>
  <si>
    <t>base rate of symptomatic cases</t>
  </si>
  <si>
    <t>(CPY Cases*(1-rate of symptomatic cases))*(PULSE TRAIN(weeks per year, TIME STEP, weeks per year , FINAL TIME)) / TIME STEP</t>
  </si>
  <si>
    <t>recovery rate*Acute GE Cases</t>
  </si>
  <si>
    <t>Chronic disease, does not empty</t>
  </si>
  <si>
    <t>Disease burden/cost of illness associated with deaths accounted for within DALY metric. This flow is only used to empty the cases stock</t>
  </si>
  <si>
    <t>Acute GE Cases*ReA rate</t>
  </si>
  <si>
    <t>Acute GE Cases*GBS rate</t>
  </si>
  <si>
    <t>Acute GE Cases*IBD rate</t>
  </si>
  <si>
    <t>(recovered GE*DALYs per GE Case) + (GBS Cases*DALYs per GBS Case) + (IBD Cases*DALYs per IBD Case) + (ReA Cases*DALYs per ReA Case)</t>
  </si>
  <si>
    <t>((recovered GE*COI per GE Case) + (GBS Cases*COI per GBS Case) + (IBD Cases*COI per IBD Case) + (ReA Cases*COI per ReA Case
))*COI modifier</t>
  </si>
  <si>
    <t>COI modifier</t>
  </si>
  <si>
    <t>DALY/Cases</t>
  </si>
  <si>
    <t>Euro/Cases</t>
  </si>
  <si>
    <t>fly development-fly deaths</t>
  </si>
  <si>
    <t>MFly</t>
  </si>
  <si>
    <t>1/(MFly*Week)</t>
  </si>
  <si>
    <t>Cases/(MFly*Week*Person)</t>
  </si>
  <si>
    <t>base fly population development rate</t>
  </si>
  <si>
    <t>IF THEN ELSE(temperature &gt; 4, "non-diapause development rate" ,diapause development rate)</t>
  </si>
  <si>
    <t>temperature</t>
  </si>
  <si>
    <t>((-1)*(SIN(2*pi*(Time+start of year offset)/weeks per year))*((maximum average weekly temperature-minimum average weekly temperature)/2)+((maximum average weekly temperature+minimum average weekly temperature)/2))+temperature increase</t>
  </si>
  <si>
    <t>pi</t>
  </si>
  <si>
    <t>base infectious flies + "chance of chicken-to-fly transmission"* "proportion of CPY-positive chickens"</t>
  </si>
  <si>
    <t>chance of chicken-to-fly transmission</t>
  </si>
  <si>
    <t>fly population*proportion of infectious flies * IF THEN ELSE( fly population control policy = 1 ,0.8 ,1)</t>
  </si>
  <si>
    <t>base chicken exposure rate+(infectious flies*rate of chicken exposure to infectious flies)</t>
  </si>
  <si>
    <t>rate of chicken infection from environment</t>
  </si>
  <si>
    <t>base human exposure rate * SMOOTH( IF THEN ELSE(exposure control policy = 1 , 0.8 , 1 ) , number of weeks needed to adopt policy)</t>
  </si>
  <si>
    <t>Cases/(MFly*Person*Week)</t>
  </si>
  <si>
    <t>WITH LOOKUP (scenario switch): ([(0,0)-(12,2)],(0,1.5),(3,1.5),(4,1),(5,1.5),(6,1.5),(7,1.5),(8,2),(9,1.5),(11,1.5),(12,2) )</t>
  </si>
  <si>
    <t>Cases/(Week*Person)</t>
  </si>
  <si>
    <t>Ranges from 1 to 2 across the different scenarios</t>
  </si>
  <si>
    <t>0.203+meat consumption behaviour</t>
  </si>
  <si>
    <t>population</t>
  </si>
  <si>
    <t>population by 2020 + RAMP((projected population by 2050-population by 2020)/(weeks per year*30),0,weeks per year*30)</t>
  </si>
  <si>
    <t>Needed to make the sinusoidal curve for the temperature to match the appropriate time of year.</t>
  </si>
  <si>
    <t>consumer food consumption behaviour lever</t>
  </si>
  <si>
    <t>WITH LOOKUP (scenario switch): ([(0,0)-(12,3e+07)],(0,1.94e+07),(1,1.94e+07),(2,2.16e+07),(3,1.71e+07),(4,1.94e+07),(11,1.94e+07),(12,2.16e+07) )</t>
  </si>
  <si>
    <t>Ranges from 1.71e+07 to 2.16e+07 across scenarios</t>
  </si>
  <si>
    <t xml:space="preserve">projected population by 2050 </t>
  </si>
  <si>
    <t>rate of symptomatic cases modifier</t>
  </si>
  <si>
    <t>WITH LOOKUP (scenario switch): ([(0,0)-(12,2)],(0,1),(9,1),(10,0.9),(11,1.1),(12,1.1) )</t>
  </si>
  <si>
    <t>Used only to test sensitivity</t>
  </si>
  <si>
    <t>Ranges from 0.9 to 1.1 across scenarios</t>
  </si>
  <si>
    <t>chicken exposure to infectious flies</t>
  </si>
  <si>
    <t>IF THEN ELSE(((consumer food consumption behaviour lever + consumption behaviour policy) = 0), 0  , -0.05 )</t>
  </si>
  <si>
    <t>Natural consumer behavior and government intervention to modify behavior do not compound</t>
  </si>
  <si>
    <t>WITH LOOKUP (scenario switch):([(0,0)-(12,2)],(0,0),(7,0),(8,2),(9,1),(10,0),(11,0),(12,2) )</t>
  </si>
  <si>
    <t>IF THEN ELSE(exposure control policy switch = 1, IF THEN ELSE(temperature &gt; temperature trigger for exposure control policy, 1 , 0), 0)</t>
  </si>
  <si>
    <t>Policies</t>
  </si>
  <si>
    <t>temperature trigger for exposure control policy</t>
  </si>
  <si>
    <t>exposure control policy switch</t>
  </si>
  <si>
    <t>0 - No policy
1 - Policy implemented</t>
  </si>
  <si>
    <t>number of weeks needed to adopt policy</t>
  </si>
  <si>
    <t>fly population control policy</t>
  </si>
  <si>
    <t>IF THEN ELSE(population control policy switch = 1, IF THEN ELSE( temperature &gt; temperature trigger for fly population control policy , 1 , 0 ), 0 )</t>
  </si>
  <si>
    <t>temperature trigger for fly population control policy</t>
  </si>
  <si>
    <t>population control policy switch</t>
  </si>
  <si>
    <t>human infection from environment</t>
  </si>
  <si>
    <t>rate of cross-contamination</t>
  </si>
  <si>
    <t>ReA rate</t>
  </si>
  <si>
    <t>GBS rate</t>
  </si>
  <si>
    <t>IBD rate</t>
  </si>
  <si>
    <t>rate of human exposure to infectious flies</t>
  </si>
  <si>
    <t>safe slaughtering policy</t>
  </si>
  <si>
    <t>IF THEN ELSE(safe slaughtering policy switch = 1, IF THEN ELSE(Cost of Illness-COI accumulated a year ago &gt; COI trigger for slaughtering policy , 1 , 0), 0)</t>
  </si>
  <si>
    <t>COI trigger for slaughtering policy</t>
  </si>
  <si>
    <t>safe slaughtering policy switch</t>
  </si>
  <si>
    <t>food safety policy</t>
  </si>
  <si>
    <t>IF THEN ELSE( food safety policy switch = 1, IF THEN ELSE(Cost of Illness-COI accumulated a year ago &gt; COI trigger for food safety policy , 1 , 0 ), 0)</t>
  </si>
  <si>
    <t>COI trigger for food safety policy</t>
  </si>
  <si>
    <t>consumption behaviour policy</t>
  </si>
  <si>
    <t>IF THEN ELSE(consumption behaviour policy switch = 0, 0 , IF THEN ELSE ((Cost of Illness-COI accumulated a year ago)&lt;COI trigger for consumption behaviour policy,0, (PULSE(weeks per year,1500)*1)) )</t>
  </si>
  <si>
    <t>COI accumulated a year ago</t>
  </si>
  <si>
    <t>DELAY FIXED (Cost of Illness, weeks per year,0)</t>
  </si>
  <si>
    <t>COI trigger for consumption behaviour policy</t>
  </si>
  <si>
    <t>consumption behaviour policy switch</t>
  </si>
  <si>
    <t>food safety policy switch</t>
  </si>
  <si>
    <t>Model conceptualization</t>
  </si>
  <si>
    <t>Policy conceptualization</t>
  </si>
  <si>
    <t>chickens arriving from hatcheries</t>
  </si>
  <si>
    <t>chicken on farms</t>
  </si>
  <si>
    <t>chicken infections with CPY</t>
  </si>
  <si>
    <t>chicken non-infections with CPY</t>
  </si>
  <si>
    <t>slaughtering without cross-contamination</t>
  </si>
  <si>
    <t>slaughtering with cross-contamination</t>
  </si>
  <si>
    <t>slaughter rate</t>
  </si>
  <si>
    <t>contaminated meat</t>
  </si>
  <si>
    <t>contaminated slaughtered chickens</t>
  </si>
  <si>
    <t>meat per chicken</t>
  </si>
  <si>
    <t>contaminated meat consumption</t>
  </si>
  <si>
    <t>meat consumption behaviour</t>
  </si>
  <si>
    <t>total chickens slaughtered</t>
  </si>
  <si>
    <t>Acute GE Cases</t>
  </si>
  <si>
    <t>human CPY infections</t>
  </si>
  <si>
    <t>symptomatic infections</t>
  </si>
  <si>
    <t>asymptomatic infections</t>
  </si>
  <si>
    <t>consumer food consumption behaviour threshold</t>
  </si>
  <si>
    <t>fly population</t>
  </si>
  <si>
    <t>fly deaths</t>
  </si>
  <si>
    <t>fly development</t>
  </si>
  <si>
    <t>fly lifetime</t>
  </si>
  <si>
    <t>minimum average weekly temperature</t>
  </si>
  <si>
    <t>maximum average weekly temperature</t>
  </si>
  <si>
    <t>base chicken exposure rate</t>
  </si>
  <si>
    <t>base human exposure rate</t>
  </si>
  <si>
    <t>start of year offset</t>
  </si>
  <si>
    <t>exposure control policy</t>
  </si>
  <si>
    <t>Calibration</t>
  </si>
  <si>
    <t>0 - Normal consumption
1 - Reduced consumption due to too many cases</t>
  </si>
  <si>
    <t>Below 4 degrees fly development enters diapause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</si>
</sst>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quotePrefix="1" applyBorder="1" applyAlignment="1">
      <alignment wrapText="1"/>
    </xf>
    <xf numFmtId="0" fontId="0" fillId="0" borderId="0" xfId="0" applyAlignment="1">
      <alignment wrapText="1"/>
    </xf>
    <xf numFmtId="0" fontId="2" fillId="0" borderId="0" xfId="1" applyBorder="1" applyAlignment="1">
      <alignment wrapText="1"/>
    </xf>
    <xf numFmtId="12" fontId="0" fillId="0" borderId="0" xfId="0" applyNumberFormat="1" applyBorder="1" applyAlignment="1">
      <alignment wrapText="1"/>
    </xf>
    <xf numFmtId="0" fontId="0" fillId="0" borderId="0" xfId="0" quotePrefix="1" applyAlignment="1">
      <alignment wrapText="1"/>
    </xf>
    <xf numFmtId="0" fontId="2" fillId="0" borderId="0" xfId="1" applyAlignment="1">
      <alignment wrapText="1"/>
    </xf>
    <xf numFmtId="11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3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4" borderId="0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20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vertical="bottom" textRotation="0" wrapText="1" justifyLastLine="0" shrinkToFit="0" readingOrder="0"/>
    </dxf>
    <dxf>
      <border outline="0">
        <bottom style="thin">
          <color rgb="FF000000"/>
        </bottom>
      </border>
    </dxf>
    <dxf>
      <alignment vertical="bottom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1" indent="0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border outline="0">
        <bottom style="thin">
          <color indexed="64"/>
        </bottom>
      </border>
    </dxf>
    <dxf>
      <alignment vertical="bottom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FD8AC2-A0C0-4179-94BA-ACDD8C0094C2}" name="Table2" displayName="Table2" ref="A1:F50" totalsRowShown="0" headerRowDxfId="19" dataDxfId="18" tableBorderDxfId="17">
  <autoFilter ref="A1:F50" xr:uid="{57DB597B-B0FE-4A9B-AD96-4E0817609A82}"/>
  <tableColumns count="6">
    <tableColumn id="1" xr3:uid="{4D184710-42A0-4C9E-97C2-F60990857CE8}" name="Variable name" dataDxfId="16"/>
    <tableColumn id="2" xr3:uid="{77261978-FF53-4272-BB03-36083CB7C071}" name="Units" dataDxfId="15"/>
    <tableColumn id="3" xr3:uid="{6544AF58-8ABC-4876-B2AA-6E975C68C99E}" name="Initial value" dataDxfId="14"/>
    <tableColumn id="4" xr3:uid="{F76130F1-A2BA-4BFC-BD10-553E54B5048B}" name="Equation" dataDxfId="13"/>
    <tableColumn id="7" xr3:uid="{E8A4ABB2-EDC9-4FFD-8A05-F3829B1DFCF6}" name="Source" dataDxfId="12"/>
    <tableColumn id="5" xr3:uid="{8D1D8F9E-0906-4F4C-AC64-BF4B4037329B}" name="Important assumptions" dataDxfId="1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EC88D0-2404-5F45-BD29-F314BBDC86C2}" name="Table22" displayName="Table22" ref="A1:H113" totalsRowShown="0" headerRowDxfId="10" dataDxfId="9" tableBorderDxfId="8">
  <autoFilter ref="A1:H113" xr:uid="{57DB597B-B0FE-4A9B-AD96-4E0817609A82}"/>
  <sortState xmlns:xlrd2="http://schemas.microsoft.com/office/spreadsheetml/2017/richdata2" ref="A2:H113">
    <sortCondition ref="H2:H113" customList="Chicken,Cost of illness,Environmental,Policies"/>
  </sortState>
  <tableColumns count="8">
    <tableColumn id="1" xr3:uid="{A96AD33E-DC8C-C647-8AC2-04EB4B6A4801}" name="Variable name" dataDxfId="7"/>
    <tableColumn id="6" xr3:uid="{A96C911D-976A-684A-941C-53C10BA88130}" name="Type" dataDxfId="6"/>
    <tableColumn id="2" xr3:uid="{F283E61F-8620-5E44-84F6-0793C99C3244}" name="Units" dataDxfId="5"/>
    <tableColumn id="3" xr3:uid="{9E09BA2E-5E24-B64A-A6A5-8DAC61C3ECEF}" name="Initial value" dataDxfId="4"/>
    <tableColumn id="4" xr3:uid="{0103FB4A-1A20-A341-A153-21F2D28F1F43}" name="Equation" dataDxfId="3"/>
    <tableColumn id="7" xr3:uid="{EED34D51-5F8C-9E46-98D2-4FE9E0C99F5C}" name="Source" dataDxfId="2"/>
    <tableColumn id="5" xr3:uid="{9973F528-874A-2442-8C67-BD9918B1E3A0}" name="Important assumptions" dataDxfId="1"/>
    <tableColumn id="8" xr3:uid="{232BB27C-B2FD-7B47-8A25-B428684A74FC}" name="Submod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rkin.com/flies/how-long-do-flies-live" TargetMode="External"/><Relationship Id="rId1" Type="http://schemas.openxmlformats.org/officeDocument/2006/relationships/hyperlink" Target="https://files.wakkerdier.nl/app/uploads/2020/10/20151422/2020-078-Vleesconsumptie-2019-WUR-Dagevos_def.pdf?_ga=2.115483654.1629359199.1615461809-1770319697.1615461809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D3" sqref="D3"/>
    </sheetView>
  </sheetViews>
  <sheetFormatPr defaultColWidth="8.85546875" defaultRowHeight="15" x14ac:dyDescent="0.25"/>
  <cols>
    <col min="1" max="1" width="36.140625" style="4" customWidth="1"/>
    <col min="2" max="2" width="15.28515625" style="4" customWidth="1"/>
    <col min="3" max="3" width="20.42578125" style="4" customWidth="1"/>
    <col min="4" max="5" width="46.140625" style="4" customWidth="1"/>
    <col min="6" max="6" width="33.42578125" style="4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1" t="s">
        <v>6</v>
      </c>
      <c r="B2" s="1" t="s">
        <v>7</v>
      </c>
      <c r="C2" s="1"/>
      <c r="D2" s="1">
        <v>100</v>
      </c>
      <c r="E2" s="1"/>
      <c r="F2" s="1" t="s">
        <v>8</v>
      </c>
    </row>
    <row r="3" spans="1:8" ht="45" x14ac:dyDescent="0.25">
      <c r="A3" s="1" t="s">
        <v>9</v>
      </c>
      <c r="B3" s="1" t="s">
        <v>10</v>
      </c>
      <c r="C3" s="1">
        <v>100</v>
      </c>
      <c r="D3" s="1" t="s">
        <v>11</v>
      </c>
      <c r="E3" s="1" t="s">
        <v>12</v>
      </c>
      <c r="F3" s="1" t="s">
        <v>13</v>
      </c>
    </row>
    <row r="4" spans="1:8" ht="45" x14ac:dyDescent="0.25">
      <c r="A4" s="1" t="s">
        <v>14</v>
      </c>
      <c r="B4" s="1" t="s">
        <v>15</v>
      </c>
      <c r="C4" s="1"/>
      <c r="D4" s="1" t="s">
        <v>16</v>
      </c>
      <c r="E4" s="1" t="s">
        <v>12</v>
      </c>
      <c r="F4" s="1"/>
      <c r="H4" t="s">
        <v>17</v>
      </c>
    </row>
    <row r="5" spans="1:8" ht="30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12</v>
      </c>
      <c r="F5" s="1"/>
      <c r="H5" t="s">
        <v>22</v>
      </c>
    </row>
    <row r="6" spans="1:8" ht="30" x14ac:dyDescent="0.25">
      <c r="A6" s="1" t="s">
        <v>23</v>
      </c>
      <c r="B6" s="1" t="s">
        <v>15</v>
      </c>
      <c r="C6" s="1"/>
      <c r="D6" s="1" t="s">
        <v>18</v>
      </c>
      <c r="E6" s="1" t="s">
        <v>12</v>
      </c>
      <c r="F6" s="1"/>
      <c r="H6" t="s">
        <v>24</v>
      </c>
    </row>
    <row r="7" spans="1:8" ht="60" x14ac:dyDescent="0.25">
      <c r="A7" s="1" t="s">
        <v>25</v>
      </c>
      <c r="B7" s="1" t="s">
        <v>19</v>
      </c>
      <c r="C7" s="1"/>
      <c r="D7" s="1" t="s">
        <v>26</v>
      </c>
      <c r="E7" s="1" t="s">
        <v>12</v>
      </c>
      <c r="F7" s="1"/>
    </row>
    <row r="8" spans="1:8" ht="30" x14ac:dyDescent="0.25">
      <c r="A8" s="1" t="s">
        <v>27</v>
      </c>
      <c r="B8" s="1" t="s">
        <v>15</v>
      </c>
      <c r="C8" s="1"/>
      <c r="D8" s="1" t="s">
        <v>28</v>
      </c>
      <c r="E8" s="1" t="s">
        <v>12</v>
      </c>
      <c r="F8" s="1"/>
    </row>
    <row r="9" spans="1:8" ht="45" x14ac:dyDescent="0.25">
      <c r="A9" s="1" t="s">
        <v>29</v>
      </c>
      <c r="B9" s="1" t="s">
        <v>19</v>
      </c>
      <c r="C9" s="1">
        <v>90</v>
      </c>
      <c r="D9" s="1" t="s">
        <v>30</v>
      </c>
      <c r="E9" s="1" t="s">
        <v>12</v>
      </c>
      <c r="F9" s="1"/>
    </row>
    <row r="10" spans="1:8" ht="90" x14ac:dyDescent="0.25">
      <c r="A10" s="1" t="s">
        <v>31</v>
      </c>
      <c r="B10" s="1" t="s">
        <v>32</v>
      </c>
      <c r="C10" s="1"/>
      <c r="D10" s="1" t="s">
        <v>33</v>
      </c>
      <c r="E10" s="1" t="s">
        <v>34</v>
      </c>
      <c r="F10" s="1" t="s">
        <v>35</v>
      </c>
    </row>
    <row r="11" spans="1:8" x14ac:dyDescent="0.25">
      <c r="A11" s="1" t="s">
        <v>36</v>
      </c>
      <c r="B11" s="1" t="s">
        <v>37</v>
      </c>
      <c r="C11" s="1"/>
      <c r="D11" s="1"/>
      <c r="E11" s="1"/>
      <c r="F11" s="1"/>
    </row>
    <row r="12" spans="1:8" ht="45" x14ac:dyDescent="0.25">
      <c r="A12" s="1" t="s">
        <v>38</v>
      </c>
      <c r="B12" s="1" t="s">
        <v>32</v>
      </c>
      <c r="C12" s="1"/>
      <c r="D12" s="1" t="s">
        <v>39</v>
      </c>
      <c r="E12" s="1" t="s">
        <v>34</v>
      </c>
      <c r="F12" s="1"/>
    </row>
    <row r="13" spans="1:8" ht="31.5" customHeight="1" x14ac:dyDescent="0.25">
      <c r="A13" s="1" t="s">
        <v>40</v>
      </c>
      <c r="B13" s="1" t="s">
        <v>41</v>
      </c>
      <c r="C13" s="1"/>
      <c r="D13" s="1" t="s">
        <v>42</v>
      </c>
      <c r="E13" s="1" t="s">
        <v>12</v>
      </c>
      <c r="F13" s="1" t="s">
        <v>43</v>
      </c>
    </row>
    <row r="14" spans="1:8" ht="30" x14ac:dyDescent="0.25">
      <c r="A14" s="1" t="s">
        <v>44</v>
      </c>
      <c r="B14" s="1" t="s">
        <v>45</v>
      </c>
      <c r="C14" s="1">
        <v>23</v>
      </c>
      <c r="D14" s="1" t="s">
        <v>46</v>
      </c>
      <c r="E14" s="1" t="s">
        <v>47</v>
      </c>
      <c r="F14" s="1"/>
    </row>
    <row r="15" spans="1:8" ht="30" x14ac:dyDescent="0.25">
      <c r="A15" s="1" t="s">
        <v>48</v>
      </c>
      <c r="B15" s="1" t="s">
        <v>45</v>
      </c>
      <c r="C15" s="1">
        <v>-4</v>
      </c>
      <c r="D15" s="1" t="s">
        <v>46</v>
      </c>
      <c r="E15" s="1" t="s">
        <v>47</v>
      </c>
      <c r="F15" s="1"/>
    </row>
    <row r="16" spans="1:8" ht="30" x14ac:dyDescent="0.25">
      <c r="A16" s="1" t="s">
        <v>49</v>
      </c>
      <c r="B16" s="1" t="s">
        <v>32</v>
      </c>
      <c r="C16" s="1"/>
      <c r="D16" s="1" t="s">
        <v>50</v>
      </c>
      <c r="E16" s="1"/>
      <c r="F16" s="1"/>
    </row>
    <row r="17" spans="1:6" x14ac:dyDescent="0.25">
      <c r="A17" s="1" t="s">
        <v>51</v>
      </c>
      <c r="B17" s="1"/>
      <c r="C17" s="1"/>
      <c r="D17" s="1"/>
      <c r="E17" s="1"/>
      <c r="F17" s="1"/>
    </row>
    <row r="18" spans="1:6" x14ac:dyDescent="0.25">
      <c r="A18" s="1" t="s">
        <v>52</v>
      </c>
      <c r="B18" s="1"/>
      <c r="C18" s="1"/>
      <c r="D18" s="1"/>
      <c r="E18" s="1"/>
      <c r="F18" s="1"/>
    </row>
    <row r="19" spans="1:6" ht="75" x14ac:dyDescent="0.25">
      <c r="A19" s="1" t="s">
        <v>53</v>
      </c>
      <c r="B19" s="1" t="s">
        <v>32</v>
      </c>
      <c r="C19" s="1"/>
      <c r="D19" s="3" t="s">
        <v>54</v>
      </c>
      <c r="E19" s="1" t="s">
        <v>55</v>
      </c>
      <c r="F19" s="1"/>
    </row>
    <row r="20" spans="1:6" ht="45" x14ac:dyDescent="0.25">
      <c r="A20" s="1" t="s">
        <v>56</v>
      </c>
      <c r="B20" s="1" t="s">
        <v>32</v>
      </c>
      <c r="C20" s="1"/>
      <c r="D20" s="1" t="s">
        <v>57</v>
      </c>
      <c r="E20" s="1" t="s">
        <v>58</v>
      </c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ht="30" x14ac:dyDescent="0.25">
      <c r="A23" s="1" t="s">
        <v>59</v>
      </c>
      <c r="B23" s="1"/>
      <c r="C23" s="1"/>
      <c r="D23" s="1"/>
      <c r="E23" s="1"/>
      <c r="F23" s="1"/>
    </row>
    <row r="24" spans="1:6" x14ac:dyDescent="0.25">
      <c r="A24" s="1" t="s">
        <v>60</v>
      </c>
      <c r="B24" s="1" t="s">
        <v>60</v>
      </c>
      <c r="C24" s="1"/>
      <c r="D24" s="1">
        <v>1</v>
      </c>
      <c r="E24" s="1" t="s">
        <v>12</v>
      </c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EF28-93A4-164C-804E-7987A6A27E2F}">
  <dimension ref="A1:H113"/>
  <sheetViews>
    <sheetView tabSelected="1" view="pageBreakPreview" topLeftCell="A89" zoomScale="60" zoomScaleNormal="100" workbookViewId="0">
      <pane xSplit="1" topLeftCell="B1" activePane="topRight" state="frozen"/>
      <selection pane="topRight" activeCell="K103" sqref="K103"/>
    </sheetView>
  </sheetViews>
  <sheetFormatPr defaultColWidth="8.85546875" defaultRowHeight="15" x14ac:dyDescent="0.25"/>
  <cols>
    <col min="1" max="1" width="36.140625" style="15" customWidth="1"/>
    <col min="2" max="2" width="36.140625" style="4" customWidth="1"/>
    <col min="3" max="3" width="15.28515625" style="4" customWidth="1"/>
    <col min="4" max="4" width="20.42578125" style="4" customWidth="1"/>
    <col min="5" max="6" width="46.140625" style="4" customWidth="1"/>
    <col min="7" max="7" width="33.42578125" style="4" customWidth="1"/>
    <col min="8" max="8" width="19.85546875" customWidth="1"/>
  </cols>
  <sheetData>
    <row r="1" spans="1:8" x14ac:dyDescent="0.25">
      <c r="A1" s="10" t="s">
        <v>0</v>
      </c>
      <c r="B1" s="2" t="s">
        <v>61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0" t="s">
        <v>168</v>
      </c>
    </row>
    <row r="2" spans="1:8" ht="30" x14ac:dyDescent="0.25">
      <c r="A2" s="13" t="s">
        <v>278</v>
      </c>
      <c r="B2" s="1" t="s">
        <v>62</v>
      </c>
      <c r="C2" s="1" t="s">
        <v>171</v>
      </c>
      <c r="D2" s="1" t="s">
        <v>67</v>
      </c>
      <c r="E2" s="1" t="s">
        <v>170</v>
      </c>
      <c r="F2" s="1" t="s">
        <v>276</v>
      </c>
      <c r="G2" s="1" t="s">
        <v>63</v>
      </c>
      <c r="H2" s="4" t="s">
        <v>10</v>
      </c>
    </row>
    <row r="3" spans="1:8" ht="45" x14ac:dyDescent="0.25">
      <c r="A3" s="13" t="s">
        <v>279</v>
      </c>
      <c r="B3" s="1" t="s">
        <v>64</v>
      </c>
      <c r="C3" s="1" t="s">
        <v>10</v>
      </c>
      <c r="D3" s="1" t="s">
        <v>65</v>
      </c>
      <c r="E3" s="1" t="s">
        <v>172</v>
      </c>
      <c r="F3" s="1" t="s">
        <v>276</v>
      </c>
      <c r="G3" s="1"/>
      <c r="H3" s="4" t="s">
        <v>10</v>
      </c>
    </row>
    <row r="4" spans="1:8" x14ac:dyDescent="0.25">
      <c r="A4" s="13" t="s">
        <v>180</v>
      </c>
      <c r="B4" s="1" t="s">
        <v>66</v>
      </c>
      <c r="C4" s="1" t="s">
        <v>10</v>
      </c>
      <c r="D4" s="1" t="s">
        <v>67</v>
      </c>
      <c r="E4" s="1">
        <v>100000</v>
      </c>
      <c r="F4" s="1" t="s">
        <v>276</v>
      </c>
      <c r="G4" s="1" t="s">
        <v>8</v>
      </c>
      <c r="H4" s="4" t="s">
        <v>10</v>
      </c>
    </row>
    <row r="5" spans="1:8" ht="30" x14ac:dyDescent="0.25">
      <c r="A5" s="13" t="s">
        <v>179</v>
      </c>
      <c r="B5" s="1" t="s">
        <v>64</v>
      </c>
      <c r="C5" s="1" t="s">
        <v>10</v>
      </c>
      <c r="D5" s="1">
        <v>0</v>
      </c>
      <c r="E5" s="3" t="s">
        <v>173</v>
      </c>
      <c r="F5" s="1" t="s">
        <v>276</v>
      </c>
      <c r="G5" s="1"/>
      <c r="H5" s="4" t="s">
        <v>10</v>
      </c>
    </row>
    <row r="6" spans="1:8" ht="30" x14ac:dyDescent="0.25">
      <c r="A6" s="13" t="s">
        <v>280</v>
      </c>
      <c r="B6" s="1" t="s">
        <v>62</v>
      </c>
      <c r="C6" s="1" t="s">
        <v>171</v>
      </c>
      <c r="D6" s="1" t="s">
        <v>67</v>
      </c>
      <c r="E6" s="1" t="s">
        <v>174</v>
      </c>
      <c r="F6" s="1" t="s">
        <v>276</v>
      </c>
      <c r="G6" s="1"/>
      <c r="H6" s="4" t="s">
        <v>10</v>
      </c>
    </row>
    <row r="7" spans="1:8" ht="30" x14ac:dyDescent="0.25">
      <c r="A7" s="13" t="s">
        <v>281</v>
      </c>
      <c r="B7" s="1" t="s">
        <v>62</v>
      </c>
      <c r="C7" s="1" t="s">
        <v>171</v>
      </c>
      <c r="D7" s="1" t="s">
        <v>67</v>
      </c>
      <c r="E7" s="1" t="s">
        <v>175</v>
      </c>
      <c r="F7" s="1" t="s">
        <v>276</v>
      </c>
      <c r="G7" s="1"/>
      <c r="H7" s="4" t="s">
        <v>10</v>
      </c>
    </row>
    <row r="8" spans="1:8" ht="45" x14ac:dyDescent="0.25">
      <c r="A8" s="13" t="s">
        <v>178</v>
      </c>
      <c r="B8" s="1" t="s">
        <v>64</v>
      </c>
      <c r="C8" s="1" t="s">
        <v>10</v>
      </c>
      <c r="D8" s="1">
        <v>0</v>
      </c>
      <c r="E8" s="3" t="s">
        <v>177</v>
      </c>
      <c r="F8" s="1" t="s">
        <v>276</v>
      </c>
      <c r="G8" s="1" t="s">
        <v>68</v>
      </c>
      <c r="H8" s="4" t="s">
        <v>10</v>
      </c>
    </row>
    <row r="9" spans="1:8" ht="30" x14ac:dyDescent="0.25">
      <c r="A9" s="13" t="s">
        <v>282</v>
      </c>
      <c r="B9" s="1" t="s">
        <v>62</v>
      </c>
      <c r="C9" s="1" t="s">
        <v>171</v>
      </c>
      <c r="D9" s="1" t="s">
        <v>67</v>
      </c>
      <c r="E9" s="3" t="s">
        <v>181</v>
      </c>
      <c r="F9" s="1" t="s">
        <v>276</v>
      </c>
      <c r="G9" s="1"/>
      <c r="H9" s="4" t="s">
        <v>10</v>
      </c>
    </row>
    <row r="10" spans="1:8" ht="30" x14ac:dyDescent="0.25">
      <c r="A10" s="13" t="s">
        <v>283</v>
      </c>
      <c r="B10" s="1" t="s">
        <v>62</v>
      </c>
      <c r="C10" s="1" t="s">
        <v>171</v>
      </c>
      <c r="D10" s="1" t="s">
        <v>67</v>
      </c>
      <c r="E10" s="3" t="s">
        <v>182</v>
      </c>
      <c r="F10" s="1" t="s">
        <v>276</v>
      </c>
      <c r="G10" s="1"/>
      <c r="H10" s="4" t="s">
        <v>10</v>
      </c>
    </row>
    <row r="11" spans="1:8" ht="60" x14ac:dyDescent="0.25">
      <c r="A11" s="13" t="s">
        <v>285</v>
      </c>
      <c r="B11" s="1" t="s">
        <v>64</v>
      </c>
      <c r="C11" s="1" t="s">
        <v>69</v>
      </c>
      <c r="D11" s="1">
        <v>0</v>
      </c>
      <c r="E11" s="3" t="s">
        <v>183</v>
      </c>
      <c r="F11" s="1" t="s">
        <v>276</v>
      </c>
      <c r="G11" s="1"/>
      <c r="H11" s="4" t="s">
        <v>10</v>
      </c>
    </row>
    <row r="12" spans="1:8" ht="30" x14ac:dyDescent="0.25">
      <c r="A12" s="13" t="s">
        <v>70</v>
      </c>
      <c r="B12" s="1" t="s">
        <v>62</v>
      </c>
      <c r="C12" s="1" t="s">
        <v>171</v>
      </c>
      <c r="D12" s="1" t="s">
        <v>67</v>
      </c>
      <c r="E12" s="1" t="s">
        <v>71</v>
      </c>
      <c r="F12" s="1" t="s">
        <v>276</v>
      </c>
      <c r="G12" s="1" t="s">
        <v>184</v>
      </c>
      <c r="H12" s="4" t="s">
        <v>10</v>
      </c>
    </row>
    <row r="13" spans="1:8" ht="105" customHeight="1" x14ac:dyDescent="0.25">
      <c r="A13" s="13" t="s">
        <v>257</v>
      </c>
      <c r="B13" s="1" t="s">
        <v>72</v>
      </c>
      <c r="C13" s="1" t="s">
        <v>73</v>
      </c>
      <c r="D13" s="1" t="s">
        <v>67</v>
      </c>
      <c r="E13" s="1" t="s">
        <v>185</v>
      </c>
      <c r="F13" s="1" t="s">
        <v>276</v>
      </c>
      <c r="G13" s="1" t="s">
        <v>74</v>
      </c>
      <c r="H13" s="4" t="s">
        <v>10</v>
      </c>
    </row>
    <row r="14" spans="1:8" ht="30" x14ac:dyDescent="0.25">
      <c r="A14" s="13" t="s">
        <v>287</v>
      </c>
      <c r="B14" s="1" t="s">
        <v>66</v>
      </c>
      <c r="C14" s="1" t="s">
        <v>186</v>
      </c>
      <c r="D14" s="1" t="s">
        <v>67</v>
      </c>
      <c r="E14" s="1">
        <v>1.5</v>
      </c>
      <c r="F14" s="1" t="s">
        <v>153</v>
      </c>
      <c r="G14" s="1"/>
      <c r="H14" s="4" t="s">
        <v>10</v>
      </c>
    </row>
    <row r="15" spans="1:8" ht="45" x14ac:dyDescent="0.25">
      <c r="A15" s="13" t="s">
        <v>288</v>
      </c>
      <c r="B15" s="1" t="s">
        <v>62</v>
      </c>
      <c r="C15" s="1" t="s">
        <v>176</v>
      </c>
      <c r="D15" s="1" t="s">
        <v>67</v>
      </c>
      <c r="E15" s="1" t="s">
        <v>187</v>
      </c>
      <c r="F15" s="1" t="s">
        <v>276</v>
      </c>
      <c r="G15" s="1" t="s">
        <v>75</v>
      </c>
      <c r="H15" s="4" t="s">
        <v>10</v>
      </c>
    </row>
    <row r="16" spans="1:8" ht="45" x14ac:dyDescent="0.25">
      <c r="A16" s="13" t="s">
        <v>290</v>
      </c>
      <c r="B16" s="1" t="s">
        <v>72</v>
      </c>
      <c r="C16" s="1" t="s">
        <v>171</v>
      </c>
      <c r="D16" s="1" t="s">
        <v>67</v>
      </c>
      <c r="E16" s="3" t="s">
        <v>188</v>
      </c>
      <c r="F16" s="1" t="s">
        <v>276</v>
      </c>
      <c r="G16" s="1"/>
      <c r="H16" s="4" t="s">
        <v>10</v>
      </c>
    </row>
    <row r="17" spans="1:8" ht="30" x14ac:dyDescent="0.25">
      <c r="A17" s="13" t="s">
        <v>286</v>
      </c>
      <c r="B17" s="1" t="s">
        <v>72</v>
      </c>
      <c r="C17" s="1" t="s">
        <v>171</v>
      </c>
      <c r="D17" s="1" t="s">
        <v>67</v>
      </c>
      <c r="E17" s="3" t="s">
        <v>189</v>
      </c>
      <c r="F17" s="1" t="s">
        <v>276</v>
      </c>
      <c r="G17" s="1"/>
      <c r="H17" s="4" t="s">
        <v>10</v>
      </c>
    </row>
    <row r="18" spans="1:8" ht="30" x14ac:dyDescent="0.25">
      <c r="A18" s="13" t="s">
        <v>76</v>
      </c>
      <c r="B18" s="1" t="s">
        <v>72</v>
      </c>
      <c r="C18" s="1" t="s">
        <v>77</v>
      </c>
      <c r="D18" s="1" t="s">
        <v>67</v>
      </c>
      <c r="E18" s="3" t="s">
        <v>190</v>
      </c>
      <c r="F18" s="1" t="s">
        <v>276</v>
      </c>
      <c r="G18" s="1"/>
      <c r="H18" s="4" t="s">
        <v>10</v>
      </c>
    </row>
    <row r="19" spans="1:8" x14ac:dyDescent="0.25">
      <c r="A19" s="13" t="s">
        <v>284</v>
      </c>
      <c r="B19" s="1" t="s">
        <v>66</v>
      </c>
      <c r="C19" s="1" t="s">
        <v>73</v>
      </c>
      <c r="D19" s="1" t="s">
        <v>67</v>
      </c>
      <c r="E19" s="1">
        <v>0.3</v>
      </c>
      <c r="F19" s="1" t="s">
        <v>306</v>
      </c>
      <c r="G19" s="1"/>
      <c r="H19" s="4" t="s">
        <v>10</v>
      </c>
    </row>
    <row r="20" spans="1:8" ht="30" x14ac:dyDescent="0.25">
      <c r="A20" s="13" t="s">
        <v>138</v>
      </c>
      <c r="B20" s="4" t="s">
        <v>72</v>
      </c>
      <c r="C20" s="4" t="s">
        <v>77</v>
      </c>
      <c r="D20" s="4" t="s">
        <v>67</v>
      </c>
      <c r="E20" s="4" t="s">
        <v>192</v>
      </c>
      <c r="F20" s="1" t="s">
        <v>276</v>
      </c>
      <c r="H20" s="4" t="s">
        <v>10</v>
      </c>
    </row>
    <row r="21" spans="1:8" ht="60" x14ac:dyDescent="0.25">
      <c r="A21" s="13" t="s">
        <v>78</v>
      </c>
      <c r="B21" s="1" t="s">
        <v>66</v>
      </c>
      <c r="C21" s="1" t="s">
        <v>150</v>
      </c>
      <c r="D21" s="1" t="s">
        <v>67</v>
      </c>
      <c r="E21" s="1" t="s">
        <v>230</v>
      </c>
      <c r="F21" s="5" t="s">
        <v>79</v>
      </c>
      <c r="G21" s="1"/>
      <c r="H21" s="4" t="s">
        <v>10</v>
      </c>
    </row>
    <row r="22" spans="1:8" ht="45" x14ac:dyDescent="0.25">
      <c r="A22" s="13" t="s">
        <v>231</v>
      </c>
      <c r="B22" s="1" t="s">
        <v>72</v>
      </c>
      <c r="C22" s="1" t="s">
        <v>143</v>
      </c>
      <c r="D22" s="1" t="s">
        <v>67</v>
      </c>
      <c r="E22" s="1" t="s">
        <v>232</v>
      </c>
      <c r="F22" s="1" t="s">
        <v>276</v>
      </c>
      <c r="G22" s="1"/>
      <c r="H22" s="4" t="s">
        <v>10</v>
      </c>
    </row>
    <row r="23" spans="1:8" x14ac:dyDescent="0.25">
      <c r="A23" s="13" t="s">
        <v>129</v>
      </c>
      <c r="B23" s="4" t="s">
        <v>66</v>
      </c>
      <c r="C23" s="4" t="s">
        <v>60</v>
      </c>
      <c r="D23" s="4" t="s">
        <v>67</v>
      </c>
      <c r="E23" s="4">
        <v>1</v>
      </c>
      <c r="F23" s="4" t="s">
        <v>130</v>
      </c>
      <c r="H23" s="4" t="s">
        <v>10</v>
      </c>
    </row>
    <row r="24" spans="1:8" x14ac:dyDescent="0.25">
      <c r="A24" s="14" t="s">
        <v>161</v>
      </c>
      <c r="B24" s="4" t="s">
        <v>66</v>
      </c>
      <c r="C24" s="4" t="s">
        <v>73</v>
      </c>
      <c r="D24" s="4" t="s">
        <v>67</v>
      </c>
      <c r="E24" s="4" t="s">
        <v>157</v>
      </c>
      <c r="F24" s="4" t="s">
        <v>162</v>
      </c>
      <c r="H24" s="4" t="s">
        <v>10</v>
      </c>
    </row>
    <row r="25" spans="1:8" ht="30" x14ac:dyDescent="0.25">
      <c r="A25" s="13" t="s">
        <v>80</v>
      </c>
      <c r="B25" s="1" t="s">
        <v>72</v>
      </c>
      <c r="C25" s="1" t="s">
        <v>81</v>
      </c>
      <c r="D25" s="1" t="s">
        <v>67</v>
      </c>
      <c r="E25" s="1" t="s">
        <v>191</v>
      </c>
      <c r="F25" s="1" t="s">
        <v>306</v>
      </c>
      <c r="G25" s="1"/>
      <c r="H25" s="4" t="s">
        <v>118</v>
      </c>
    </row>
    <row r="26" spans="1:8" ht="30" x14ac:dyDescent="0.25">
      <c r="A26" s="13" t="s">
        <v>82</v>
      </c>
      <c r="B26" s="1" t="s">
        <v>64</v>
      </c>
      <c r="C26" s="1" t="s">
        <v>83</v>
      </c>
      <c r="D26" s="1">
        <v>0</v>
      </c>
      <c r="E26" s="1" t="s">
        <v>193</v>
      </c>
      <c r="F26" s="1" t="s">
        <v>276</v>
      </c>
      <c r="G26" s="1"/>
      <c r="H26" s="4" t="s">
        <v>118</v>
      </c>
    </row>
    <row r="27" spans="1:8" ht="45" x14ac:dyDescent="0.25">
      <c r="A27" s="13" t="s">
        <v>292</v>
      </c>
      <c r="B27" s="1" t="s">
        <v>62</v>
      </c>
      <c r="C27" s="4" t="s">
        <v>97</v>
      </c>
      <c r="D27" s="1" t="s">
        <v>67</v>
      </c>
      <c r="E27" s="1" t="s">
        <v>194</v>
      </c>
      <c r="F27" s="1" t="s">
        <v>276</v>
      </c>
      <c r="G27" s="1"/>
      <c r="H27" s="4" t="s">
        <v>118</v>
      </c>
    </row>
    <row r="28" spans="1:8" ht="45" x14ac:dyDescent="0.25">
      <c r="A28" s="13" t="s">
        <v>291</v>
      </c>
      <c r="B28" s="1" t="s">
        <v>64</v>
      </c>
      <c r="C28" s="1" t="s">
        <v>83</v>
      </c>
      <c r="D28" s="1">
        <v>0</v>
      </c>
      <c r="E28" s="1" t="s">
        <v>195</v>
      </c>
      <c r="F28" s="1" t="s">
        <v>276</v>
      </c>
      <c r="G28" s="1"/>
      <c r="H28" s="4" t="s">
        <v>118</v>
      </c>
    </row>
    <row r="29" spans="1:8" ht="45" x14ac:dyDescent="0.25">
      <c r="A29" s="13" t="s">
        <v>293</v>
      </c>
      <c r="B29" s="1" t="s">
        <v>62</v>
      </c>
      <c r="C29" s="1" t="s">
        <v>97</v>
      </c>
      <c r="D29" s="1" t="s">
        <v>67</v>
      </c>
      <c r="E29" s="1" t="s">
        <v>196</v>
      </c>
      <c r="F29" s="1" t="s">
        <v>276</v>
      </c>
      <c r="G29" s="1"/>
      <c r="H29" s="4" t="s">
        <v>118</v>
      </c>
    </row>
    <row r="30" spans="1:8" x14ac:dyDescent="0.25">
      <c r="A30" s="13" t="s">
        <v>198</v>
      </c>
      <c r="B30" s="1" t="s">
        <v>66</v>
      </c>
      <c r="C30" s="1" t="s">
        <v>77</v>
      </c>
      <c r="D30" s="1" t="s">
        <v>67</v>
      </c>
      <c r="E30" s="1">
        <v>0.88</v>
      </c>
      <c r="F30" s="1" t="s">
        <v>85</v>
      </c>
      <c r="G30" s="1"/>
      <c r="H30" s="4" t="s">
        <v>118</v>
      </c>
    </row>
    <row r="31" spans="1:8" ht="30" x14ac:dyDescent="0.25">
      <c r="A31" s="13" t="s">
        <v>84</v>
      </c>
      <c r="B31" s="1" t="s">
        <v>72</v>
      </c>
      <c r="C31" s="1" t="s">
        <v>77</v>
      </c>
      <c r="D31" s="1" t="s">
        <v>67</v>
      </c>
      <c r="E31" s="1" t="s">
        <v>197</v>
      </c>
      <c r="F31" s="1" t="s">
        <v>276</v>
      </c>
      <c r="G31" s="1"/>
      <c r="H31" s="4" t="s">
        <v>118</v>
      </c>
    </row>
    <row r="32" spans="1:8" ht="45" x14ac:dyDescent="0.25">
      <c r="A32" s="13" t="s">
        <v>294</v>
      </c>
      <c r="B32" s="1" t="s">
        <v>62</v>
      </c>
      <c r="C32" s="1" t="s">
        <v>97</v>
      </c>
      <c r="D32" s="1" t="s">
        <v>67</v>
      </c>
      <c r="E32" s="1" t="s">
        <v>199</v>
      </c>
      <c r="F32" s="1" t="s">
        <v>276</v>
      </c>
      <c r="G32" s="1"/>
      <c r="H32" s="4" t="s">
        <v>118</v>
      </c>
    </row>
    <row r="33" spans="1:8" x14ac:dyDescent="0.25">
      <c r="A33" s="13" t="s">
        <v>86</v>
      </c>
      <c r="B33" s="1" t="s">
        <v>62</v>
      </c>
      <c r="C33" s="1" t="s">
        <v>97</v>
      </c>
      <c r="D33" s="1" t="s">
        <v>67</v>
      </c>
      <c r="E33" s="6" t="s">
        <v>200</v>
      </c>
      <c r="F33" s="1" t="s">
        <v>276</v>
      </c>
      <c r="G33" s="1"/>
      <c r="H33" s="4" t="s">
        <v>118</v>
      </c>
    </row>
    <row r="34" spans="1:8" x14ac:dyDescent="0.25">
      <c r="A34" s="13" t="s">
        <v>87</v>
      </c>
      <c r="B34" s="1" t="s">
        <v>66</v>
      </c>
      <c r="C34" s="1" t="s">
        <v>73</v>
      </c>
      <c r="D34" s="1" t="s">
        <v>67</v>
      </c>
      <c r="E34" s="1">
        <v>0.98124999999999996</v>
      </c>
      <c r="F34" s="1" t="s">
        <v>98</v>
      </c>
      <c r="G34" s="1"/>
      <c r="H34" s="4" t="s">
        <v>118</v>
      </c>
    </row>
    <row r="35" spans="1:8" x14ac:dyDescent="0.25">
      <c r="A35" s="13" t="s">
        <v>88</v>
      </c>
      <c r="B35" s="1" t="s">
        <v>64</v>
      </c>
      <c r="C35" s="1" t="s">
        <v>83</v>
      </c>
      <c r="D35" s="1">
        <v>0</v>
      </c>
      <c r="E35" s="1" t="s">
        <v>89</v>
      </c>
      <c r="F35" s="1" t="s">
        <v>276</v>
      </c>
      <c r="G35" s="1" t="s">
        <v>201</v>
      </c>
      <c r="H35" s="4" t="s">
        <v>118</v>
      </c>
    </row>
    <row r="36" spans="1:8" x14ac:dyDescent="0.25">
      <c r="A36" s="13" t="s">
        <v>90</v>
      </c>
      <c r="B36" s="1" t="s">
        <v>64</v>
      </c>
      <c r="C36" s="1" t="s">
        <v>83</v>
      </c>
      <c r="D36" s="1">
        <v>0</v>
      </c>
      <c r="E36" s="1" t="s">
        <v>91</v>
      </c>
      <c r="F36" s="1" t="s">
        <v>276</v>
      </c>
      <c r="G36" s="1" t="s">
        <v>201</v>
      </c>
      <c r="H36" s="4" t="s">
        <v>118</v>
      </c>
    </row>
    <row r="37" spans="1:8" x14ac:dyDescent="0.25">
      <c r="A37" s="13" t="s">
        <v>92</v>
      </c>
      <c r="B37" s="1" t="s">
        <v>64</v>
      </c>
      <c r="C37" s="1" t="s">
        <v>83</v>
      </c>
      <c r="D37" s="1">
        <v>0</v>
      </c>
      <c r="E37" s="1" t="s">
        <v>93</v>
      </c>
      <c r="F37" s="1" t="s">
        <v>276</v>
      </c>
      <c r="G37" s="1" t="s">
        <v>201</v>
      </c>
      <c r="H37" s="4" t="s">
        <v>118</v>
      </c>
    </row>
    <row r="38" spans="1:8" ht="60" x14ac:dyDescent="0.25">
      <c r="A38" s="13" t="s">
        <v>94</v>
      </c>
      <c r="B38" s="1" t="s">
        <v>62</v>
      </c>
      <c r="C38" s="1" t="s">
        <v>97</v>
      </c>
      <c r="D38" s="1" t="s">
        <v>67</v>
      </c>
      <c r="E38" s="4" t="s">
        <v>95</v>
      </c>
      <c r="F38" s="1" t="s">
        <v>276</v>
      </c>
      <c r="G38" s="1" t="s">
        <v>202</v>
      </c>
      <c r="H38" s="4" t="s">
        <v>118</v>
      </c>
    </row>
    <row r="39" spans="1:8" ht="90" x14ac:dyDescent="0.25">
      <c r="A39" s="13" t="s">
        <v>89</v>
      </c>
      <c r="B39" s="1" t="s">
        <v>62</v>
      </c>
      <c r="C39" s="1" t="s">
        <v>97</v>
      </c>
      <c r="D39" s="1" t="s">
        <v>67</v>
      </c>
      <c r="E39" s="4" t="s">
        <v>203</v>
      </c>
      <c r="F39" s="1" t="s">
        <v>276</v>
      </c>
      <c r="G39" s="1" t="s">
        <v>96</v>
      </c>
      <c r="H39" s="4" t="s">
        <v>118</v>
      </c>
    </row>
    <row r="40" spans="1:8" x14ac:dyDescent="0.25">
      <c r="A40" s="13" t="s">
        <v>91</v>
      </c>
      <c r="B40" s="1" t="s">
        <v>62</v>
      </c>
      <c r="C40" s="1" t="s">
        <v>97</v>
      </c>
      <c r="D40" s="1" t="s">
        <v>67</v>
      </c>
      <c r="E40" s="4" t="s">
        <v>204</v>
      </c>
      <c r="F40" s="1" t="s">
        <v>276</v>
      </c>
      <c r="G40" s="1"/>
      <c r="H40" s="4" t="s">
        <v>118</v>
      </c>
    </row>
    <row r="41" spans="1:8" x14ac:dyDescent="0.25">
      <c r="A41" s="13" t="s">
        <v>93</v>
      </c>
      <c r="B41" s="1" t="s">
        <v>62</v>
      </c>
      <c r="C41" s="1" t="s">
        <v>97</v>
      </c>
      <c r="D41" s="1" t="s">
        <v>67</v>
      </c>
      <c r="E41" s="4" t="s">
        <v>205</v>
      </c>
      <c r="F41" s="1" t="s">
        <v>98</v>
      </c>
      <c r="G41" s="1"/>
      <c r="H41" s="4" t="s">
        <v>118</v>
      </c>
    </row>
    <row r="42" spans="1:8" x14ac:dyDescent="0.25">
      <c r="A42" s="13" t="s">
        <v>258</v>
      </c>
      <c r="B42" s="1" t="s">
        <v>66</v>
      </c>
      <c r="C42" s="1" t="s">
        <v>73</v>
      </c>
      <c r="D42" s="4" t="s">
        <v>67</v>
      </c>
      <c r="E42" s="1">
        <v>1.7500000000000002E-2</v>
      </c>
      <c r="F42" s="1" t="s">
        <v>98</v>
      </c>
      <c r="G42" s="1"/>
      <c r="H42" s="4" t="s">
        <v>118</v>
      </c>
    </row>
    <row r="43" spans="1:8" x14ac:dyDescent="0.25">
      <c r="A43" s="13" t="s">
        <v>259</v>
      </c>
      <c r="B43" s="1" t="s">
        <v>66</v>
      </c>
      <c r="C43" s="1" t="s">
        <v>73</v>
      </c>
      <c r="D43" s="1" t="s">
        <v>67</v>
      </c>
      <c r="E43" s="1">
        <v>7.5000000000000002E-4</v>
      </c>
      <c r="F43" s="1" t="s">
        <v>98</v>
      </c>
      <c r="G43" s="1"/>
      <c r="H43" s="4" t="s">
        <v>118</v>
      </c>
    </row>
    <row r="44" spans="1:8" ht="120" x14ac:dyDescent="0.25">
      <c r="A44" s="13" t="s">
        <v>260</v>
      </c>
      <c r="B44" s="1" t="s">
        <v>66</v>
      </c>
      <c r="C44" s="1" t="s">
        <v>73</v>
      </c>
      <c r="D44" s="1" t="s">
        <v>67</v>
      </c>
      <c r="E44" s="1">
        <v>1.25E-4</v>
      </c>
      <c r="F44" s="1" t="s">
        <v>98</v>
      </c>
      <c r="G44" s="1" t="s">
        <v>99</v>
      </c>
      <c r="H44" s="4" t="s">
        <v>118</v>
      </c>
    </row>
    <row r="45" spans="1:8" ht="60" x14ac:dyDescent="0.25">
      <c r="A45" s="13" t="s">
        <v>100</v>
      </c>
      <c r="B45" s="1" t="s">
        <v>66</v>
      </c>
      <c r="C45" s="1" t="s">
        <v>73</v>
      </c>
      <c r="D45" s="1" t="s">
        <v>67</v>
      </c>
      <c r="E45" s="1">
        <v>3.7500000000000001E-4</v>
      </c>
      <c r="F45" s="1" t="s">
        <v>98</v>
      </c>
      <c r="G45" s="1" t="s">
        <v>101</v>
      </c>
      <c r="H45" s="4" t="s">
        <v>118</v>
      </c>
    </row>
    <row r="46" spans="1:8" ht="45" x14ac:dyDescent="0.25">
      <c r="A46" s="13" t="s">
        <v>117</v>
      </c>
      <c r="B46" s="4" t="s">
        <v>72</v>
      </c>
      <c r="C46" s="4" t="s">
        <v>117</v>
      </c>
      <c r="D46" s="4" t="s">
        <v>67</v>
      </c>
      <c r="E46" s="4" t="s">
        <v>206</v>
      </c>
      <c r="F46" s="1" t="s">
        <v>276</v>
      </c>
      <c r="H46" s="4" t="s">
        <v>118</v>
      </c>
    </row>
    <row r="47" spans="1:8" ht="60" x14ac:dyDescent="0.25">
      <c r="A47" s="13" t="s">
        <v>118</v>
      </c>
      <c r="B47" s="4" t="s">
        <v>72</v>
      </c>
      <c r="C47" s="4" t="s">
        <v>119</v>
      </c>
      <c r="D47" s="4" t="s">
        <v>67</v>
      </c>
      <c r="E47" s="4" t="s">
        <v>207</v>
      </c>
      <c r="F47" s="1" t="s">
        <v>276</v>
      </c>
      <c r="H47" s="4" t="s">
        <v>118</v>
      </c>
    </row>
    <row r="48" spans="1:8" x14ac:dyDescent="0.25">
      <c r="A48" s="13" t="s">
        <v>208</v>
      </c>
      <c r="B48" s="4" t="s">
        <v>66</v>
      </c>
      <c r="C48" s="4" t="s">
        <v>77</v>
      </c>
      <c r="D48" s="4" t="s">
        <v>67</v>
      </c>
      <c r="E48" s="4">
        <v>1</v>
      </c>
      <c r="F48" s="1" t="s">
        <v>276</v>
      </c>
      <c r="G48" s="4" t="s">
        <v>240</v>
      </c>
      <c r="H48" s="4" t="s">
        <v>118</v>
      </c>
    </row>
    <row r="49" spans="1:8" x14ac:dyDescent="0.25">
      <c r="A49" s="13" t="s">
        <v>120</v>
      </c>
      <c r="B49" s="4" t="s">
        <v>66</v>
      </c>
      <c r="C49" s="4" t="s">
        <v>209</v>
      </c>
      <c r="D49" s="4" t="s">
        <v>67</v>
      </c>
      <c r="E49" s="4">
        <f>8/1000</f>
        <v>8.0000000000000002E-3</v>
      </c>
      <c r="F49" s="1" t="s">
        <v>98</v>
      </c>
      <c r="G49" s="4" t="s">
        <v>121</v>
      </c>
      <c r="H49" s="4" t="s">
        <v>118</v>
      </c>
    </row>
    <row r="50" spans="1:8" x14ac:dyDescent="0.25">
      <c r="A50" s="13" t="s">
        <v>122</v>
      </c>
      <c r="B50" s="4" t="s">
        <v>66</v>
      </c>
      <c r="C50" s="4" t="s">
        <v>209</v>
      </c>
      <c r="D50" s="4" t="s">
        <v>67</v>
      </c>
      <c r="E50" s="4">
        <v>0.09</v>
      </c>
      <c r="F50" s="1" t="s">
        <v>98</v>
      </c>
      <c r="G50" s="4" t="s">
        <v>121</v>
      </c>
      <c r="H50" s="4" t="s">
        <v>118</v>
      </c>
    </row>
    <row r="51" spans="1:8" x14ac:dyDescent="0.25">
      <c r="A51" s="13" t="s">
        <v>123</v>
      </c>
      <c r="B51" s="4" t="s">
        <v>66</v>
      </c>
      <c r="C51" s="4" t="s">
        <v>209</v>
      </c>
      <c r="D51" s="4" t="s">
        <v>67</v>
      </c>
      <c r="E51" s="4">
        <v>5</v>
      </c>
      <c r="F51" s="1" t="s">
        <v>98</v>
      </c>
      <c r="G51" s="4" t="s">
        <v>121</v>
      </c>
      <c r="H51" s="4" t="s">
        <v>118</v>
      </c>
    </row>
    <row r="52" spans="1:8" x14ac:dyDescent="0.25">
      <c r="A52" s="13" t="s">
        <v>124</v>
      </c>
      <c r="B52" s="4" t="s">
        <v>66</v>
      </c>
      <c r="C52" s="4" t="s">
        <v>209</v>
      </c>
      <c r="D52" s="4" t="s">
        <v>67</v>
      </c>
      <c r="E52" s="4">
        <v>11.6</v>
      </c>
      <c r="F52" s="1" t="s">
        <v>98</v>
      </c>
      <c r="G52" s="4" t="s">
        <v>121</v>
      </c>
      <c r="H52" s="4" t="s">
        <v>118</v>
      </c>
    </row>
    <row r="53" spans="1:8" x14ac:dyDescent="0.25">
      <c r="A53" s="13" t="s">
        <v>125</v>
      </c>
      <c r="B53" s="4" t="s">
        <v>66</v>
      </c>
      <c r="C53" s="4" t="s">
        <v>210</v>
      </c>
      <c r="D53" s="4" t="s">
        <v>67</v>
      </c>
      <c r="E53" s="4">
        <v>190</v>
      </c>
      <c r="F53" s="1" t="s">
        <v>98</v>
      </c>
      <c r="H53" s="4" t="s">
        <v>118</v>
      </c>
    </row>
    <row r="54" spans="1:8" x14ac:dyDescent="0.25">
      <c r="A54" s="13" t="s">
        <v>126</v>
      </c>
      <c r="B54" s="4" t="s">
        <v>66</v>
      </c>
      <c r="C54" s="4" t="s">
        <v>210</v>
      </c>
      <c r="D54" s="4" t="s">
        <v>67</v>
      </c>
      <c r="E54" s="4">
        <v>20</v>
      </c>
      <c r="F54" s="1" t="s">
        <v>98</v>
      </c>
      <c r="H54" s="4" t="s">
        <v>118</v>
      </c>
    </row>
    <row r="55" spans="1:8" x14ac:dyDescent="0.25">
      <c r="A55" s="13" t="s">
        <v>127</v>
      </c>
      <c r="B55" s="4" t="s">
        <v>66</v>
      </c>
      <c r="C55" s="4" t="s">
        <v>210</v>
      </c>
      <c r="D55" s="4" t="s">
        <v>67</v>
      </c>
      <c r="E55" s="4">
        <v>85000</v>
      </c>
      <c r="F55" s="1" t="s">
        <v>98</v>
      </c>
      <c r="H55" s="4" t="s">
        <v>118</v>
      </c>
    </row>
    <row r="56" spans="1:8" x14ac:dyDescent="0.25">
      <c r="A56" s="13" t="s">
        <v>128</v>
      </c>
      <c r="B56" s="4" t="s">
        <v>66</v>
      </c>
      <c r="C56" s="4" t="s">
        <v>210</v>
      </c>
      <c r="D56" s="4" t="s">
        <v>67</v>
      </c>
      <c r="E56" s="4">
        <v>173000</v>
      </c>
      <c r="F56" s="1" t="s">
        <v>98</v>
      </c>
      <c r="H56" s="4" t="s">
        <v>118</v>
      </c>
    </row>
    <row r="57" spans="1:8" x14ac:dyDescent="0.25">
      <c r="A57" s="13" t="s">
        <v>139</v>
      </c>
      <c r="B57" s="4" t="s">
        <v>64</v>
      </c>
      <c r="C57" s="4" t="s">
        <v>83</v>
      </c>
      <c r="D57" s="4">
        <v>0</v>
      </c>
      <c r="E57" s="4" t="s">
        <v>86</v>
      </c>
      <c r="F57" s="1" t="s">
        <v>276</v>
      </c>
      <c r="H57" s="4" t="s">
        <v>118</v>
      </c>
    </row>
    <row r="58" spans="1:8" x14ac:dyDescent="0.25">
      <c r="A58" s="13" t="s">
        <v>102</v>
      </c>
      <c r="B58" s="1" t="s">
        <v>66</v>
      </c>
      <c r="C58" s="1" t="s">
        <v>60</v>
      </c>
      <c r="D58" s="1" t="s">
        <v>67</v>
      </c>
      <c r="E58" s="1">
        <v>52</v>
      </c>
      <c r="F58" s="1" t="s">
        <v>103</v>
      </c>
      <c r="G58" s="1"/>
      <c r="H58" s="4" t="s">
        <v>118</v>
      </c>
    </row>
    <row r="59" spans="1:8" ht="45" x14ac:dyDescent="0.25">
      <c r="A59" s="14" t="s">
        <v>234</v>
      </c>
      <c r="B59" s="4" t="s">
        <v>72</v>
      </c>
      <c r="C59" s="4" t="s">
        <v>77</v>
      </c>
      <c r="D59" s="4" t="s">
        <v>67</v>
      </c>
      <c r="E59" s="4" t="s">
        <v>140</v>
      </c>
      <c r="F59" s="1" t="s">
        <v>276</v>
      </c>
      <c r="G59" s="4" t="s">
        <v>307</v>
      </c>
      <c r="H59" s="4" t="s">
        <v>118</v>
      </c>
    </row>
    <row r="60" spans="1:8" ht="30" x14ac:dyDescent="0.25">
      <c r="A60" s="14" t="s">
        <v>295</v>
      </c>
      <c r="B60" s="4" t="s">
        <v>66</v>
      </c>
      <c r="C60" s="4" t="s">
        <v>141</v>
      </c>
      <c r="D60" s="4" t="s">
        <v>67</v>
      </c>
      <c r="E60" s="4">
        <v>3.8E-3</v>
      </c>
      <c r="F60" s="4" t="s">
        <v>12</v>
      </c>
      <c r="H60" s="4" t="s">
        <v>118</v>
      </c>
    </row>
    <row r="61" spans="1:8" x14ac:dyDescent="0.25">
      <c r="A61" s="14" t="s">
        <v>146</v>
      </c>
      <c r="B61" s="4" t="s">
        <v>66</v>
      </c>
      <c r="C61" s="4" t="s">
        <v>60</v>
      </c>
      <c r="D61" s="4" t="s">
        <v>67</v>
      </c>
      <c r="E61" s="4">
        <v>1</v>
      </c>
      <c r="F61" s="4" t="s">
        <v>12</v>
      </c>
      <c r="H61" s="4" t="s">
        <v>118</v>
      </c>
    </row>
    <row r="62" spans="1:8" ht="30" x14ac:dyDescent="0.25">
      <c r="A62" s="14" t="s">
        <v>147</v>
      </c>
      <c r="B62" s="4" t="s">
        <v>72</v>
      </c>
      <c r="C62" s="4" t="s">
        <v>83</v>
      </c>
      <c r="D62" s="4" t="s">
        <v>67</v>
      </c>
      <c r="E62" s="4" t="s">
        <v>149</v>
      </c>
      <c r="F62" s="1" t="s">
        <v>276</v>
      </c>
      <c r="H62" s="4" t="s">
        <v>118</v>
      </c>
    </row>
    <row r="63" spans="1:8" ht="45" x14ac:dyDescent="0.25">
      <c r="A63" s="14" t="s">
        <v>289</v>
      </c>
      <c r="B63" s="4" t="s">
        <v>72</v>
      </c>
      <c r="C63" s="4" t="s">
        <v>150</v>
      </c>
      <c r="D63" s="4" t="s">
        <v>67</v>
      </c>
      <c r="E63" s="4" t="s">
        <v>243</v>
      </c>
      <c r="F63" s="1" t="s">
        <v>276</v>
      </c>
      <c r="G63" s="4" t="s">
        <v>244</v>
      </c>
      <c r="H63" s="4" t="s">
        <v>118</v>
      </c>
    </row>
    <row r="64" spans="1:8" ht="30" x14ac:dyDescent="0.25">
      <c r="A64" s="14" t="s">
        <v>238</v>
      </c>
      <c r="B64" s="4" t="s">
        <v>72</v>
      </c>
      <c r="C64" s="4" t="s">
        <v>77</v>
      </c>
      <c r="D64" s="4" t="s">
        <v>67</v>
      </c>
      <c r="E64" s="4" t="s">
        <v>239</v>
      </c>
      <c r="F64" s="4" t="s">
        <v>98</v>
      </c>
      <c r="G64" s="4" t="s">
        <v>241</v>
      </c>
      <c r="H64" s="4" t="s">
        <v>118</v>
      </c>
    </row>
    <row r="65" spans="1:8" x14ac:dyDescent="0.25">
      <c r="A65" s="13" t="s">
        <v>296</v>
      </c>
      <c r="B65" s="1" t="s">
        <v>64</v>
      </c>
      <c r="C65" s="1" t="s">
        <v>212</v>
      </c>
      <c r="D65" s="1" t="s">
        <v>104</v>
      </c>
      <c r="E65" s="4" t="s">
        <v>211</v>
      </c>
      <c r="F65" s="1" t="s">
        <v>276</v>
      </c>
      <c r="G65" s="1"/>
      <c r="H65" s="4" t="s">
        <v>169</v>
      </c>
    </row>
    <row r="66" spans="1:8" ht="30" x14ac:dyDescent="0.25">
      <c r="A66" s="13" t="s">
        <v>297</v>
      </c>
      <c r="B66" s="1" t="s">
        <v>62</v>
      </c>
      <c r="C66" s="1" t="s">
        <v>166</v>
      </c>
      <c r="D66" s="1" t="s">
        <v>67</v>
      </c>
      <c r="E66" s="1" t="s">
        <v>105</v>
      </c>
      <c r="F66" s="1" t="s">
        <v>276</v>
      </c>
      <c r="G66" s="1"/>
      <c r="H66" s="4" t="s">
        <v>169</v>
      </c>
    </row>
    <row r="67" spans="1:8" x14ac:dyDescent="0.25">
      <c r="A67" s="13" t="s">
        <v>298</v>
      </c>
      <c r="B67" s="1" t="s">
        <v>62</v>
      </c>
      <c r="C67" s="4" t="s">
        <v>166</v>
      </c>
      <c r="D67" s="1" t="s">
        <v>67</v>
      </c>
      <c r="E67" s="3" t="s">
        <v>106</v>
      </c>
      <c r="F67" s="1" t="s">
        <v>276</v>
      </c>
      <c r="G67" s="1"/>
      <c r="H67" s="4" t="s">
        <v>169</v>
      </c>
    </row>
    <row r="68" spans="1:8" x14ac:dyDescent="0.25">
      <c r="A68" s="13" t="s">
        <v>107</v>
      </c>
      <c r="B68" s="1" t="s">
        <v>66</v>
      </c>
      <c r="C68" s="1" t="s">
        <v>212</v>
      </c>
      <c r="D68" s="1" t="s">
        <v>67</v>
      </c>
      <c r="E68" s="1">
        <v>0.1</v>
      </c>
      <c r="F68" s="1" t="s">
        <v>276</v>
      </c>
      <c r="G68" s="1"/>
      <c r="H68" s="4" t="s">
        <v>169</v>
      </c>
    </row>
    <row r="69" spans="1:8" ht="30" x14ac:dyDescent="0.25">
      <c r="A69" s="13" t="s">
        <v>299</v>
      </c>
      <c r="B69" s="4" t="s">
        <v>66</v>
      </c>
      <c r="C69" s="4" t="s">
        <v>60</v>
      </c>
      <c r="D69" s="4" t="s">
        <v>67</v>
      </c>
      <c r="E69" s="4">
        <v>4</v>
      </c>
      <c r="F69" s="8" t="s">
        <v>158</v>
      </c>
      <c r="H69" s="4" t="s">
        <v>169</v>
      </c>
    </row>
    <row r="70" spans="1:8" ht="75" x14ac:dyDescent="0.25">
      <c r="A70" s="13" t="s">
        <v>163</v>
      </c>
      <c r="B70" s="4" t="s">
        <v>66</v>
      </c>
      <c r="C70" s="4" t="s">
        <v>108</v>
      </c>
      <c r="D70" s="4" t="s">
        <v>67</v>
      </c>
      <c r="E70" s="4">
        <v>2.3999999999999998E-3</v>
      </c>
      <c r="F70" s="4" t="s">
        <v>55</v>
      </c>
      <c r="H70" s="4" t="s">
        <v>169</v>
      </c>
    </row>
    <row r="71" spans="1:8" ht="75" x14ac:dyDescent="0.25">
      <c r="A71" s="13" t="s">
        <v>215</v>
      </c>
      <c r="B71" s="4" t="s">
        <v>66</v>
      </c>
      <c r="C71" s="4" t="s">
        <v>166</v>
      </c>
      <c r="D71" s="4" t="s">
        <v>67</v>
      </c>
      <c r="E71" s="4">
        <v>-9.1000000000000004E-3</v>
      </c>
      <c r="F71" s="4" t="s">
        <v>55</v>
      </c>
      <c r="H71" s="4" t="s">
        <v>169</v>
      </c>
    </row>
    <row r="72" spans="1:8" ht="75" x14ac:dyDescent="0.25">
      <c r="A72" s="13" t="s">
        <v>164</v>
      </c>
      <c r="B72" s="4" t="s">
        <v>72</v>
      </c>
      <c r="C72" s="4" t="s">
        <v>166</v>
      </c>
      <c r="D72" s="4" t="s">
        <v>67</v>
      </c>
      <c r="E72" s="4" t="s">
        <v>167</v>
      </c>
      <c r="F72" s="4" t="s">
        <v>55</v>
      </c>
      <c r="H72" s="4" t="s">
        <v>169</v>
      </c>
    </row>
    <row r="73" spans="1:8" ht="75" x14ac:dyDescent="0.25">
      <c r="A73" s="13" t="s">
        <v>165</v>
      </c>
      <c r="B73" s="4" t="s">
        <v>66</v>
      </c>
      <c r="C73" s="4" t="s">
        <v>166</v>
      </c>
      <c r="D73" s="4" t="s">
        <v>67</v>
      </c>
      <c r="E73" s="4">
        <v>5.0000000000000001E-4</v>
      </c>
      <c r="F73" s="4" t="s">
        <v>55</v>
      </c>
      <c r="H73" s="4" t="s">
        <v>169</v>
      </c>
    </row>
    <row r="74" spans="1:8" ht="75" x14ac:dyDescent="0.25">
      <c r="A74" s="13" t="s">
        <v>106</v>
      </c>
      <c r="B74" s="4" t="s">
        <v>72</v>
      </c>
      <c r="C74" s="4" t="s">
        <v>166</v>
      </c>
      <c r="D74" s="4" t="s">
        <v>67</v>
      </c>
      <c r="E74" s="7" t="s">
        <v>216</v>
      </c>
      <c r="F74" s="4" t="s">
        <v>55</v>
      </c>
      <c r="G74" s="4" t="s">
        <v>308</v>
      </c>
      <c r="H74" s="4" t="s">
        <v>169</v>
      </c>
    </row>
    <row r="75" spans="1:8" ht="90" x14ac:dyDescent="0.25">
      <c r="A75" s="13" t="s">
        <v>217</v>
      </c>
      <c r="B75" s="4" t="s">
        <v>72</v>
      </c>
      <c r="C75" s="4" t="s">
        <v>109</v>
      </c>
      <c r="D75" s="4" t="s">
        <v>67</v>
      </c>
      <c r="E75" s="4" t="s">
        <v>218</v>
      </c>
      <c r="F75" s="1" t="s">
        <v>276</v>
      </c>
      <c r="H75" s="4" t="s">
        <v>169</v>
      </c>
    </row>
    <row r="76" spans="1:8" ht="30" x14ac:dyDescent="0.25">
      <c r="A76" s="13" t="s">
        <v>300</v>
      </c>
      <c r="B76" s="4" t="s">
        <v>72</v>
      </c>
      <c r="C76" s="4" t="s">
        <v>109</v>
      </c>
      <c r="D76" s="4" t="s">
        <v>67</v>
      </c>
      <c r="E76" s="4">
        <v>-4</v>
      </c>
      <c r="F76" s="4" t="s">
        <v>110</v>
      </c>
      <c r="H76" s="4" t="s">
        <v>169</v>
      </c>
    </row>
    <row r="77" spans="1:8" ht="30" x14ac:dyDescent="0.25">
      <c r="A77" s="13" t="s">
        <v>301</v>
      </c>
      <c r="B77" s="4" t="s">
        <v>72</v>
      </c>
      <c r="C77" s="4" t="s">
        <v>109</v>
      </c>
      <c r="D77" s="4" t="s">
        <v>67</v>
      </c>
      <c r="E77" s="4">
        <v>23</v>
      </c>
      <c r="F77" s="4" t="s">
        <v>110</v>
      </c>
      <c r="H77" s="4" t="s">
        <v>169</v>
      </c>
    </row>
    <row r="78" spans="1:8" x14ac:dyDescent="0.25">
      <c r="A78" s="13" t="s">
        <v>219</v>
      </c>
      <c r="B78" s="4" t="s">
        <v>66</v>
      </c>
      <c r="C78" s="4" t="s">
        <v>77</v>
      </c>
      <c r="D78" s="4" t="s">
        <v>67</v>
      </c>
      <c r="E78" s="4" t="s">
        <v>111</v>
      </c>
      <c r="F78" s="4" t="s">
        <v>112</v>
      </c>
      <c r="H78" s="4" t="s">
        <v>169</v>
      </c>
    </row>
    <row r="79" spans="1:8" ht="45" x14ac:dyDescent="0.25">
      <c r="A79" s="13" t="s">
        <v>113</v>
      </c>
      <c r="B79" s="4" t="s">
        <v>72</v>
      </c>
      <c r="C79" s="4" t="s">
        <v>77</v>
      </c>
      <c r="D79" s="4" t="s">
        <v>67</v>
      </c>
      <c r="E79" s="4" t="s">
        <v>220</v>
      </c>
      <c r="F79" s="1" t="s">
        <v>276</v>
      </c>
      <c r="H79" s="4" t="s">
        <v>169</v>
      </c>
    </row>
    <row r="80" spans="1:8" x14ac:dyDescent="0.25">
      <c r="A80" s="13" t="s">
        <v>221</v>
      </c>
      <c r="B80" s="4" t="s">
        <v>66</v>
      </c>
      <c r="C80" s="4" t="s">
        <v>77</v>
      </c>
      <c r="D80" s="4" t="s">
        <v>67</v>
      </c>
      <c r="E80" s="4" t="s">
        <v>157</v>
      </c>
      <c r="F80" s="4" t="s">
        <v>306</v>
      </c>
      <c r="H80" s="4" t="s">
        <v>169</v>
      </c>
    </row>
    <row r="81" spans="1:8" x14ac:dyDescent="0.25">
      <c r="A81" s="13" t="s">
        <v>155</v>
      </c>
      <c r="B81" s="4" t="s">
        <v>66</v>
      </c>
      <c r="C81" s="4" t="s">
        <v>77</v>
      </c>
      <c r="D81" s="4" t="s">
        <v>67</v>
      </c>
      <c r="E81" s="4" t="s">
        <v>156</v>
      </c>
      <c r="F81" s="4" t="s">
        <v>306</v>
      </c>
      <c r="H81" s="4" t="s">
        <v>169</v>
      </c>
    </row>
    <row r="82" spans="1:8" ht="45" x14ac:dyDescent="0.25">
      <c r="A82" s="13" t="s">
        <v>114</v>
      </c>
      <c r="B82" s="4" t="s">
        <v>72</v>
      </c>
      <c r="C82" s="4" t="s">
        <v>212</v>
      </c>
      <c r="D82" s="4" t="s">
        <v>67</v>
      </c>
      <c r="E82" s="4" t="s">
        <v>222</v>
      </c>
      <c r="F82" s="1" t="s">
        <v>276</v>
      </c>
      <c r="H82" s="4" t="s">
        <v>169</v>
      </c>
    </row>
    <row r="83" spans="1:8" ht="30" x14ac:dyDescent="0.25">
      <c r="A83" s="13" t="s">
        <v>224</v>
      </c>
      <c r="B83" s="4" t="s">
        <v>72</v>
      </c>
      <c r="C83" s="4" t="s">
        <v>73</v>
      </c>
      <c r="D83" s="4" t="s">
        <v>67</v>
      </c>
      <c r="E83" s="4" t="s">
        <v>223</v>
      </c>
      <c r="F83" s="1" t="s">
        <v>276</v>
      </c>
      <c r="H83" s="4" t="s">
        <v>169</v>
      </c>
    </row>
    <row r="84" spans="1:8" ht="45" x14ac:dyDescent="0.25">
      <c r="A84" s="13" t="s">
        <v>256</v>
      </c>
      <c r="B84" s="4" t="s">
        <v>72</v>
      </c>
      <c r="C84" s="4" t="s">
        <v>97</v>
      </c>
      <c r="D84" s="4" t="s">
        <v>67</v>
      </c>
      <c r="E84" s="4" t="s">
        <v>115</v>
      </c>
      <c r="F84" s="1" t="s">
        <v>276</v>
      </c>
      <c r="H84" s="4" t="s">
        <v>169</v>
      </c>
    </row>
    <row r="85" spans="1:8" x14ac:dyDescent="0.25">
      <c r="A85" s="13" t="s">
        <v>302</v>
      </c>
      <c r="B85" s="4" t="s">
        <v>66</v>
      </c>
      <c r="C85" s="4" t="s">
        <v>73</v>
      </c>
      <c r="D85" s="4" t="s">
        <v>67</v>
      </c>
      <c r="E85" s="4" t="s">
        <v>154</v>
      </c>
      <c r="F85" s="4" t="s">
        <v>306</v>
      </c>
      <c r="H85" s="4" t="s">
        <v>169</v>
      </c>
    </row>
    <row r="86" spans="1:8" x14ac:dyDescent="0.25">
      <c r="A86" s="13" t="s">
        <v>242</v>
      </c>
      <c r="B86" s="4" t="s">
        <v>72</v>
      </c>
      <c r="C86" s="4" t="s">
        <v>213</v>
      </c>
      <c r="D86" s="4" t="s">
        <v>67</v>
      </c>
      <c r="E86" s="4">
        <v>2</v>
      </c>
      <c r="F86" s="4" t="s">
        <v>306</v>
      </c>
      <c r="H86" s="4" t="s">
        <v>169</v>
      </c>
    </row>
    <row r="87" spans="1:8" ht="45" x14ac:dyDescent="0.25">
      <c r="A87" s="13" t="s">
        <v>261</v>
      </c>
      <c r="B87" s="4" t="s">
        <v>72</v>
      </c>
      <c r="C87" s="4" t="s">
        <v>226</v>
      </c>
      <c r="D87" s="4" t="s">
        <v>67</v>
      </c>
      <c r="E87" s="4" t="s">
        <v>225</v>
      </c>
      <c r="F87" s="1" t="s">
        <v>276</v>
      </c>
      <c r="H87" s="4" t="s">
        <v>169</v>
      </c>
    </row>
    <row r="88" spans="1:8" ht="30" x14ac:dyDescent="0.25">
      <c r="A88" s="13" t="s">
        <v>303</v>
      </c>
      <c r="B88" s="4" t="s">
        <v>66</v>
      </c>
      <c r="C88" s="4" t="s">
        <v>214</v>
      </c>
      <c r="D88" s="4" t="s">
        <v>67</v>
      </c>
      <c r="E88" s="4" t="s">
        <v>116</v>
      </c>
      <c r="F88" s="4" t="s">
        <v>306</v>
      </c>
      <c r="H88" s="4" t="s">
        <v>169</v>
      </c>
    </row>
    <row r="89" spans="1:8" ht="30" x14ac:dyDescent="0.25">
      <c r="A89" s="13" t="s">
        <v>131</v>
      </c>
      <c r="B89" s="4" t="s">
        <v>72</v>
      </c>
      <c r="C89" s="4" t="s">
        <v>109</v>
      </c>
      <c r="D89" s="4" t="s">
        <v>67</v>
      </c>
      <c r="E89" s="4" t="s">
        <v>132</v>
      </c>
      <c r="F89" s="1" t="s">
        <v>276</v>
      </c>
      <c r="H89" s="4" t="s">
        <v>169</v>
      </c>
    </row>
    <row r="90" spans="1:8" ht="60" x14ac:dyDescent="0.25">
      <c r="A90" s="14" t="s">
        <v>151</v>
      </c>
      <c r="B90" s="4" t="s">
        <v>72</v>
      </c>
      <c r="C90" s="4" t="s">
        <v>77</v>
      </c>
      <c r="D90" s="4" t="s">
        <v>67</v>
      </c>
      <c r="E90" s="4" t="s">
        <v>245</v>
      </c>
      <c r="F90" s="1" t="s">
        <v>276</v>
      </c>
      <c r="G90" s="4" t="s">
        <v>152</v>
      </c>
      <c r="H90" s="4" t="s">
        <v>169</v>
      </c>
    </row>
    <row r="91" spans="1:8" ht="90" x14ac:dyDescent="0.25">
      <c r="A91" s="13" t="s">
        <v>133</v>
      </c>
      <c r="B91" s="4" t="s">
        <v>72</v>
      </c>
      <c r="C91" s="4" t="s">
        <v>109</v>
      </c>
      <c r="D91" s="4" t="s">
        <v>67</v>
      </c>
      <c r="E91" s="4" t="s">
        <v>134</v>
      </c>
      <c r="F91" s="4" t="s">
        <v>135</v>
      </c>
      <c r="G91" s="12"/>
      <c r="H91" s="4" t="s">
        <v>169</v>
      </c>
    </row>
    <row r="92" spans="1:8" ht="45" x14ac:dyDescent="0.25">
      <c r="A92" s="13" t="s">
        <v>136</v>
      </c>
      <c r="B92" s="4" t="s">
        <v>66</v>
      </c>
      <c r="C92" s="4" t="s">
        <v>109</v>
      </c>
      <c r="D92" s="4" t="s">
        <v>67</v>
      </c>
      <c r="E92" s="4" t="s">
        <v>227</v>
      </c>
      <c r="F92" s="4" t="s">
        <v>137</v>
      </c>
      <c r="G92" s="4" t="s">
        <v>229</v>
      </c>
      <c r="H92" s="4" t="s">
        <v>169</v>
      </c>
    </row>
    <row r="93" spans="1:8" ht="30" x14ac:dyDescent="0.25">
      <c r="A93" s="13" t="s">
        <v>144</v>
      </c>
      <c r="B93" s="4" t="s">
        <v>66</v>
      </c>
      <c r="C93" s="4" t="s">
        <v>228</v>
      </c>
      <c r="D93" s="4" t="s">
        <v>67</v>
      </c>
      <c r="E93" s="4" t="s">
        <v>145</v>
      </c>
      <c r="F93" s="4" t="s">
        <v>306</v>
      </c>
      <c r="G93" s="1"/>
      <c r="H93" s="4" t="s">
        <v>169</v>
      </c>
    </row>
    <row r="94" spans="1:8" ht="45" x14ac:dyDescent="0.25">
      <c r="A94" s="13" t="s">
        <v>304</v>
      </c>
      <c r="B94" s="4" t="s">
        <v>72</v>
      </c>
      <c r="C94" s="4" t="s">
        <v>60</v>
      </c>
      <c r="D94" s="4" t="s">
        <v>67</v>
      </c>
      <c r="E94" s="4">
        <v>8</v>
      </c>
      <c r="F94" s="4" t="s">
        <v>110</v>
      </c>
      <c r="G94" s="4" t="s">
        <v>233</v>
      </c>
      <c r="H94" s="4" t="s">
        <v>169</v>
      </c>
    </row>
    <row r="95" spans="1:8" x14ac:dyDescent="0.25">
      <c r="A95" s="14" t="s">
        <v>142</v>
      </c>
      <c r="B95" s="4" t="s">
        <v>66</v>
      </c>
      <c r="C95" s="4" t="s">
        <v>143</v>
      </c>
      <c r="D95" s="4" t="s">
        <v>67</v>
      </c>
      <c r="E95" s="9">
        <v>17280000</v>
      </c>
      <c r="F95" s="4" t="s">
        <v>160</v>
      </c>
      <c r="H95" s="4" t="s">
        <v>169</v>
      </c>
    </row>
    <row r="96" spans="1:8" ht="60" x14ac:dyDescent="0.25">
      <c r="A96" s="14" t="s">
        <v>237</v>
      </c>
      <c r="B96" s="4" t="s">
        <v>72</v>
      </c>
      <c r="C96" s="4" t="s">
        <v>143</v>
      </c>
      <c r="D96" s="4" t="s">
        <v>67</v>
      </c>
      <c r="E96" s="9" t="s">
        <v>235</v>
      </c>
      <c r="F96" s="4" t="s">
        <v>159</v>
      </c>
      <c r="G96" s="1" t="s">
        <v>236</v>
      </c>
      <c r="H96" s="4" t="s">
        <v>169</v>
      </c>
    </row>
    <row r="97" spans="1:8" ht="45" x14ac:dyDescent="0.25">
      <c r="A97" s="14" t="s">
        <v>305</v>
      </c>
      <c r="B97" s="4" t="s">
        <v>72</v>
      </c>
      <c r="C97" s="4" t="s">
        <v>77</v>
      </c>
      <c r="D97" s="4" t="s">
        <v>67</v>
      </c>
      <c r="E97" s="4" t="s">
        <v>246</v>
      </c>
      <c r="F97" s="4" t="s">
        <v>277</v>
      </c>
      <c r="G97" s="16"/>
      <c r="H97" s="4" t="s">
        <v>247</v>
      </c>
    </row>
    <row r="98" spans="1:8" ht="30" x14ac:dyDescent="0.25">
      <c r="A98" s="14" t="s">
        <v>248</v>
      </c>
      <c r="B98" s="4" t="s">
        <v>66</v>
      </c>
      <c r="C98" s="4" t="s">
        <v>109</v>
      </c>
      <c r="D98" s="4" t="s">
        <v>67</v>
      </c>
      <c r="E98" s="4">
        <v>20</v>
      </c>
      <c r="F98" s="4" t="s">
        <v>277</v>
      </c>
      <c r="G98" s="11"/>
      <c r="H98" s="4" t="s">
        <v>247</v>
      </c>
    </row>
    <row r="99" spans="1:8" ht="30" x14ac:dyDescent="0.25">
      <c r="A99" s="14" t="s">
        <v>249</v>
      </c>
      <c r="B99" s="4" t="s">
        <v>66</v>
      </c>
      <c r="C99" s="4" t="s">
        <v>77</v>
      </c>
      <c r="D99" s="4" t="s">
        <v>67</v>
      </c>
      <c r="E99" s="4">
        <v>0</v>
      </c>
      <c r="F99" s="4" t="s">
        <v>277</v>
      </c>
      <c r="G99" s="16" t="s">
        <v>250</v>
      </c>
      <c r="H99" s="4" t="s">
        <v>247</v>
      </c>
    </row>
    <row r="100" spans="1:8" ht="30" x14ac:dyDescent="0.25">
      <c r="A100" s="14" t="s">
        <v>251</v>
      </c>
      <c r="B100" s="4" t="s">
        <v>66</v>
      </c>
      <c r="C100" s="4" t="s">
        <v>60</v>
      </c>
      <c r="D100" s="4" t="s">
        <v>67</v>
      </c>
      <c r="E100" s="4">
        <v>2</v>
      </c>
      <c r="F100" s="4" t="s">
        <v>277</v>
      </c>
      <c r="G100" s="11"/>
      <c r="H100" s="4" t="s">
        <v>247</v>
      </c>
    </row>
    <row r="101" spans="1:8" ht="45" x14ac:dyDescent="0.25">
      <c r="A101" s="14" t="s">
        <v>252</v>
      </c>
      <c r="B101" s="4" t="s">
        <v>72</v>
      </c>
      <c r="C101" s="4" t="s">
        <v>77</v>
      </c>
      <c r="D101" s="4" t="s">
        <v>67</v>
      </c>
      <c r="E101" s="4" t="s">
        <v>253</v>
      </c>
      <c r="F101" s="4" t="s">
        <v>277</v>
      </c>
      <c r="H101" s="4" t="s">
        <v>247</v>
      </c>
    </row>
    <row r="102" spans="1:8" ht="30" x14ac:dyDescent="0.25">
      <c r="A102" s="14" t="s">
        <v>254</v>
      </c>
      <c r="B102" s="4" t="s">
        <v>66</v>
      </c>
      <c r="C102" s="4" t="s">
        <v>109</v>
      </c>
      <c r="D102" s="4" t="s">
        <v>67</v>
      </c>
      <c r="E102" s="4">
        <v>20</v>
      </c>
      <c r="F102" s="4" t="s">
        <v>277</v>
      </c>
      <c r="G102" s="11"/>
      <c r="H102" s="4" t="s">
        <v>247</v>
      </c>
    </row>
    <row r="103" spans="1:8" ht="30" x14ac:dyDescent="0.25">
      <c r="A103" s="14" t="s">
        <v>255</v>
      </c>
      <c r="B103" s="4" t="s">
        <v>66</v>
      </c>
      <c r="C103" s="4" t="s">
        <v>77</v>
      </c>
      <c r="D103" s="4" t="s">
        <v>67</v>
      </c>
      <c r="E103" s="4">
        <v>0</v>
      </c>
      <c r="F103" s="4" t="s">
        <v>277</v>
      </c>
      <c r="G103" s="16" t="s">
        <v>250</v>
      </c>
      <c r="H103" s="4" t="s">
        <v>247</v>
      </c>
    </row>
    <row r="104" spans="1:8" ht="60" x14ac:dyDescent="0.25">
      <c r="A104" s="14" t="s">
        <v>262</v>
      </c>
      <c r="B104" s="4" t="s">
        <v>72</v>
      </c>
      <c r="C104" s="4" t="s">
        <v>77</v>
      </c>
      <c r="D104" s="4" t="s">
        <v>67</v>
      </c>
      <c r="E104" s="4" t="s">
        <v>263</v>
      </c>
      <c r="F104" s="4" t="s">
        <v>277</v>
      </c>
      <c r="H104" s="4" t="s">
        <v>247</v>
      </c>
    </row>
    <row r="105" spans="1:8" x14ac:dyDescent="0.25">
      <c r="A105" s="13" t="s">
        <v>264</v>
      </c>
      <c r="B105" s="4" t="s">
        <v>66</v>
      </c>
      <c r="C105" s="4" t="s">
        <v>119</v>
      </c>
      <c r="D105" s="4" t="s">
        <v>67</v>
      </c>
      <c r="E105" s="9">
        <v>15000000</v>
      </c>
      <c r="F105" s="4" t="s">
        <v>277</v>
      </c>
      <c r="H105" t="s">
        <v>247</v>
      </c>
    </row>
    <row r="106" spans="1:8" ht="30" x14ac:dyDescent="0.25">
      <c r="A106" s="13" t="s">
        <v>265</v>
      </c>
      <c r="B106" s="4" t="s">
        <v>66</v>
      </c>
      <c r="C106" s="4" t="s">
        <v>77</v>
      </c>
      <c r="D106" s="4" t="s">
        <v>67</v>
      </c>
      <c r="E106" s="4">
        <v>0</v>
      </c>
      <c r="F106" s="4" t="s">
        <v>277</v>
      </c>
      <c r="G106" s="11" t="s">
        <v>250</v>
      </c>
      <c r="H106" s="4" t="s">
        <v>247</v>
      </c>
    </row>
    <row r="107" spans="1:8" ht="75" x14ac:dyDescent="0.25">
      <c r="A107" s="13" t="s">
        <v>269</v>
      </c>
      <c r="B107" s="4" t="s">
        <v>72</v>
      </c>
      <c r="C107" s="4" t="s">
        <v>77</v>
      </c>
      <c r="D107" s="4" t="s">
        <v>67</v>
      </c>
      <c r="E107" s="4" t="s">
        <v>270</v>
      </c>
      <c r="F107" s="4" t="s">
        <v>277</v>
      </c>
      <c r="G107" s="16"/>
      <c r="H107" s="4" t="s">
        <v>247</v>
      </c>
    </row>
    <row r="108" spans="1:8" x14ac:dyDescent="0.25">
      <c r="A108" s="13" t="s">
        <v>271</v>
      </c>
      <c r="B108" s="4" t="s">
        <v>148</v>
      </c>
      <c r="C108" s="4" t="s">
        <v>119</v>
      </c>
      <c r="D108" s="4" t="s">
        <v>67</v>
      </c>
      <c r="E108" s="4" t="s">
        <v>272</v>
      </c>
      <c r="F108" s="4" t="s">
        <v>277</v>
      </c>
      <c r="G108" s="11"/>
      <c r="H108" s="4" t="s">
        <v>247</v>
      </c>
    </row>
    <row r="109" spans="1:8" ht="30" x14ac:dyDescent="0.25">
      <c r="A109" s="13" t="s">
        <v>273</v>
      </c>
      <c r="B109" s="4" t="s">
        <v>66</v>
      </c>
      <c r="C109" s="4" t="s">
        <v>119</v>
      </c>
      <c r="D109" s="4" t="s">
        <v>67</v>
      </c>
      <c r="E109" s="9">
        <v>22000000</v>
      </c>
      <c r="F109" s="4" t="s">
        <v>277</v>
      </c>
      <c r="G109" s="16"/>
      <c r="H109" s="4" t="s">
        <v>247</v>
      </c>
    </row>
    <row r="110" spans="1:8" ht="30" x14ac:dyDescent="0.25">
      <c r="A110" s="13" t="s">
        <v>274</v>
      </c>
      <c r="B110" s="4" t="s">
        <v>66</v>
      </c>
      <c r="C110" s="4" t="s">
        <v>77</v>
      </c>
      <c r="D110" s="4" t="s">
        <v>67</v>
      </c>
      <c r="E110" s="4">
        <v>0</v>
      </c>
      <c r="F110" s="4" t="s">
        <v>277</v>
      </c>
      <c r="G110" s="11" t="s">
        <v>250</v>
      </c>
      <c r="H110" s="4" t="s">
        <v>247</v>
      </c>
    </row>
    <row r="111" spans="1:8" ht="45" x14ac:dyDescent="0.25">
      <c r="A111" s="14" t="s">
        <v>266</v>
      </c>
      <c r="B111" s="4" t="s">
        <v>72</v>
      </c>
      <c r="C111" s="4" t="s">
        <v>77</v>
      </c>
      <c r="D111" s="4" t="s">
        <v>67</v>
      </c>
      <c r="E111" s="4" t="s">
        <v>267</v>
      </c>
      <c r="F111" s="4" t="s">
        <v>277</v>
      </c>
      <c r="H111" s="4" t="s">
        <v>247</v>
      </c>
    </row>
    <row r="112" spans="1:8" x14ac:dyDescent="0.25">
      <c r="A112" s="14" t="s">
        <v>268</v>
      </c>
      <c r="B112" s="4" t="s">
        <v>66</v>
      </c>
      <c r="C112" s="4" t="s">
        <v>119</v>
      </c>
      <c r="D112" s="4" t="s">
        <v>67</v>
      </c>
      <c r="E112" s="9">
        <v>15000000</v>
      </c>
      <c r="F112" s="4" t="s">
        <v>277</v>
      </c>
      <c r="H112" s="4" t="s">
        <v>247</v>
      </c>
    </row>
    <row r="113" spans="1:8" ht="30" x14ac:dyDescent="0.25">
      <c r="A113" s="14" t="s">
        <v>275</v>
      </c>
      <c r="B113" s="4" t="s">
        <v>66</v>
      </c>
      <c r="C113" s="4" t="s">
        <v>77</v>
      </c>
      <c r="D113" s="4" t="s">
        <v>67</v>
      </c>
      <c r="E113" s="4">
        <v>0</v>
      </c>
      <c r="F113" s="4" t="s">
        <v>277</v>
      </c>
      <c r="G113" s="4" t="s">
        <v>250</v>
      </c>
      <c r="H113" s="4" t="s">
        <v>247</v>
      </c>
    </row>
  </sheetData>
  <hyperlinks>
    <hyperlink ref="F21" r:id="rId1" xr:uid="{ABDD44F5-32D2-9148-9891-2377A6D1509F}"/>
    <hyperlink ref="F69" r:id="rId2" xr:uid="{C708AA9F-D7D7-8548-B6CC-0242F2921606}"/>
  </hyperlinks>
  <pageMargins left="0.7" right="0.7" top="0.75" bottom="0.75" header="0.3" footer="0.3"/>
  <pageSetup scale="48" orientation="landscape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C77C-D7EE-E742-B6EF-6738DA819895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15FFDEF39D864E965BE913514D00E1" ma:contentTypeVersion="8" ma:contentTypeDescription="Een nieuw document maken." ma:contentTypeScope="" ma:versionID="57ef39dfa9293c291d3391dc369a6b16">
  <xsd:schema xmlns:xsd="http://www.w3.org/2001/XMLSchema" xmlns:xs="http://www.w3.org/2001/XMLSchema" xmlns:p="http://schemas.microsoft.com/office/2006/metadata/properties" xmlns:ns2="6d050f0c-70a4-4818-b33c-b8fa443c371e" targetNamespace="http://schemas.microsoft.com/office/2006/metadata/properties" ma:root="true" ma:fieldsID="501bd1f52c5d65e8f0cbf0c9055e231f" ns2:_="">
    <xsd:import namespace="6d050f0c-70a4-4818-b33c-b8fa443c3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50f0c-70a4-4818-b33c-b8fa443c3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674743-1003-4E7E-A654-5787BC3E9E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050f0c-70a4-4818-b33c-b8fa443c3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97D3FD-56B0-40A1-B277-01B18B8E4B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523EE5-DFB2-4544-91D9-5DDC0F934E7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6d050f0c-70a4-4818-b33c-b8fa443c37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11-03-21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Lisette</cp:lastModifiedBy>
  <cp:revision/>
  <cp:lastPrinted>2021-04-08T21:54:13Z</cp:lastPrinted>
  <dcterms:created xsi:type="dcterms:W3CDTF">2021-02-18T13:15:37Z</dcterms:created>
  <dcterms:modified xsi:type="dcterms:W3CDTF">2021-04-08T21:54:25Z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0x010100C715FFDEF39D864E965BE913514D00E1</vt:lpwstr>
  </property>
</Properties>
</file>