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75" windowWidth="14940" windowHeight="7755" tabRatio="580"/>
  </bookViews>
  <sheets>
    <sheet name="WBS" sheetId="1" r:id="rId1"/>
    <sheet name="作业着手终了予实　状況表" sheetId="2" r:id="rId2"/>
    <sheet name="选择" sheetId="5" r:id="rId3"/>
  </sheets>
  <definedNames>
    <definedName name="_xlnm._FilterDatabase" localSheetId="0" hidden="1">WBS!$A$7:$N$121</definedName>
    <definedName name="_xlnm.Print_Area" localSheetId="1">'作业着手终了予实　状況表'!$A$1:$CQ$96</definedName>
    <definedName name="_xlnm.Print_Titles" localSheetId="0">WBS!$2:$4</definedName>
    <definedName name="状态">选择!$A$2:$A$6</definedName>
  </definedNames>
  <calcPr calcId="124519"/>
</workbook>
</file>

<file path=xl/calcChain.xml><?xml version="1.0" encoding="utf-8"?>
<calcChain xmlns="http://schemas.openxmlformats.org/spreadsheetml/2006/main">
  <c r="O47" i="1"/>
  <c r="M46"/>
  <c r="N46" s="1"/>
  <c r="N47" s="1"/>
  <c r="O45"/>
  <c r="M44"/>
  <c r="N44" s="1"/>
  <c r="N45" s="1"/>
  <c r="O43"/>
  <c r="M42"/>
  <c r="N42" s="1"/>
  <c r="N43" s="1"/>
  <c r="O27"/>
  <c r="M26"/>
  <c r="N26" s="1"/>
  <c r="N27" s="1"/>
  <c r="O13"/>
  <c r="O15"/>
  <c r="O19"/>
  <c r="M10"/>
  <c r="N10" s="1"/>
  <c r="N11" s="1"/>
  <c r="O121"/>
  <c r="M120"/>
  <c r="N120" s="1"/>
  <c r="N121" s="1"/>
  <c r="O119"/>
  <c r="M118"/>
  <c r="N118" s="1"/>
  <c r="N119" s="1"/>
  <c r="O117"/>
  <c r="M116"/>
  <c r="N116" s="1"/>
  <c r="N117" s="1"/>
  <c r="O115"/>
  <c r="M114"/>
  <c r="N114" s="1"/>
  <c r="N115" s="1"/>
  <c r="O57"/>
  <c r="O55"/>
  <c r="O53"/>
  <c r="O51"/>
  <c r="O49"/>
  <c r="O41"/>
  <c r="O39"/>
  <c r="O37"/>
  <c r="M36"/>
  <c r="N36" s="1"/>
  <c r="N37" s="1"/>
  <c r="O35"/>
  <c r="O33"/>
  <c r="O31"/>
  <c r="O29"/>
  <c r="O25"/>
  <c r="O23"/>
  <c r="O21"/>
  <c r="O17"/>
  <c r="O11"/>
  <c r="O107"/>
  <c r="M106"/>
  <c r="N106" s="1"/>
  <c r="N107" s="1"/>
  <c r="O105"/>
  <c r="M104"/>
  <c r="N104" s="1"/>
  <c r="N105" s="1"/>
  <c r="O111"/>
  <c r="M110"/>
  <c r="N110" s="1"/>
  <c r="N111" s="1"/>
  <c r="O113"/>
  <c r="M112"/>
  <c r="N112" s="1"/>
  <c r="N113" s="1"/>
  <c r="O93"/>
  <c r="M92"/>
  <c r="N92" s="1"/>
  <c r="N93" s="1"/>
  <c r="O91"/>
  <c r="O89"/>
  <c r="O87"/>
  <c r="O101"/>
  <c r="M100"/>
  <c r="N100" s="1"/>
  <c r="N101" s="1"/>
  <c r="O99"/>
  <c r="M98"/>
  <c r="N98" s="1"/>
  <c r="N99" s="1"/>
  <c r="M18" l="1"/>
  <c r="N18" s="1"/>
  <c r="N19" s="1"/>
  <c r="M14"/>
  <c r="N14" s="1"/>
  <c r="N15" s="1"/>
  <c r="M12"/>
  <c r="N12" s="1"/>
  <c r="N13" s="1"/>
  <c r="M48"/>
  <c r="N48" s="1"/>
  <c r="N49" s="1"/>
  <c r="M90"/>
  <c r="N90" s="1"/>
  <c r="N91" s="1"/>
  <c r="M86"/>
  <c r="N86" s="1"/>
  <c r="N87" s="1"/>
  <c r="M88"/>
  <c r="N88" s="1"/>
  <c r="N89" s="1"/>
  <c r="M56"/>
  <c r="N56" s="1"/>
  <c r="N57" s="1"/>
  <c r="M28"/>
  <c r="N28" s="1"/>
  <c r="N29" s="1"/>
  <c r="M54"/>
  <c r="N54" s="1"/>
  <c r="N55" s="1"/>
  <c r="M52"/>
  <c r="N52" s="1"/>
  <c r="N53" s="1"/>
  <c r="M50"/>
  <c r="N50" s="1"/>
  <c r="N51" s="1"/>
  <c r="M32"/>
  <c r="N32" s="1"/>
  <c r="N33" s="1"/>
  <c r="M40"/>
  <c r="N40" s="1"/>
  <c r="N41" s="1"/>
  <c r="M30"/>
  <c r="N30" s="1"/>
  <c r="N31" s="1"/>
  <c r="M38"/>
  <c r="N38" s="1"/>
  <c r="N39" s="1"/>
  <c r="M34"/>
  <c r="N34" s="1"/>
  <c r="N35" s="1"/>
  <c r="M22"/>
  <c r="N22" s="1"/>
  <c r="N23" s="1"/>
  <c r="M24"/>
  <c r="N24" s="1"/>
  <c r="N25" s="1"/>
  <c r="M16"/>
  <c r="N16" s="1"/>
  <c r="N17" s="1"/>
  <c r="M20"/>
  <c r="N20" s="1"/>
  <c r="N21" s="1"/>
  <c r="O83"/>
  <c r="M82"/>
  <c r="N82" s="1"/>
  <c r="N83" s="1"/>
  <c r="O81"/>
  <c r="M80"/>
  <c r="N80" s="1"/>
  <c r="N81" s="1"/>
  <c r="O61"/>
  <c r="M60"/>
  <c r="N60" s="1"/>
  <c r="N61" s="1"/>
  <c r="M7" l="1"/>
  <c r="N7" s="1"/>
  <c r="E2" i="2"/>
  <c r="F2" s="1"/>
  <c r="D3"/>
  <c r="M78" i="1"/>
  <c r="N78" s="1"/>
  <c r="N79" s="1"/>
  <c r="M102"/>
  <c r="N102" s="1"/>
  <c r="N103" s="1"/>
  <c r="M74"/>
  <c r="N74" s="1"/>
  <c r="N75" s="1"/>
  <c r="M108"/>
  <c r="N108" s="1"/>
  <c r="N109" s="1"/>
  <c r="M72"/>
  <c r="N72" s="1"/>
  <c r="N73" s="1"/>
  <c r="M66"/>
  <c r="N66" s="1"/>
  <c r="N67" s="1"/>
  <c r="M70"/>
  <c r="N70" s="1"/>
  <c r="N71" s="1"/>
  <c r="M68"/>
  <c r="N68" s="1"/>
  <c r="N69" s="1"/>
  <c r="M58"/>
  <c r="N58" s="1"/>
  <c r="N59" s="1"/>
  <c r="M84"/>
  <c r="N84" s="1"/>
  <c r="N85" s="1"/>
  <c r="FO2"/>
  <c r="GS122" s="1"/>
  <c r="EJ2"/>
  <c r="FM122" s="1"/>
  <c r="DE2"/>
  <c r="DZ3" s="1"/>
  <c r="DZ4" s="1"/>
  <c r="P3"/>
  <c r="BZ2" s="1"/>
  <c r="AU2"/>
  <c r="BY3" s="1"/>
  <c r="BY4" s="1"/>
  <c r="R3"/>
  <c r="R4" s="1"/>
  <c r="S3"/>
  <c r="S4" s="1"/>
  <c r="T3"/>
  <c r="T4" s="1"/>
  <c r="U3"/>
  <c r="U4" s="1"/>
  <c r="V3"/>
  <c r="V4" s="1"/>
  <c r="W3"/>
  <c r="W4" s="1"/>
  <c r="X3"/>
  <c r="X4" s="1"/>
  <c r="Y3"/>
  <c r="Y4" s="1"/>
  <c r="Z3"/>
  <c r="Z4" s="1"/>
  <c r="AA3"/>
  <c r="AA4" s="1"/>
  <c r="AB3"/>
  <c r="AB4" s="1"/>
  <c r="AC3"/>
  <c r="AC4" s="1"/>
  <c r="AD3"/>
  <c r="AD4" s="1"/>
  <c r="AE3"/>
  <c r="AE4" s="1"/>
  <c r="AF3"/>
  <c r="AF4" s="1"/>
  <c r="AG3"/>
  <c r="AG4" s="1"/>
  <c r="AH3"/>
  <c r="AH4" s="1"/>
  <c r="AI3"/>
  <c r="AI123" s="1"/>
  <c r="AJ3"/>
  <c r="AJ4" s="1"/>
  <c r="AK3"/>
  <c r="AK123" s="1"/>
  <c r="AL3"/>
  <c r="AL4" s="1"/>
  <c r="AM3"/>
  <c r="AM4" s="1"/>
  <c r="AN3"/>
  <c r="AN4" s="1"/>
  <c r="AO3"/>
  <c r="AO4" s="1"/>
  <c r="AP3"/>
  <c r="AP4" s="1"/>
  <c r="AQ3"/>
  <c r="AQ4" s="1"/>
  <c r="AR3"/>
  <c r="AR123" s="1"/>
  <c r="AS3"/>
  <c r="AS4" s="1"/>
  <c r="AT3"/>
  <c r="AT4" s="1"/>
  <c r="Q3"/>
  <c r="Q4" s="1"/>
  <c r="D4" i="2"/>
  <c r="D50"/>
  <c r="E50"/>
  <c r="O63" i="1"/>
  <c r="M62"/>
  <c r="N62" s="1"/>
  <c r="N63" s="1"/>
  <c r="O73"/>
  <c r="O79"/>
  <c r="O65"/>
  <c r="M64"/>
  <c r="N64" s="1"/>
  <c r="N65" s="1"/>
  <c r="O77"/>
  <c r="M76"/>
  <c r="N76" s="1"/>
  <c r="N77" s="1"/>
  <c r="O97"/>
  <c r="M96"/>
  <c r="N96" s="1"/>
  <c r="N97" s="1"/>
  <c r="O95"/>
  <c r="M94"/>
  <c r="N94" s="1"/>
  <c r="N95" s="1"/>
  <c r="O85"/>
  <c r="O103"/>
  <c r="O75"/>
  <c r="O67"/>
  <c r="O71"/>
  <c r="O69"/>
  <c r="O109"/>
  <c r="O59"/>
  <c r="P122"/>
  <c r="Q122"/>
  <c r="R122"/>
  <c r="S122"/>
  <c r="T122"/>
  <c r="U122"/>
  <c r="V122"/>
  <c r="W122"/>
  <c r="X122"/>
  <c r="Y122"/>
  <c r="Z122"/>
  <c r="AA122"/>
  <c r="AB122"/>
  <c r="AC122"/>
  <c r="AD122"/>
  <c r="AE122"/>
  <c r="AF122"/>
  <c r="AG122"/>
  <c r="AH122"/>
  <c r="AI122"/>
  <c r="AJ122"/>
  <c r="AK122"/>
  <c r="AL122"/>
  <c r="AM122"/>
  <c r="AN122"/>
  <c r="AO122"/>
  <c r="AP122"/>
  <c r="AQ122"/>
  <c r="AR122"/>
  <c r="AS122"/>
  <c r="AT122"/>
  <c r="E3" i="2"/>
  <c r="Y4"/>
  <c r="GN122" i="1"/>
  <c r="D45" i="2"/>
  <c r="D44"/>
  <c r="E46"/>
  <c r="E45"/>
  <c r="E44"/>
  <c r="D43"/>
  <c r="D42"/>
  <c r="D41"/>
  <c r="D40"/>
  <c r="D39"/>
  <c r="D38"/>
  <c r="D37"/>
  <c r="D36"/>
  <c r="D35"/>
  <c r="D34"/>
  <c r="D33"/>
  <c r="E43"/>
  <c r="E42"/>
  <c r="E41"/>
  <c r="E40"/>
  <c r="E39"/>
  <c r="E38"/>
  <c r="E37"/>
  <c r="E36"/>
  <c r="E35"/>
  <c r="E34"/>
  <c r="E33"/>
  <c r="D30"/>
  <c r="D29"/>
  <c r="D27"/>
  <c r="D26"/>
  <c r="D25"/>
  <c r="D22"/>
  <c r="D21"/>
  <c r="E30"/>
  <c r="E29"/>
  <c r="E27"/>
  <c r="E26"/>
  <c r="E25"/>
  <c r="E22"/>
  <c r="E21"/>
  <c r="D18"/>
  <c r="D17"/>
  <c r="D14"/>
  <c r="D13"/>
  <c r="D10"/>
  <c r="D9"/>
  <c r="D6"/>
  <c r="D5"/>
  <c r="E18"/>
  <c r="E17"/>
  <c r="E14"/>
  <c r="E13"/>
  <c r="E10"/>
  <c r="E9"/>
  <c r="E6"/>
  <c r="E5"/>
  <c r="AR4" i="1"/>
  <c r="AI4"/>
  <c r="BX3"/>
  <c r="BX123" s="1"/>
  <c r="BF122"/>
  <c r="BB122"/>
  <c r="BU3"/>
  <c r="BU4" s="1"/>
  <c r="AX3"/>
  <c r="AX4" s="1"/>
  <c r="BL122"/>
  <c r="AV122"/>
  <c r="DJ122"/>
  <c r="EH3"/>
  <c r="DR122"/>
  <c r="DN122"/>
  <c r="DH3"/>
  <c r="DH4" s="1"/>
  <c r="DP3"/>
  <c r="DP4" s="1"/>
  <c r="EF3"/>
  <c r="EF4" s="1"/>
  <c r="EF122"/>
  <c r="DX122"/>
  <c r="DH122"/>
  <c r="T123"/>
  <c r="X123"/>
  <c r="AJ123"/>
  <c r="EN122"/>
  <c r="ER122"/>
  <c r="EV122"/>
  <c r="EZ122"/>
  <c r="FD122"/>
  <c r="FH122"/>
  <c r="FL122"/>
  <c r="FK3"/>
  <c r="FK4" s="1"/>
  <c r="FG3"/>
  <c r="FG4" s="1"/>
  <c r="FC3"/>
  <c r="FC4" s="1"/>
  <c r="EY3"/>
  <c r="EU3"/>
  <c r="EU4" s="1"/>
  <c r="EQ3"/>
  <c r="EQ4" s="1"/>
  <c r="EM3"/>
  <c r="EM4" s="1"/>
  <c r="EQ122"/>
  <c r="FG122"/>
  <c r="EK122"/>
  <c r="AB123"/>
  <c r="AF123"/>
  <c r="EP3"/>
  <c r="EP4" s="1"/>
  <c r="FN3"/>
  <c r="ES122" l="1"/>
  <c r="BD122"/>
  <c r="BN3"/>
  <c r="BN4" s="1"/>
  <c r="BR122"/>
  <c r="DP122"/>
  <c r="DX3"/>
  <c r="ED122"/>
  <c r="DE122"/>
  <c r="BT122"/>
  <c r="BE3"/>
  <c r="BN122"/>
  <c r="GK122"/>
  <c r="FW3"/>
  <c r="FW123" s="1"/>
  <c r="D87" i="2"/>
  <c r="D88" s="1"/>
  <c r="D15"/>
  <c r="D59" s="1"/>
  <c r="D60" s="1"/>
  <c r="E15"/>
  <c r="E59" s="1"/>
  <c r="D79"/>
  <c r="D80" s="1"/>
  <c r="D83"/>
  <c r="D84" s="1"/>
  <c r="E87"/>
  <c r="D89"/>
  <c r="D90" s="1"/>
  <c r="E79"/>
  <c r="AS123" i="1"/>
  <c r="D71" i="2"/>
  <c r="D72" s="1"/>
  <c r="AK4" i="1"/>
  <c r="E4" i="2"/>
  <c r="E83"/>
  <c r="D19"/>
  <c r="D63" s="1"/>
  <c r="D64" s="1"/>
  <c r="E19"/>
  <c r="E63" s="1"/>
  <c r="F3"/>
  <c r="F46" s="1"/>
  <c r="F4"/>
  <c r="E23"/>
  <c r="E67" s="1"/>
  <c r="D23"/>
  <c r="D67" s="1"/>
  <c r="D68" s="1"/>
  <c r="E47"/>
  <c r="E91" s="1"/>
  <c r="E48"/>
  <c r="E93" s="1"/>
  <c r="D7"/>
  <c r="D51" s="1"/>
  <c r="D52" s="1"/>
  <c r="E7"/>
  <c r="E51" s="1"/>
  <c r="D28"/>
  <c r="D73" s="1"/>
  <c r="D74" s="1"/>
  <c r="E28"/>
  <c r="E73" s="1"/>
  <c r="D31"/>
  <c r="D75" s="1"/>
  <c r="D76" s="1"/>
  <c r="E31"/>
  <c r="E75" s="1"/>
  <c r="E71"/>
  <c r="E81"/>
  <c r="E85"/>
  <c r="D81"/>
  <c r="D85"/>
  <c r="D86" s="1"/>
  <c r="E89"/>
  <c r="F45"/>
  <c r="F44"/>
  <c r="F43"/>
  <c r="F42"/>
  <c r="G2"/>
  <c r="F50"/>
  <c r="D11"/>
  <c r="D55" s="1"/>
  <c r="D56" s="1"/>
  <c r="F11"/>
  <c r="E11"/>
  <c r="E55" s="1"/>
  <c r="D46"/>
  <c r="FL3" i="1"/>
  <c r="EX3"/>
  <c r="FB122"/>
  <c r="GM3"/>
  <c r="GM123" s="1"/>
  <c r="FF122"/>
  <c r="GA122"/>
  <c r="EM122"/>
  <c r="EV3"/>
  <c r="ET3"/>
  <c r="AO123"/>
  <c r="EO3"/>
  <c r="EO4" s="1"/>
  <c r="GE3"/>
  <c r="GE123" s="1"/>
  <c r="FO3"/>
  <c r="FO123" s="1"/>
  <c r="FX122"/>
  <c r="FA3"/>
  <c r="FA123" s="1"/>
  <c r="AM123"/>
  <c r="D47" i="2"/>
  <c r="D91" s="1"/>
  <c r="F48"/>
  <c r="FC122" i="1"/>
  <c r="FD3"/>
  <c r="EN3"/>
  <c r="FJ3"/>
  <c r="FE122"/>
  <c r="AH123"/>
  <c r="AQ123"/>
  <c r="FA122"/>
  <c r="FE3"/>
  <c r="EL122"/>
  <c r="GQ3"/>
  <c r="GQ123" s="1"/>
  <c r="GI3"/>
  <c r="GI123" s="1"/>
  <c r="GA3"/>
  <c r="GA123" s="1"/>
  <c r="FS3"/>
  <c r="FS123" s="1"/>
  <c r="EP122"/>
  <c r="FP122"/>
  <c r="GF122"/>
  <c r="Q123"/>
  <c r="EK3"/>
  <c r="EK4" s="1"/>
  <c r="GQ122"/>
  <c r="GG122"/>
  <c r="AX123"/>
  <c r="DW3"/>
  <c r="DW123" s="1"/>
  <c r="EB122"/>
  <c r="DU122"/>
  <c r="BG122"/>
  <c r="BT3"/>
  <c r="BT4" s="1"/>
  <c r="ED3"/>
  <c r="ED4" s="1"/>
  <c r="AL123"/>
  <c r="DG3"/>
  <c r="BW122"/>
  <c r="AA123"/>
  <c r="AY3"/>
  <c r="AW3"/>
  <c r="AW123" s="1"/>
  <c r="BJ3"/>
  <c r="BJ4" s="1"/>
  <c r="AT123"/>
  <c r="DM122"/>
  <c r="EC122"/>
  <c r="EE3"/>
  <c r="DO3"/>
  <c r="DO123" s="1"/>
  <c r="AY122"/>
  <c r="BO122"/>
  <c r="BD3"/>
  <c r="BD123" s="1"/>
  <c r="BO3"/>
  <c r="BO4" s="1"/>
  <c r="BP122"/>
  <c r="EB3"/>
  <c r="EB123" s="1"/>
  <c r="Y123"/>
  <c r="BQ3"/>
  <c r="BQ4" s="1"/>
  <c r="DZ122"/>
  <c r="DI122"/>
  <c r="DQ122"/>
  <c r="DY122"/>
  <c r="EG122"/>
  <c r="EI3"/>
  <c r="EI123" s="1"/>
  <c r="EA3"/>
  <c r="EA123" s="1"/>
  <c r="DS3"/>
  <c r="DS123" s="1"/>
  <c r="DK3"/>
  <c r="DK123" s="1"/>
  <c r="AU122"/>
  <c r="BC122"/>
  <c r="BK122"/>
  <c r="BS122"/>
  <c r="AV3"/>
  <c r="AV4" s="1"/>
  <c r="BL3"/>
  <c r="BW3"/>
  <c r="BW4" s="1"/>
  <c r="BG3"/>
  <c r="BG4" s="1"/>
  <c r="AZ122"/>
  <c r="DL122"/>
  <c r="BF3"/>
  <c r="BF123" s="1"/>
  <c r="DL3"/>
  <c r="DF122"/>
  <c r="BB3"/>
  <c r="BB4" s="1"/>
  <c r="DN3"/>
  <c r="DN4" s="1"/>
  <c r="BV122"/>
  <c r="DJ3"/>
  <c r="DJ4" s="1"/>
  <c r="DR3"/>
  <c r="DR4" s="1"/>
  <c r="EU122"/>
  <c r="FK122"/>
  <c r="FH3"/>
  <c r="EZ3"/>
  <c r="ER3"/>
  <c r="EJ3"/>
  <c r="FI122"/>
  <c r="FB3"/>
  <c r="EL3"/>
  <c r="EW122"/>
  <c r="EJ122"/>
  <c r="FF3"/>
  <c r="EY122"/>
  <c r="EW3"/>
  <c r="EW123" s="1"/>
  <c r="FM3"/>
  <c r="FJ122"/>
  <c r="ET122"/>
  <c r="GR3"/>
  <c r="GR123" s="1"/>
  <c r="GN3"/>
  <c r="GN123" s="1"/>
  <c r="GJ3"/>
  <c r="GJ123" s="1"/>
  <c r="GF3"/>
  <c r="GF123" s="1"/>
  <c r="GB3"/>
  <c r="GB123" s="1"/>
  <c r="FX3"/>
  <c r="FX123" s="1"/>
  <c r="FT3"/>
  <c r="FT123" s="1"/>
  <c r="FP3"/>
  <c r="FP123" s="1"/>
  <c r="DG122"/>
  <c r="DK122"/>
  <c r="DO122"/>
  <c r="DS122"/>
  <c r="DW122"/>
  <c r="EA122"/>
  <c r="EE122"/>
  <c r="EI122"/>
  <c r="AN123"/>
  <c r="EG3"/>
  <c r="EG123" s="1"/>
  <c r="EC3"/>
  <c r="EC123" s="1"/>
  <c r="DY3"/>
  <c r="DU3"/>
  <c r="DU123" s="1"/>
  <c r="DQ3"/>
  <c r="DQ123" s="1"/>
  <c r="DM3"/>
  <c r="DM123" s="1"/>
  <c r="DI3"/>
  <c r="DI123" s="1"/>
  <c r="DE3"/>
  <c r="DE123" s="1"/>
  <c r="AW122"/>
  <c r="BA122"/>
  <c r="BE122"/>
  <c r="BI122"/>
  <c r="BM122"/>
  <c r="BQ122"/>
  <c r="BU122"/>
  <c r="BY122"/>
  <c r="EX122"/>
  <c r="FN122"/>
  <c r="FT122"/>
  <c r="GB122"/>
  <c r="GJ122"/>
  <c r="GR122"/>
  <c r="S123"/>
  <c r="AE123"/>
  <c r="AZ3"/>
  <c r="AZ123" s="1"/>
  <c r="BH3"/>
  <c r="BH123" s="1"/>
  <c r="BP3"/>
  <c r="BP123" s="1"/>
  <c r="BS3"/>
  <c r="BK3"/>
  <c r="BK4" s="1"/>
  <c r="BC3"/>
  <c r="BC4" s="1"/>
  <c r="AU3"/>
  <c r="BH122"/>
  <c r="BX122"/>
  <c r="DT122"/>
  <c r="BV3"/>
  <c r="BV4" s="1"/>
  <c r="DT3"/>
  <c r="DT123" s="1"/>
  <c r="BM3"/>
  <c r="BM123" s="1"/>
  <c r="BJ122"/>
  <c r="DV122"/>
  <c r="BR3"/>
  <c r="BR4" s="1"/>
  <c r="DV3"/>
  <c r="DV4" s="1"/>
  <c r="DF3"/>
  <c r="DF4" s="1"/>
  <c r="BA3"/>
  <c r="EH122"/>
  <c r="BI3"/>
  <c r="AX122"/>
  <c r="FI3"/>
  <c r="ES3"/>
  <c r="FS122"/>
  <c r="GI122"/>
  <c r="AG123"/>
  <c r="FQ122"/>
  <c r="EO122"/>
  <c r="BN123"/>
  <c r="FG123"/>
  <c r="FC123"/>
  <c r="BX4"/>
  <c r="EF123"/>
  <c r="EM123"/>
  <c r="BU123"/>
  <c r="DP123"/>
  <c r="FK123"/>
  <c r="EU123"/>
  <c r="EP123"/>
  <c r="V123"/>
  <c r="AD123"/>
  <c r="BY123"/>
  <c r="DH123"/>
  <c r="EQ123"/>
  <c r="FN4"/>
  <c r="FN123"/>
  <c r="EY4"/>
  <c r="EY123"/>
  <c r="DX4"/>
  <c r="DX123"/>
  <c r="EH123"/>
  <c r="EH4"/>
  <c r="BE4"/>
  <c r="BE123"/>
  <c r="D48" i="2"/>
  <c r="P123" i="1"/>
  <c r="FW4"/>
  <c r="CA122"/>
  <c r="CD122"/>
  <c r="DB3"/>
  <c r="CL3"/>
  <c r="CE122"/>
  <c r="CH122"/>
  <c r="DD3"/>
  <c r="CN3"/>
  <c r="CA3"/>
  <c r="CI3"/>
  <c r="CQ3"/>
  <c r="CY3"/>
  <c r="CP122"/>
  <c r="CL122"/>
  <c r="CW122"/>
  <c r="CG122"/>
  <c r="CI122"/>
  <c r="CN122"/>
  <c r="CX3"/>
  <c r="CH3"/>
  <c r="CM122"/>
  <c r="CV122"/>
  <c r="CZ3"/>
  <c r="CJ3"/>
  <c r="CC3"/>
  <c r="CK3"/>
  <c r="CS3"/>
  <c r="DA3"/>
  <c r="CB122"/>
  <c r="CF122"/>
  <c r="CS122"/>
  <c r="CQ122"/>
  <c r="DB122"/>
  <c r="CT3"/>
  <c r="CD3"/>
  <c r="CU122"/>
  <c r="CJ122"/>
  <c r="CV3"/>
  <c r="CF3"/>
  <c r="CE3"/>
  <c r="CM3"/>
  <c r="CU3"/>
  <c r="DC3"/>
  <c r="CZ122"/>
  <c r="BZ122"/>
  <c r="CO122"/>
  <c r="CC122"/>
  <c r="CY122"/>
  <c r="CT122"/>
  <c r="CP3"/>
  <c r="BZ3"/>
  <c r="DC122"/>
  <c r="DD122"/>
  <c r="CR3"/>
  <c r="CB3"/>
  <c r="CG3"/>
  <c r="CO3"/>
  <c r="CW3"/>
  <c r="CX122"/>
  <c r="CR122"/>
  <c r="DA122"/>
  <c r="CK122"/>
  <c r="P4"/>
  <c r="Z123"/>
  <c r="GP3"/>
  <c r="GO3"/>
  <c r="GL3"/>
  <c r="GK3"/>
  <c r="GH3"/>
  <c r="GG3"/>
  <c r="GD3"/>
  <c r="GC3"/>
  <c r="FZ3"/>
  <c r="FY3"/>
  <c r="FV3"/>
  <c r="FU3"/>
  <c r="FR3"/>
  <c r="FQ3"/>
  <c r="AP123"/>
  <c r="FR122"/>
  <c r="FV122"/>
  <c r="FZ122"/>
  <c r="GD122"/>
  <c r="GH122"/>
  <c r="GL122"/>
  <c r="GP122"/>
  <c r="W123"/>
  <c r="AC123"/>
  <c r="GS3"/>
  <c r="DZ123"/>
  <c r="U123"/>
  <c r="FO122"/>
  <c r="FW122"/>
  <c r="GE122"/>
  <c r="GM122"/>
  <c r="R123"/>
  <c r="FY122"/>
  <c r="GO122"/>
  <c r="FU122"/>
  <c r="GC122"/>
  <c r="F47" i="2" l="1"/>
  <c r="F91" s="1"/>
  <c r="F92" s="1"/>
  <c r="GS4" i="1"/>
  <c r="GS123"/>
  <c r="E72" i="2"/>
  <c r="E88"/>
  <c r="E84"/>
  <c r="E90"/>
  <c r="E16"/>
  <c r="E61" s="1"/>
  <c r="D16"/>
  <c r="D61" s="1"/>
  <c r="D62" s="1"/>
  <c r="E92"/>
  <c r="GE4" i="1"/>
  <c r="GM4"/>
  <c r="BO123"/>
  <c r="DO4"/>
  <c r="EO123"/>
  <c r="E80" i="2"/>
  <c r="BJ123" i="1"/>
  <c r="DF123"/>
  <c r="FA4"/>
  <c r="E60" i="2"/>
  <c r="E68"/>
  <c r="E82"/>
  <c r="DG123" i="1"/>
  <c r="DG4"/>
  <c r="BW123"/>
  <c r="FO4"/>
  <c r="EB4"/>
  <c r="D82" i="2"/>
  <c r="E76"/>
  <c r="E52"/>
  <c r="E56"/>
  <c r="EA4" i="1"/>
  <c r="FS4"/>
  <c r="BP4"/>
  <c r="DT4"/>
  <c r="GI4"/>
  <c r="E74" i="2"/>
  <c r="D93"/>
  <c r="E94" s="1"/>
  <c r="E86"/>
  <c r="AZ4" i="1"/>
  <c r="BG123"/>
  <c r="BB123"/>
  <c r="DK4"/>
  <c r="D8" i="2"/>
  <c r="D53" s="1"/>
  <c r="E8"/>
  <c r="E53" s="1"/>
  <c r="E24"/>
  <c r="E69" s="1"/>
  <c r="D24"/>
  <c r="D69" s="1"/>
  <c r="DJ123" i="1"/>
  <c r="EW4"/>
  <c r="DN123"/>
  <c r="AV123"/>
  <c r="GQ4"/>
  <c r="D32" i="2"/>
  <c r="D77" s="1"/>
  <c r="E32"/>
  <c r="E77" s="1"/>
  <c r="F41"/>
  <c r="F87" s="1"/>
  <c r="F88" s="1"/>
  <c r="F40"/>
  <c r="F39"/>
  <c r="F38"/>
  <c r="F37"/>
  <c r="F36"/>
  <c r="F35"/>
  <c r="F34"/>
  <c r="F33"/>
  <c r="F28"/>
  <c r="F32"/>
  <c r="F31"/>
  <c r="F30"/>
  <c r="F29"/>
  <c r="F27"/>
  <c r="F26"/>
  <c r="F25"/>
  <c r="F22"/>
  <c r="F21"/>
  <c r="F20"/>
  <c r="F19"/>
  <c r="F18"/>
  <c r="F17"/>
  <c r="F16"/>
  <c r="F15"/>
  <c r="F14"/>
  <c r="F13"/>
  <c r="F10"/>
  <c r="F9"/>
  <c r="F55" s="1"/>
  <c r="F56" s="1"/>
  <c r="F8"/>
  <c r="F7"/>
  <c r="F6"/>
  <c r="F5"/>
  <c r="F23"/>
  <c r="F24"/>
  <c r="D20"/>
  <c r="D65" s="1"/>
  <c r="E20"/>
  <c r="E65" s="1"/>
  <c r="GA4" i="1"/>
  <c r="FP4"/>
  <c r="GN4"/>
  <c r="FX4"/>
  <c r="EK123"/>
  <c r="BQ123"/>
  <c r="F93" i="2"/>
  <c r="F94" s="1"/>
  <c r="E64"/>
  <c r="DR123" i="1"/>
  <c r="DW4"/>
  <c r="BT123"/>
  <c r="H2" i="2"/>
  <c r="G4"/>
  <c r="G3"/>
  <c r="G50"/>
  <c r="F89"/>
  <c r="D12"/>
  <c r="G12"/>
  <c r="F12"/>
  <c r="E12"/>
  <c r="E57" s="1"/>
  <c r="D92"/>
  <c r="FL123" i="1"/>
  <c r="FL4"/>
  <c r="EX123"/>
  <c r="EX4"/>
  <c r="EV123"/>
  <c r="EV4"/>
  <c r="ET4"/>
  <c r="ET123"/>
  <c r="FE123"/>
  <c r="FE4"/>
  <c r="EN4"/>
  <c r="EN123"/>
  <c r="FJ123"/>
  <c r="FJ4"/>
  <c r="FD4"/>
  <c r="FD123"/>
  <c r="BK123"/>
  <c r="DU4"/>
  <c r="BV123"/>
  <c r="BH4"/>
  <c r="DE4"/>
  <c r="DV123"/>
  <c r="DS4"/>
  <c r="EI4"/>
  <c r="BR123"/>
  <c r="DI4"/>
  <c r="BF4"/>
  <c r="EG4"/>
  <c r="BC123"/>
  <c r="DQ4"/>
  <c r="GF4"/>
  <c r="ED123"/>
  <c r="BD4"/>
  <c r="AW4"/>
  <c r="AY4"/>
  <c r="AY123"/>
  <c r="EE123"/>
  <c r="EE4"/>
  <c r="GR4"/>
  <c r="DM4"/>
  <c r="BM4"/>
  <c r="GB4"/>
  <c r="DL123"/>
  <c r="DL4"/>
  <c r="BL4"/>
  <c r="BL123"/>
  <c r="FI4"/>
  <c r="FI123"/>
  <c r="BI4"/>
  <c r="BI123"/>
  <c r="BA123"/>
  <c r="BA4"/>
  <c r="AU4"/>
  <c r="AU123"/>
  <c r="FF4"/>
  <c r="FF123"/>
  <c r="FB4"/>
  <c r="FB123"/>
  <c r="EJ4"/>
  <c r="EJ123"/>
  <c r="EZ4"/>
  <c r="EZ123"/>
  <c r="ES4"/>
  <c r="ES123"/>
  <c r="BS4"/>
  <c r="BS123"/>
  <c r="DY123"/>
  <c r="DY4"/>
  <c r="FM4"/>
  <c r="FM123"/>
  <c r="EL4"/>
  <c r="EL123"/>
  <c r="ER4"/>
  <c r="ER123"/>
  <c r="FH4"/>
  <c r="FH123"/>
  <c r="EC4"/>
  <c r="GJ4"/>
  <c r="FT4"/>
  <c r="FR123"/>
  <c r="FR4"/>
  <c r="FV123"/>
  <c r="FV4"/>
  <c r="FZ123"/>
  <c r="FZ4"/>
  <c r="GD123"/>
  <c r="GD4"/>
  <c r="GH123"/>
  <c r="GH4"/>
  <c r="GL123"/>
  <c r="GL4"/>
  <c r="GP123"/>
  <c r="GP4"/>
  <c r="CO123"/>
  <c r="CO4"/>
  <c r="CB123"/>
  <c r="CB4"/>
  <c r="BZ123"/>
  <c r="BZ4"/>
  <c r="DC4"/>
  <c r="DC123"/>
  <c r="CM4"/>
  <c r="CM123"/>
  <c r="CF123"/>
  <c r="CF4"/>
  <c r="CD123"/>
  <c r="CD4"/>
  <c r="CS123"/>
  <c r="CS4"/>
  <c r="CC123"/>
  <c r="CC4"/>
  <c r="CZ123"/>
  <c r="CZ4"/>
  <c r="CX123"/>
  <c r="CX4"/>
  <c r="CQ4"/>
  <c r="CQ123"/>
  <c r="CA4"/>
  <c r="CA123"/>
  <c r="DD123"/>
  <c r="DD4"/>
  <c r="DB123"/>
  <c r="DB4"/>
  <c r="FQ4"/>
  <c r="FQ123"/>
  <c r="FU4"/>
  <c r="FU123"/>
  <c r="FY4"/>
  <c r="FY123"/>
  <c r="GC4"/>
  <c r="GC123"/>
  <c r="GG4"/>
  <c r="GG123"/>
  <c r="GK4"/>
  <c r="GK123"/>
  <c r="GO4"/>
  <c r="GO123"/>
  <c r="CW123"/>
  <c r="CW4"/>
  <c r="CG123"/>
  <c r="CG4"/>
  <c r="CR123"/>
  <c r="CR4"/>
  <c r="CP123"/>
  <c r="CP4"/>
  <c r="CU4"/>
  <c r="CU123"/>
  <c r="CE4"/>
  <c r="CE123"/>
  <c r="CV123"/>
  <c r="CV4"/>
  <c r="CT123"/>
  <c r="CT4"/>
  <c r="DA123"/>
  <c r="DA4"/>
  <c r="CK123"/>
  <c r="CK4"/>
  <c r="CJ123"/>
  <c r="CJ4"/>
  <c r="CH123"/>
  <c r="CH4"/>
  <c r="CY4"/>
  <c r="CY123"/>
  <c r="CI4"/>
  <c r="CI123"/>
  <c r="CN123"/>
  <c r="CN4"/>
  <c r="CL123"/>
  <c r="CL4"/>
  <c r="D94" i="2" l="1"/>
  <c r="E62"/>
  <c r="F51"/>
  <c r="F52" s="1"/>
  <c r="F67"/>
  <c r="F68" s="1"/>
  <c r="F57"/>
  <c r="F69"/>
  <c r="F70" s="1"/>
  <c r="D78"/>
  <c r="E78"/>
  <c r="D54"/>
  <c r="E54"/>
  <c r="F59"/>
  <c r="F60" s="1"/>
  <c r="F63"/>
  <c r="F64" s="1"/>
  <c r="F71"/>
  <c r="F72" s="1"/>
  <c r="F77"/>
  <c r="F78" s="1"/>
  <c r="F79"/>
  <c r="F80" s="1"/>
  <c r="F83"/>
  <c r="F84" s="1"/>
  <c r="E66"/>
  <c r="D66"/>
  <c r="D70"/>
  <c r="E70"/>
  <c r="F53"/>
  <c r="F54" s="1"/>
  <c r="F61"/>
  <c r="F62" s="1"/>
  <c r="F65"/>
  <c r="F66" s="1"/>
  <c r="F75"/>
  <c r="F76" s="1"/>
  <c r="F73"/>
  <c r="F74" s="1"/>
  <c r="F81"/>
  <c r="F82" s="1"/>
  <c r="F85"/>
  <c r="F86" s="1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7"/>
  <c r="G26"/>
  <c r="G25"/>
  <c r="G22"/>
  <c r="G21"/>
  <c r="G20"/>
  <c r="G19"/>
  <c r="G18"/>
  <c r="G17"/>
  <c r="G16"/>
  <c r="G15"/>
  <c r="G14"/>
  <c r="G13"/>
  <c r="G10"/>
  <c r="G57" s="1"/>
  <c r="G9"/>
  <c r="G8"/>
  <c r="G7"/>
  <c r="G6"/>
  <c r="G5"/>
  <c r="G23"/>
  <c r="G24"/>
  <c r="G28"/>
  <c r="G11"/>
  <c r="I2"/>
  <c r="H4"/>
  <c r="H3"/>
  <c r="H50"/>
  <c r="F90"/>
  <c r="D57"/>
  <c r="G73" l="1"/>
  <c r="G74" s="1"/>
  <c r="G55"/>
  <c r="G56" s="1"/>
  <c r="G59"/>
  <c r="G60" s="1"/>
  <c r="G63"/>
  <c r="G64" s="1"/>
  <c r="G65"/>
  <c r="G66" s="1"/>
  <c r="G69"/>
  <c r="G70" s="1"/>
  <c r="G67"/>
  <c r="G68" s="1"/>
  <c r="G51"/>
  <c r="G71"/>
  <c r="G77"/>
  <c r="G81"/>
  <c r="G85"/>
  <c r="G89"/>
  <c r="G93"/>
  <c r="H45"/>
  <c r="H44"/>
  <c r="H43"/>
  <c r="H42"/>
  <c r="H41"/>
  <c r="H40"/>
  <c r="H39"/>
  <c r="H38"/>
  <c r="H37"/>
  <c r="H36"/>
  <c r="H35"/>
  <c r="H34"/>
  <c r="H33"/>
  <c r="H32"/>
  <c r="H31"/>
  <c r="H30"/>
  <c r="H29"/>
  <c r="H27"/>
  <c r="H26"/>
  <c r="H25"/>
  <c r="H22"/>
  <c r="H21"/>
  <c r="H20"/>
  <c r="H19"/>
  <c r="H18"/>
  <c r="H17"/>
  <c r="H16"/>
  <c r="H15"/>
  <c r="H14"/>
  <c r="H13"/>
  <c r="H10"/>
  <c r="H9"/>
  <c r="H8"/>
  <c r="H7"/>
  <c r="H6"/>
  <c r="H5"/>
  <c r="H24"/>
  <c r="H23"/>
  <c r="H28"/>
  <c r="H11"/>
  <c r="H46"/>
  <c r="H47"/>
  <c r="H48"/>
  <c r="H12"/>
  <c r="I3"/>
  <c r="I4"/>
  <c r="J2"/>
  <c r="I50"/>
  <c r="G53"/>
  <c r="G61"/>
  <c r="G75"/>
  <c r="G79"/>
  <c r="G83"/>
  <c r="G87"/>
  <c r="G91"/>
  <c r="F58"/>
  <c r="D58"/>
  <c r="E58"/>
  <c r="G58"/>
  <c r="H55" l="1"/>
  <c r="H69"/>
  <c r="H70" s="1"/>
  <c r="H73"/>
  <c r="H74" s="1"/>
  <c r="H91"/>
  <c r="H92" s="1"/>
  <c r="H67"/>
  <c r="H68" s="1"/>
  <c r="H51"/>
  <c r="H52" s="1"/>
  <c r="H57"/>
  <c r="H58" s="1"/>
  <c r="H93"/>
  <c r="H94" s="1"/>
  <c r="G88"/>
  <c r="G80"/>
  <c r="G62"/>
  <c r="G94"/>
  <c r="G86"/>
  <c r="G78"/>
  <c r="G52"/>
  <c r="H59"/>
  <c r="H63"/>
  <c r="H71"/>
  <c r="H72" s="1"/>
  <c r="H77"/>
  <c r="H81"/>
  <c r="H82" s="1"/>
  <c r="H85"/>
  <c r="H89"/>
  <c r="H90" s="1"/>
  <c r="G92"/>
  <c r="G84"/>
  <c r="G76"/>
  <c r="G54"/>
  <c r="K2"/>
  <c r="J4"/>
  <c r="J3"/>
  <c r="J50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7"/>
  <c r="I26"/>
  <c r="I25"/>
  <c r="I22"/>
  <c r="I21"/>
  <c r="I20"/>
  <c r="I5"/>
  <c r="I23"/>
  <c r="I19"/>
  <c r="I18"/>
  <c r="I17"/>
  <c r="I16"/>
  <c r="I15"/>
  <c r="I14"/>
  <c r="I13"/>
  <c r="I10"/>
  <c r="I9"/>
  <c r="I8"/>
  <c r="I7"/>
  <c r="I6"/>
  <c r="I24"/>
  <c r="I28"/>
  <c r="I73" s="1"/>
  <c r="I11"/>
  <c r="I12"/>
  <c r="G90"/>
  <c r="G82"/>
  <c r="G72"/>
  <c r="H53"/>
  <c r="H61"/>
  <c r="H65"/>
  <c r="H75"/>
  <c r="H79"/>
  <c r="H83"/>
  <c r="H87"/>
  <c r="H56"/>
  <c r="I51" l="1"/>
  <c r="I52" s="1"/>
  <c r="I65"/>
  <c r="I66" s="1"/>
  <c r="I57"/>
  <c r="I69"/>
  <c r="I70" s="1"/>
  <c r="I55"/>
  <c r="I56" s="1"/>
  <c r="I53"/>
  <c r="I54" s="1"/>
  <c r="I67"/>
  <c r="I68" s="1"/>
  <c r="H60"/>
  <c r="I59"/>
  <c r="I60" s="1"/>
  <c r="I63"/>
  <c r="I64" s="1"/>
  <c r="I71"/>
  <c r="I77"/>
  <c r="I81"/>
  <c r="I85"/>
  <c r="I86" s="1"/>
  <c r="I89"/>
  <c r="I93"/>
  <c r="H76"/>
  <c r="H86"/>
  <c r="H88"/>
  <c r="H66"/>
  <c r="I58"/>
  <c r="I74"/>
  <c r="J45"/>
  <c r="J44"/>
  <c r="J43"/>
  <c r="J42"/>
  <c r="J41"/>
  <c r="J40"/>
  <c r="J39"/>
  <c r="J38"/>
  <c r="J37"/>
  <c r="J36"/>
  <c r="J35"/>
  <c r="J34"/>
  <c r="J33"/>
  <c r="J32"/>
  <c r="J31"/>
  <c r="J30"/>
  <c r="J19"/>
  <c r="J18"/>
  <c r="J17"/>
  <c r="J16"/>
  <c r="J15"/>
  <c r="J29"/>
  <c r="J27"/>
  <c r="J26"/>
  <c r="J25"/>
  <c r="J22"/>
  <c r="J21"/>
  <c r="J20"/>
  <c r="J14"/>
  <c r="J13"/>
  <c r="J23"/>
  <c r="J10"/>
  <c r="J9"/>
  <c r="J8"/>
  <c r="J7"/>
  <c r="J6"/>
  <c r="J5"/>
  <c r="J24"/>
  <c r="J28"/>
  <c r="J11"/>
  <c r="J46"/>
  <c r="J47"/>
  <c r="J48"/>
  <c r="J12"/>
  <c r="K3"/>
  <c r="K4"/>
  <c r="L2"/>
  <c r="K50"/>
  <c r="H64"/>
  <c r="I61"/>
  <c r="I62" s="1"/>
  <c r="I75"/>
  <c r="I79"/>
  <c r="I80" s="1"/>
  <c r="I83"/>
  <c r="I87"/>
  <c r="I91"/>
  <c r="H54"/>
  <c r="H84"/>
  <c r="H78"/>
  <c r="H62"/>
  <c r="H80"/>
  <c r="J69" l="1"/>
  <c r="J70" s="1"/>
  <c r="J57"/>
  <c r="J58" s="1"/>
  <c r="J65"/>
  <c r="J66" s="1"/>
  <c r="J93"/>
  <c r="J63"/>
  <c r="J64" s="1"/>
  <c r="J51"/>
  <c r="J52" s="1"/>
  <c r="J67"/>
  <c r="J68" s="1"/>
  <c r="J91"/>
  <c r="J92" s="1"/>
  <c r="J55"/>
  <c r="J56" s="1"/>
  <c r="J73"/>
  <c r="M2"/>
  <c r="L4"/>
  <c r="L3"/>
  <c r="L50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7"/>
  <c r="K26"/>
  <c r="K25"/>
  <c r="K22"/>
  <c r="K21"/>
  <c r="K20"/>
  <c r="K19"/>
  <c r="K18"/>
  <c r="K17"/>
  <c r="K16"/>
  <c r="K15"/>
  <c r="K14"/>
  <c r="K13"/>
  <c r="K10"/>
  <c r="K9"/>
  <c r="K8"/>
  <c r="K7"/>
  <c r="K6"/>
  <c r="K5"/>
  <c r="K24"/>
  <c r="K23"/>
  <c r="K28"/>
  <c r="K11"/>
  <c r="K12"/>
  <c r="I94"/>
  <c r="J94"/>
  <c r="I78"/>
  <c r="I84"/>
  <c r="J71"/>
  <c r="J72" s="1"/>
  <c r="J59"/>
  <c r="J60" s="1"/>
  <c r="J75"/>
  <c r="J76" s="1"/>
  <c r="J79"/>
  <c r="J80" s="1"/>
  <c r="J83"/>
  <c r="J87"/>
  <c r="J88" s="1"/>
  <c r="J74"/>
  <c r="I76"/>
  <c r="I92"/>
  <c r="I90"/>
  <c r="I82"/>
  <c r="I72"/>
  <c r="J53"/>
  <c r="J61"/>
  <c r="J77"/>
  <c r="J81"/>
  <c r="J85"/>
  <c r="J89"/>
  <c r="I88"/>
  <c r="K55" l="1"/>
  <c r="K56" s="1"/>
  <c r="K73"/>
  <c r="K74" s="1"/>
  <c r="K57"/>
  <c r="K58" s="1"/>
  <c r="K69"/>
  <c r="K70" s="1"/>
  <c r="K67"/>
  <c r="K68" s="1"/>
  <c r="K61"/>
  <c r="K62" s="1"/>
  <c r="J86"/>
  <c r="J54"/>
  <c r="J62"/>
  <c r="J84"/>
  <c r="J78"/>
  <c r="K51"/>
  <c r="K59"/>
  <c r="K63"/>
  <c r="K71"/>
  <c r="K77"/>
  <c r="K81"/>
  <c r="K82" s="1"/>
  <c r="K85"/>
  <c r="K89"/>
  <c r="K90" s="1"/>
  <c r="K93"/>
  <c r="L46"/>
  <c r="L45"/>
  <c r="L44"/>
  <c r="L43"/>
  <c r="L41"/>
  <c r="L40"/>
  <c r="L39"/>
  <c r="L38"/>
  <c r="L37"/>
  <c r="L36"/>
  <c r="L35"/>
  <c r="L34"/>
  <c r="L33"/>
  <c r="L32"/>
  <c r="L42"/>
  <c r="L29"/>
  <c r="L27"/>
  <c r="L26"/>
  <c r="L25"/>
  <c r="L22"/>
  <c r="L21"/>
  <c r="L20"/>
  <c r="L31"/>
  <c r="L30"/>
  <c r="L19"/>
  <c r="L18"/>
  <c r="L17"/>
  <c r="L16"/>
  <c r="L15"/>
  <c r="L14"/>
  <c r="L13"/>
  <c r="L10"/>
  <c r="L9"/>
  <c r="L8"/>
  <c r="L7"/>
  <c r="L6"/>
  <c r="L5"/>
  <c r="L24"/>
  <c r="L23"/>
  <c r="L28"/>
  <c r="L48"/>
  <c r="L11"/>
  <c r="L47"/>
  <c r="L12"/>
  <c r="M3"/>
  <c r="M4"/>
  <c r="N2"/>
  <c r="M50"/>
  <c r="J82"/>
  <c r="J90"/>
  <c r="K53"/>
  <c r="K65"/>
  <c r="K75"/>
  <c r="K79"/>
  <c r="K83"/>
  <c r="K87"/>
  <c r="K91"/>
  <c r="L93" l="1"/>
  <c r="L94" s="1"/>
  <c r="L73"/>
  <c r="L74" s="1"/>
  <c r="L91"/>
  <c r="L92" s="1"/>
  <c r="L67"/>
  <c r="L68" s="1"/>
  <c r="L57"/>
  <c r="L58" s="1"/>
  <c r="L51"/>
  <c r="L52" s="1"/>
  <c r="L69"/>
  <c r="L70" s="1"/>
  <c r="L75"/>
  <c r="L76" s="1"/>
  <c r="L55"/>
  <c r="L56" s="1"/>
  <c r="L87"/>
  <c r="L88" s="1"/>
  <c r="K72"/>
  <c r="K60"/>
  <c r="L53"/>
  <c r="L54" s="1"/>
  <c r="L61"/>
  <c r="L65"/>
  <c r="L66" s="1"/>
  <c r="L77"/>
  <c r="L78" s="1"/>
  <c r="L81"/>
  <c r="L82" s="1"/>
  <c r="L85"/>
  <c r="L86" s="1"/>
  <c r="K84"/>
  <c r="K92"/>
  <c r="K80"/>
  <c r="K66"/>
  <c r="O2"/>
  <c r="N4"/>
  <c r="N3"/>
  <c r="N50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7"/>
  <c r="M26"/>
  <c r="M25"/>
  <c r="M22"/>
  <c r="M21"/>
  <c r="M20"/>
  <c r="M23"/>
  <c r="M19"/>
  <c r="M18"/>
  <c r="M17"/>
  <c r="M16"/>
  <c r="M15"/>
  <c r="M14"/>
  <c r="M13"/>
  <c r="M10"/>
  <c r="M9"/>
  <c r="M8"/>
  <c r="M7"/>
  <c r="M6"/>
  <c r="M5"/>
  <c r="M28"/>
  <c r="M24"/>
  <c r="M11"/>
  <c r="M12"/>
  <c r="K94"/>
  <c r="K64"/>
  <c r="K52"/>
  <c r="L59"/>
  <c r="L60" s="1"/>
  <c r="L63"/>
  <c r="L71"/>
  <c r="L79"/>
  <c r="L83"/>
  <c r="L89"/>
  <c r="L90" s="1"/>
  <c r="K88"/>
  <c r="K76"/>
  <c r="K54"/>
  <c r="K78"/>
  <c r="K86"/>
  <c r="M59" l="1"/>
  <c r="M69"/>
  <c r="M70" s="1"/>
  <c r="M67"/>
  <c r="M68" s="1"/>
  <c r="M51"/>
  <c r="M52" s="1"/>
  <c r="M53"/>
  <c r="M54" s="1"/>
  <c r="M73"/>
  <c r="M55"/>
  <c r="M65"/>
  <c r="M57"/>
  <c r="M58" s="1"/>
  <c r="M61"/>
  <c r="M62" s="1"/>
  <c r="M71"/>
  <c r="M72" s="1"/>
  <c r="M77"/>
  <c r="M81"/>
  <c r="M85"/>
  <c r="M89"/>
  <c r="M90" s="1"/>
  <c r="M93"/>
  <c r="M60"/>
  <c r="L72"/>
  <c r="L84"/>
  <c r="N45"/>
  <c r="N44"/>
  <c r="N43"/>
  <c r="N42"/>
  <c r="N41"/>
  <c r="N40"/>
  <c r="N39"/>
  <c r="N38"/>
  <c r="N37"/>
  <c r="N36"/>
  <c r="N35"/>
  <c r="N34"/>
  <c r="N33"/>
  <c r="N32"/>
  <c r="N31"/>
  <c r="N30"/>
  <c r="N19"/>
  <c r="N18"/>
  <c r="N17"/>
  <c r="N16"/>
  <c r="N15"/>
  <c r="N29"/>
  <c r="N27"/>
  <c r="N26"/>
  <c r="N25"/>
  <c r="N22"/>
  <c r="N21"/>
  <c r="N20"/>
  <c r="N23"/>
  <c r="N14"/>
  <c r="N13"/>
  <c r="N10"/>
  <c r="N9"/>
  <c r="N8"/>
  <c r="N7"/>
  <c r="N6"/>
  <c r="N5"/>
  <c r="N24"/>
  <c r="N28"/>
  <c r="N47"/>
  <c r="N11"/>
  <c r="N46"/>
  <c r="N48"/>
  <c r="N12"/>
  <c r="O3"/>
  <c r="O4"/>
  <c r="P2"/>
  <c r="O50"/>
  <c r="L62"/>
  <c r="L64"/>
  <c r="M63"/>
  <c r="M75"/>
  <c r="M79"/>
  <c r="M83"/>
  <c r="M84" s="1"/>
  <c r="M87"/>
  <c r="M91"/>
  <c r="M66"/>
  <c r="L80"/>
  <c r="M74"/>
  <c r="M56"/>
  <c r="N55" l="1"/>
  <c r="N56" s="1"/>
  <c r="N69"/>
  <c r="N70" s="1"/>
  <c r="N57"/>
  <c r="N58" s="1"/>
  <c r="N65"/>
  <c r="N66" s="1"/>
  <c r="N51"/>
  <c r="N52" s="1"/>
  <c r="N67"/>
  <c r="N68" s="1"/>
  <c r="N91"/>
  <c r="N92" s="1"/>
  <c r="N93"/>
  <c r="N94" s="1"/>
  <c r="N73"/>
  <c r="N74" s="1"/>
  <c r="M92"/>
  <c r="M76"/>
  <c r="Q2"/>
  <c r="P4"/>
  <c r="P3"/>
  <c r="P50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7"/>
  <c r="O26"/>
  <c r="O25"/>
  <c r="O22"/>
  <c r="O21"/>
  <c r="O20"/>
  <c r="O19"/>
  <c r="O18"/>
  <c r="O17"/>
  <c r="O16"/>
  <c r="O15"/>
  <c r="O14"/>
  <c r="O13"/>
  <c r="O10"/>
  <c r="O9"/>
  <c r="O8"/>
  <c r="O7"/>
  <c r="O6"/>
  <c r="O5"/>
  <c r="O23"/>
  <c r="O24"/>
  <c r="O28"/>
  <c r="O11"/>
  <c r="O12"/>
  <c r="N71"/>
  <c r="N59"/>
  <c r="N60" s="1"/>
  <c r="N63"/>
  <c r="N75"/>
  <c r="N76" s="1"/>
  <c r="N79"/>
  <c r="N80" s="1"/>
  <c r="N83"/>
  <c r="N84" s="1"/>
  <c r="N87"/>
  <c r="N88" s="1"/>
  <c r="M82"/>
  <c r="M88"/>
  <c r="M64"/>
  <c r="M94"/>
  <c r="M86"/>
  <c r="M78"/>
  <c r="N53"/>
  <c r="N61"/>
  <c r="N77"/>
  <c r="N81"/>
  <c r="N82" s="1"/>
  <c r="N85"/>
  <c r="N86" s="1"/>
  <c r="N89"/>
  <c r="N90" s="1"/>
  <c r="M80"/>
  <c r="O73" l="1"/>
  <c r="O74" s="1"/>
  <c r="O55"/>
  <c r="O56" s="1"/>
  <c r="O69"/>
  <c r="O70" s="1"/>
  <c r="O57"/>
  <c r="O58" s="1"/>
  <c r="O67"/>
  <c r="O68" s="1"/>
  <c r="O63"/>
  <c r="O64" s="1"/>
  <c r="O65"/>
  <c r="O66" s="1"/>
  <c r="O59"/>
  <c r="O60" s="1"/>
  <c r="N62"/>
  <c r="N64"/>
  <c r="N72"/>
  <c r="P45"/>
  <c r="P44"/>
  <c r="P43"/>
  <c r="P42"/>
  <c r="P40"/>
  <c r="P39"/>
  <c r="P38"/>
  <c r="P37"/>
  <c r="P36"/>
  <c r="P35"/>
  <c r="P34"/>
  <c r="P33"/>
  <c r="P32"/>
  <c r="P41"/>
  <c r="P31"/>
  <c r="P30"/>
  <c r="P29"/>
  <c r="P27"/>
  <c r="P26"/>
  <c r="P25"/>
  <c r="P22"/>
  <c r="P21"/>
  <c r="P20"/>
  <c r="P19"/>
  <c r="P18"/>
  <c r="P17"/>
  <c r="P16"/>
  <c r="P15"/>
  <c r="P14"/>
  <c r="P13"/>
  <c r="P10"/>
  <c r="P9"/>
  <c r="P8"/>
  <c r="P7"/>
  <c r="P6"/>
  <c r="P5"/>
  <c r="P24"/>
  <c r="P23"/>
  <c r="P28"/>
  <c r="P11"/>
  <c r="P47"/>
  <c r="P91" s="1"/>
  <c r="P46"/>
  <c r="P48"/>
  <c r="P12"/>
  <c r="Q3"/>
  <c r="Q4"/>
  <c r="R2"/>
  <c r="Q50"/>
  <c r="O53"/>
  <c r="O54" s="1"/>
  <c r="O61"/>
  <c r="O62" s="1"/>
  <c r="O75"/>
  <c r="O76" s="1"/>
  <c r="O79"/>
  <c r="O80" s="1"/>
  <c r="O83"/>
  <c r="O84" s="1"/>
  <c r="O87"/>
  <c r="O88" s="1"/>
  <c r="O91"/>
  <c r="N78"/>
  <c r="N54"/>
  <c r="O51"/>
  <c r="O71"/>
  <c r="O72" s="1"/>
  <c r="O77"/>
  <c r="O81"/>
  <c r="O82" s="1"/>
  <c r="O85"/>
  <c r="O86" s="1"/>
  <c r="O89"/>
  <c r="O90" s="1"/>
  <c r="O93"/>
  <c r="P73" l="1"/>
  <c r="P74" s="1"/>
  <c r="P67"/>
  <c r="P68" s="1"/>
  <c r="P69"/>
  <c r="P70" s="1"/>
  <c r="P55"/>
  <c r="P56" s="1"/>
  <c r="P51"/>
  <c r="P52" s="1"/>
  <c r="P53"/>
  <c r="P54" s="1"/>
  <c r="P93"/>
  <c r="P94" s="1"/>
  <c r="P57"/>
  <c r="P58" s="1"/>
  <c r="P77"/>
  <c r="P78" s="1"/>
  <c r="O92"/>
  <c r="P92"/>
  <c r="S2"/>
  <c r="R4"/>
  <c r="R3"/>
  <c r="R50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7"/>
  <c r="Q26"/>
  <c r="Q25"/>
  <c r="Q22"/>
  <c r="Q21"/>
  <c r="Q20"/>
  <c r="Q5"/>
  <c r="Q23"/>
  <c r="Q19"/>
  <c r="Q18"/>
  <c r="Q17"/>
  <c r="Q16"/>
  <c r="Q15"/>
  <c r="Q14"/>
  <c r="Q13"/>
  <c r="Q10"/>
  <c r="Q9"/>
  <c r="Q8"/>
  <c r="Q7"/>
  <c r="Q6"/>
  <c r="Q28"/>
  <c r="Q24"/>
  <c r="Q11"/>
  <c r="Q12"/>
  <c r="O78"/>
  <c r="P61"/>
  <c r="P62" s="1"/>
  <c r="P65"/>
  <c r="P66" s="1"/>
  <c r="P75"/>
  <c r="P76" s="1"/>
  <c r="P81"/>
  <c r="P82" s="1"/>
  <c r="P85"/>
  <c r="P86" s="1"/>
  <c r="P87"/>
  <c r="P88" s="1"/>
  <c r="O94"/>
  <c r="O52"/>
  <c r="P59"/>
  <c r="P60" s="1"/>
  <c r="P63"/>
  <c r="P71"/>
  <c r="P72" s="1"/>
  <c r="P79"/>
  <c r="P80" s="1"/>
  <c r="P83"/>
  <c r="P84" s="1"/>
  <c r="P89"/>
  <c r="P90" s="1"/>
  <c r="Q51" l="1"/>
  <c r="Q52" s="1"/>
  <c r="Q57"/>
  <c r="Q58" s="1"/>
  <c r="Q73"/>
  <c r="Q74" s="1"/>
  <c r="Q69"/>
  <c r="Q70" s="1"/>
  <c r="Q65"/>
  <c r="Q66" s="1"/>
  <c r="Q55"/>
  <c r="Q56" s="1"/>
  <c r="Q53"/>
  <c r="Q54" s="1"/>
  <c r="Q59"/>
  <c r="Q60" s="1"/>
  <c r="Q63"/>
  <c r="Q64" s="1"/>
  <c r="Q71"/>
  <c r="Q72" s="1"/>
  <c r="Q77"/>
  <c r="Q78" s="1"/>
  <c r="Q81"/>
  <c r="Q82" s="1"/>
  <c r="Q85"/>
  <c r="Q86" s="1"/>
  <c r="Q89"/>
  <c r="Q90" s="1"/>
  <c r="Q93"/>
  <c r="Q94" s="1"/>
  <c r="P64"/>
  <c r="R45"/>
  <c r="R44"/>
  <c r="R43"/>
  <c r="R42"/>
  <c r="R41"/>
  <c r="R40"/>
  <c r="R39"/>
  <c r="R38"/>
  <c r="R37"/>
  <c r="R36"/>
  <c r="R35"/>
  <c r="R34"/>
  <c r="R33"/>
  <c r="R32"/>
  <c r="R31"/>
  <c r="R30"/>
  <c r="R19"/>
  <c r="R18"/>
  <c r="R17"/>
  <c r="R16"/>
  <c r="R15"/>
  <c r="R29"/>
  <c r="R27"/>
  <c r="R26"/>
  <c r="R25"/>
  <c r="R22"/>
  <c r="R21"/>
  <c r="R20"/>
  <c r="R14"/>
  <c r="R13"/>
  <c r="R23"/>
  <c r="R10"/>
  <c r="R9"/>
  <c r="R8"/>
  <c r="R7"/>
  <c r="R6"/>
  <c r="R5"/>
  <c r="R24"/>
  <c r="R28"/>
  <c r="R11"/>
  <c r="R46"/>
  <c r="R47"/>
  <c r="R48"/>
  <c r="R12"/>
  <c r="S3"/>
  <c r="S4"/>
  <c r="T2"/>
  <c r="S50"/>
  <c r="Q61"/>
  <c r="Q62" s="1"/>
  <c r="Q67"/>
  <c r="Q68" s="1"/>
  <c r="Q75"/>
  <c r="Q76" s="1"/>
  <c r="Q79"/>
  <c r="Q80" s="1"/>
  <c r="Q83"/>
  <c r="Q84" s="1"/>
  <c r="Q87"/>
  <c r="Q88" s="1"/>
  <c r="Q91"/>
  <c r="Q92" s="1"/>
  <c r="R69" l="1"/>
  <c r="R70" s="1"/>
  <c r="R91"/>
  <c r="R92" s="1"/>
  <c r="R67"/>
  <c r="R68" s="1"/>
  <c r="R65"/>
  <c r="R66" s="1"/>
  <c r="R51"/>
  <c r="R52" s="1"/>
  <c r="R57"/>
  <c r="R58" s="1"/>
  <c r="R53"/>
  <c r="R54" s="1"/>
  <c r="R93"/>
  <c r="R94" s="1"/>
  <c r="R63"/>
  <c r="R64" s="1"/>
  <c r="R55"/>
  <c r="R56" s="1"/>
  <c r="R73"/>
  <c r="R74" s="1"/>
  <c r="U2"/>
  <c r="T4"/>
  <c r="T3"/>
  <c r="T50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7"/>
  <c r="S26"/>
  <c r="S25"/>
  <c r="S22"/>
  <c r="S21"/>
  <c r="S20"/>
  <c r="S19"/>
  <c r="S18"/>
  <c r="S17"/>
  <c r="S16"/>
  <c r="S15"/>
  <c r="S14"/>
  <c r="S13"/>
  <c r="S10"/>
  <c r="S9"/>
  <c r="S8"/>
  <c r="S7"/>
  <c r="S6"/>
  <c r="S5"/>
  <c r="S24"/>
  <c r="S23"/>
  <c r="S67" s="1"/>
  <c r="S28"/>
  <c r="S11"/>
  <c r="S12"/>
  <c r="R71"/>
  <c r="R72" s="1"/>
  <c r="R59"/>
  <c r="R60" s="1"/>
  <c r="R75"/>
  <c r="R76" s="1"/>
  <c r="R79"/>
  <c r="R80" s="1"/>
  <c r="R83"/>
  <c r="R84" s="1"/>
  <c r="R87"/>
  <c r="R88" s="1"/>
  <c r="R61"/>
  <c r="R62" s="1"/>
  <c r="R77"/>
  <c r="R78" s="1"/>
  <c r="R81"/>
  <c r="R82" s="1"/>
  <c r="R85"/>
  <c r="R86" s="1"/>
  <c r="R89"/>
  <c r="R90" s="1"/>
  <c r="S55" l="1"/>
  <c r="S56" s="1"/>
  <c r="S68"/>
  <c r="S69"/>
  <c r="S70" s="1"/>
  <c r="S73"/>
  <c r="S74" s="1"/>
  <c r="S57"/>
  <c r="S58" s="1"/>
  <c r="S65"/>
  <c r="S66" s="1"/>
  <c r="S53"/>
  <c r="S54" s="1"/>
  <c r="S61"/>
  <c r="S62" s="1"/>
  <c r="S75"/>
  <c r="S76" s="1"/>
  <c r="S79"/>
  <c r="S80" s="1"/>
  <c r="S83"/>
  <c r="S84" s="1"/>
  <c r="S87"/>
  <c r="S88" s="1"/>
  <c r="S91"/>
  <c r="S92" s="1"/>
  <c r="T45"/>
  <c r="T44"/>
  <c r="T46"/>
  <c r="T43"/>
  <c r="T41"/>
  <c r="T40"/>
  <c r="T39"/>
  <c r="T38"/>
  <c r="T37"/>
  <c r="T36"/>
  <c r="T35"/>
  <c r="T34"/>
  <c r="T33"/>
  <c r="T32"/>
  <c r="T42"/>
  <c r="T29"/>
  <c r="T27"/>
  <c r="T26"/>
  <c r="T25"/>
  <c r="T22"/>
  <c r="T21"/>
  <c r="T20"/>
  <c r="T31"/>
  <c r="T30"/>
  <c r="T19"/>
  <c r="T18"/>
  <c r="T17"/>
  <c r="T16"/>
  <c r="T15"/>
  <c r="T14"/>
  <c r="T13"/>
  <c r="T10"/>
  <c r="T9"/>
  <c r="T8"/>
  <c r="T7"/>
  <c r="T6"/>
  <c r="T5"/>
  <c r="T24"/>
  <c r="T23"/>
  <c r="T28"/>
  <c r="T48"/>
  <c r="T11"/>
  <c r="T47"/>
  <c r="T12"/>
  <c r="T57" s="1"/>
  <c r="T58" s="1"/>
  <c r="U3"/>
  <c r="U4"/>
  <c r="V2"/>
  <c r="U50"/>
  <c r="S51"/>
  <c r="S52" s="1"/>
  <c r="S59"/>
  <c r="S60" s="1"/>
  <c r="S63"/>
  <c r="S71"/>
  <c r="S72" s="1"/>
  <c r="S77"/>
  <c r="S78" s="1"/>
  <c r="S81"/>
  <c r="S82" s="1"/>
  <c r="S85"/>
  <c r="S86" s="1"/>
  <c r="S89"/>
  <c r="S90" s="1"/>
  <c r="S93"/>
  <c r="S94" s="1"/>
  <c r="T73" l="1"/>
  <c r="T74" s="1"/>
  <c r="T51"/>
  <c r="T52" s="1"/>
  <c r="T69"/>
  <c r="T70" s="1"/>
  <c r="T91"/>
  <c r="T92" s="1"/>
  <c r="T93"/>
  <c r="T94" s="1"/>
  <c r="T67"/>
  <c r="T68" s="1"/>
  <c r="T75"/>
  <c r="T76" s="1"/>
  <c r="T55"/>
  <c r="T56" s="1"/>
  <c r="W2"/>
  <c r="V4"/>
  <c r="V3"/>
  <c r="V50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7"/>
  <c r="U26"/>
  <c r="U25"/>
  <c r="U22"/>
  <c r="U21"/>
  <c r="U20"/>
  <c r="U23"/>
  <c r="U19"/>
  <c r="U18"/>
  <c r="U17"/>
  <c r="U16"/>
  <c r="U15"/>
  <c r="U14"/>
  <c r="U13"/>
  <c r="U10"/>
  <c r="U9"/>
  <c r="U8"/>
  <c r="U7"/>
  <c r="U6"/>
  <c r="U5"/>
  <c r="U28"/>
  <c r="U24"/>
  <c r="U11"/>
  <c r="U12"/>
  <c r="T59"/>
  <c r="T60" s="1"/>
  <c r="T63"/>
  <c r="T64" s="1"/>
  <c r="T71"/>
  <c r="T72" s="1"/>
  <c r="T79"/>
  <c r="T80" s="1"/>
  <c r="T83"/>
  <c r="T84" s="1"/>
  <c r="S64"/>
  <c r="T53"/>
  <c r="T54" s="1"/>
  <c r="T61"/>
  <c r="T62" s="1"/>
  <c r="T65"/>
  <c r="T77"/>
  <c r="T78" s="1"/>
  <c r="T81"/>
  <c r="T82" s="1"/>
  <c r="T85"/>
  <c r="T86" s="1"/>
  <c r="T87"/>
  <c r="T88" s="1"/>
  <c r="T89"/>
  <c r="T90" s="1"/>
  <c r="U69" l="1"/>
  <c r="U70" s="1"/>
  <c r="U59"/>
  <c r="U60" s="1"/>
  <c r="U53"/>
  <c r="U54" s="1"/>
  <c r="U67"/>
  <c r="U68" s="1"/>
  <c r="U51"/>
  <c r="U52" s="1"/>
  <c r="U55"/>
  <c r="U56" s="1"/>
  <c r="U73"/>
  <c r="U74" s="1"/>
  <c r="U65"/>
  <c r="U66" s="1"/>
  <c r="U57"/>
  <c r="U58" s="1"/>
  <c r="U61"/>
  <c r="U62" s="1"/>
  <c r="U71"/>
  <c r="U72" s="1"/>
  <c r="U77"/>
  <c r="U78" s="1"/>
  <c r="U81"/>
  <c r="U82" s="1"/>
  <c r="U85"/>
  <c r="U86" s="1"/>
  <c r="U89"/>
  <c r="U90" s="1"/>
  <c r="U93"/>
  <c r="U94" s="1"/>
  <c r="T66"/>
  <c r="V47"/>
  <c r="V45"/>
  <c r="V44"/>
  <c r="V43"/>
  <c r="V42"/>
  <c r="V41"/>
  <c r="V40"/>
  <c r="V39"/>
  <c r="V38"/>
  <c r="V37"/>
  <c r="V36"/>
  <c r="V35"/>
  <c r="V34"/>
  <c r="V33"/>
  <c r="V32"/>
  <c r="V31"/>
  <c r="V30"/>
  <c r="V19"/>
  <c r="V18"/>
  <c r="V17"/>
  <c r="V16"/>
  <c r="V15"/>
  <c r="V29"/>
  <c r="V27"/>
  <c r="V26"/>
  <c r="V25"/>
  <c r="V22"/>
  <c r="V21"/>
  <c r="V20"/>
  <c r="V23"/>
  <c r="V14"/>
  <c r="V13"/>
  <c r="V10"/>
  <c r="V9"/>
  <c r="V8"/>
  <c r="V7"/>
  <c r="V6"/>
  <c r="V5"/>
  <c r="V24"/>
  <c r="V28"/>
  <c r="V11"/>
  <c r="V46"/>
  <c r="V48"/>
  <c r="V12"/>
  <c r="W3"/>
  <c r="W4"/>
  <c r="X2"/>
  <c r="W50"/>
  <c r="U63"/>
  <c r="U75"/>
  <c r="U76" s="1"/>
  <c r="U79"/>
  <c r="U80" s="1"/>
  <c r="U83"/>
  <c r="U84" s="1"/>
  <c r="U87"/>
  <c r="U88" s="1"/>
  <c r="U91"/>
  <c r="U92" s="1"/>
  <c r="V69" l="1"/>
  <c r="V70" s="1"/>
  <c r="V51"/>
  <c r="V52" s="1"/>
  <c r="V65"/>
  <c r="V66" s="1"/>
  <c r="V67"/>
  <c r="V68" s="1"/>
  <c r="V93"/>
  <c r="V94" s="1"/>
  <c r="V55"/>
  <c r="V56" s="1"/>
  <c r="V57"/>
  <c r="V58" s="1"/>
  <c r="V73"/>
  <c r="V74" s="1"/>
  <c r="V91"/>
  <c r="V92" s="1"/>
  <c r="Y2"/>
  <c r="X4"/>
  <c r="X3"/>
  <c r="X50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7"/>
  <c r="W26"/>
  <c r="W25"/>
  <c r="W22"/>
  <c r="W21"/>
  <c r="W20"/>
  <c r="W19"/>
  <c r="W18"/>
  <c r="W17"/>
  <c r="W16"/>
  <c r="W15"/>
  <c r="W14"/>
  <c r="W13"/>
  <c r="W10"/>
  <c r="W9"/>
  <c r="W8"/>
  <c r="W7"/>
  <c r="W6"/>
  <c r="W5"/>
  <c r="W23"/>
  <c r="W24"/>
  <c r="W28"/>
  <c r="W73" s="1"/>
  <c r="W11"/>
  <c r="W12"/>
  <c r="V53"/>
  <c r="V54" s="1"/>
  <c r="V61"/>
  <c r="V62" s="1"/>
  <c r="V77"/>
  <c r="V78" s="1"/>
  <c r="V81"/>
  <c r="V82" s="1"/>
  <c r="V85"/>
  <c r="V86" s="1"/>
  <c r="V89"/>
  <c r="V90" s="1"/>
  <c r="U64"/>
  <c r="V71"/>
  <c r="V72" s="1"/>
  <c r="V59"/>
  <c r="V60" s="1"/>
  <c r="V63"/>
  <c r="V64" s="1"/>
  <c r="V75"/>
  <c r="V76" s="1"/>
  <c r="V79"/>
  <c r="V80" s="1"/>
  <c r="V83"/>
  <c r="V84" s="1"/>
  <c r="V87"/>
  <c r="V88" s="1"/>
  <c r="W69" l="1"/>
  <c r="W70" s="1"/>
  <c r="W55"/>
  <c r="W56" s="1"/>
  <c r="W57"/>
  <c r="W58" s="1"/>
  <c r="W65"/>
  <c r="W66" s="1"/>
  <c r="W63"/>
  <c r="W64" s="1"/>
  <c r="W67"/>
  <c r="W68" s="1"/>
  <c r="W74"/>
  <c r="W53"/>
  <c r="W54" s="1"/>
  <c r="W61"/>
  <c r="W62" s="1"/>
  <c r="W75"/>
  <c r="W76" s="1"/>
  <c r="W79"/>
  <c r="W80" s="1"/>
  <c r="W83"/>
  <c r="W84" s="1"/>
  <c r="W87"/>
  <c r="W88" s="1"/>
  <c r="W91"/>
  <c r="W92" s="1"/>
  <c r="X45"/>
  <c r="X44"/>
  <c r="X43"/>
  <c r="X42"/>
  <c r="X40"/>
  <c r="X39"/>
  <c r="X38"/>
  <c r="X37"/>
  <c r="X36"/>
  <c r="X35"/>
  <c r="X34"/>
  <c r="X33"/>
  <c r="X32"/>
  <c r="X41"/>
  <c r="X31"/>
  <c r="X30"/>
  <c r="X29"/>
  <c r="X27"/>
  <c r="X26"/>
  <c r="X25"/>
  <c r="X22"/>
  <c r="X21"/>
  <c r="X20"/>
  <c r="X19"/>
  <c r="X18"/>
  <c r="X17"/>
  <c r="X16"/>
  <c r="X15"/>
  <c r="X14"/>
  <c r="X13"/>
  <c r="X10"/>
  <c r="X9"/>
  <c r="X8"/>
  <c r="X7"/>
  <c r="X6"/>
  <c r="X5"/>
  <c r="X24"/>
  <c r="X23"/>
  <c r="X28"/>
  <c r="X11"/>
  <c r="X46"/>
  <c r="X47"/>
  <c r="X48"/>
  <c r="X12"/>
  <c r="Y3"/>
  <c r="Z2"/>
  <c r="Y50"/>
  <c r="W51"/>
  <c r="W52" s="1"/>
  <c r="W59"/>
  <c r="W60" s="1"/>
  <c r="W71"/>
  <c r="W72" s="1"/>
  <c r="W77"/>
  <c r="W78" s="1"/>
  <c r="W81"/>
  <c r="W82" s="1"/>
  <c r="W85"/>
  <c r="W86" s="1"/>
  <c r="W89"/>
  <c r="W90" s="1"/>
  <c r="W93"/>
  <c r="W94" s="1"/>
  <c r="X67" l="1"/>
  <c r="X68" s="1"/>
  <c r="X69"/>
  <c r="X70" s="1"/>
  <c r="X73"/>
  <c r="X74" s="1"/>
  <c r="X55"/>
  <c r="X56" s="1"/>
  <c r="X93"/>
  <c r="X57"/>
  <c r="X58" s="1"/>
  <c r="X91"/>
  <c r="X92" s="1"/>
  <c r="X51"/>
  <c r="X52" s="1"/>
  <c r="X94"/>
  <c r="X77"/>
  <c r="X78" s="1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7"/>
  <c r="Y26"/>
  <c r="Y25"/>
  <c r="Y22"/>
  <c r="Y21"/>
  <c r="Y20"/>
  <c r="Y19"/>
  <c r="Y23"/>
  <c r="Y18"/>
  <c r="Y17"/>
  <c r="Y16"/>
  <c r="Y15"/>
  <c r="Y14"/>
  <c r="Y13"/>
  <c r="Y10"/>
  <c r="Y9"/>
  <c r="Y8"/>
  <c r="Y7"/>
  <c r="Y6"/>
  <c r="Y5"/>
  <c r="Y24"/>
  <c r="Y28"/>
  <c r="Y11"/>
  <c r="Y12"/>
  <c r="X53"/>
  <c r="X54" s="1"/>
  <c r="X61"/>
  <c r="X62" s="1"/>
  <c r="X65"/>
  <c r="X75"/>
  <c r="X76" s="1"/>
  <c r="X81"/>
  <c r="X82" s="1"/>
  <c r="X85"/>
  <c r="X86" s="1"/>
  <c r="X87"/>
  <c r="X88" s="1"/>
  <c r="AA2"/>
  <c r="Z4"/>
  <c r="Z50"/>
  <c r="Z3"/>
  <c r="X59"/>
  <c r="X60" s="1"/>
  <c r="X63"/>
  <c r="X64" s="1"/>
  <c r="X71"/>
  <c r="X72" s="1"/>
  <c r="X79"/>
  <c r="X80" s="1"/>
  <c r="X83"/>
  <c r="X84" s="1"/>
  <c r="X89"/>
  <c r="X90" s="1"/>
  <c r="Y73" l="1"/>
  <c r="Y74" s="1"/>
  <c r="Y61"/>
  <c r="Y62" s="1"/>
  <c r="Y53"/>
  <c r="Y51"/>
  <c r="Y52" s="1"/>
  <c r="Y55"/>
  <c r="Y56" s="1"/>
  <c r="Y57"/>
  <c r="Y58" s="1"/>
  <c r="Y63"/>
  <c r="Y67"/>
  <c r="Y68" s="1"/>
  <c r="Y69"/>
  <c r="Y70" s="1"/>
  <c r="Z45"/>
  <c r="Z44"/>
  <c r="Z43"/>
  <c r="Z42"/>
  <c r="Z41"/>
  <c r="Z40"/>
  <c r="Z39"/>
  <c r="Z38"/>
  <c r="Z37"/>
  <c r="Z36"/>
  <c r="Z35"/>
  <c r="Z34"/>
  <c r="Z33"/>
  <c r="Z32"/>
  <c r="Z31"/>
  <c r="Z30"/>
  <c r="Z18"/>
  <c r="Z17"/>
  <c r="Z16"/>
  <c r="Z15"/>
  <c r="Z29"/>
  <c r="Z27"/>
  <c r="Z26"/>
  <c r="Z25"/>
  <c r="Z22"/>
  <c r="Z21"/>
  <c r="Z20"/>
  <c r="Z14"/>
  <c r="Z13"/>
  <c r="Z23"/>
  <c r="Z10"/>
  <c r="Z9"/>
  <c r="Z8"/>
  <c r="Z7"/>
  <c r="Z6"/>
  <c r="Z5"/>
  <c r="Z19"/>
  <c r="Z24"/>
  <c r="Z28"/>
  <c r="Z11"/>
  <c r="Z46"/>
  <c r="Z47"/>
  <c r="Z48"/>
  <c r="Z12"/>
  <c r="X66"/>
  <c r="Y54"/>
  <c r="Y71"/>
  <c r="Y72" s="1"/>
  <c r="Y77"/>
  <c r="Y78" s="1"/>
  <c r="Y81"/>
  <c r="Y82" s="1"/>
  <c r="Y85"/>
  <c r="Y86" s="1"/>
  <c r="Y89"/>
  <c r="Y90" s="1"/>
  <c r="Y93"/>
  <c r="Y94" s="1"/>
  <c r="AA3"/>
  <c r="AA4"/>
  <c r="AA50"/>
  <c r="AB2"/>
  <c r="Y59"/>
  <c r="Y60" s="1"/>
  <c r="Y64"/>
  <c r="Y65"/>
  <c r="Y66" s="1"/>
  <c r="Y75"/>
  <c r="Y76" s="1"/>
  <c r="Y79"/>
  <c r="Y80" s="1"/>
  <c r="Y83"/>
  <c r="Y84" s="1"/>
  <c r="Y87"/>
  <c r="Y88" s="1"/>
  <c r="Y91"/>
  <c r="Y92" s="1"/>
  <c r="Z73" l="1"/>
  <c r="Z74" s="1"/>
  <c r="Z67"/>
  <c r="Z68" s="1"/>
  <c r="Z63"/>
  <c r="Z64" s="1"/>
  <c r="Z65"/>
  <c r="Z66" s="1"/>
  <c r="Z93"/>
  <c r="Z94" s="1"/>
  <c r="Z55"/>
  <c r="Z56" s="1"/>
  <c r="Z51"/>
  <c r="Z52" s="1"/>
  <c r="Z91"/>
  <c r="Z92" s="1"/>
  <c r="Z57"/>
  <c r="Z58" s="1"/>
  <c r="Z69"/>
  <c r="Z70" s="1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7"/>
  <c r="AA26"/>
  <c r="AA25"/>
  <c r="AA22"/>
  <c r="AA21"/>
  <c r="AA20"/>
  <c r="AA19"/>
  <c r="AA18"/>
  <c r="AA17"/>
  <c r="AA16"/>
  <c r="AA15"/>
  <c r="AA14"/>
  <c r="AA13"/>
  <c r="AA10"/>
  <c r="AA9"/>
  <c r="AA8"/>
  <c r="AA7"/>
  <c r="AA6"/>
  <c r="AA5"/>
  <c r="AA24"/>
  <c r="AA23"/>
  <c r="AA28"/>
  <c r="AA11"/>
  <c r="AA12"/>
  <c r="Z71"/>
  <c r="Z72" s="1"/>
  <c r="Z59"/>
  <c r="Z60" s="1"/>
  <c r="Z77"/>
  <c r="Z78" s="1"/>
  <c r="Z81"/>
  <c r="Z82" s="1"/>
  <c r="Z85"/>
  <c r="Z86" s="1"/>
  <c r="Z89"/>
  <c r="Z90" s="1"/>
  <c r="AC2"/>
  <c r="AB4"/>
  <c r="AB50"/>
  <c r="AB3"/>
  <c r="Z53"/>
  <c r="Z54" s="1"/>
  <c r="Z61"/>
  <c r="Z62" s="1"/>
  <c r="Z75"/>
  <c r="Z76" s="1"/>
  <c r="Z79"/>
  <c r="Z80" s="1"/>
  <c r="Z83"/>
  <c r="Z84" s="1"/>
  <c r="Z87"/>
  <c r="Z88" s="1"/>
  <c r="AA55" l="1"/>
  <c r="AA56" s="1"/>
  <c r="AA73"/>
  <c r="AA74" s="1"/>
  <c r="AA69"/>
  <c r="AA70" s="1"/>
  <c r="AA67"/>
  <c r="AA68" s="1"/>
  <c r="AA57"/>
  <c r="AA58" s="1"/>
  <c r="AA61"/>
  <c r="AA62" s="1"/>
  <c r="AB46"/>
  <c r="AB45"/>
  <c r="AB44"/>
  <c r="AB43"/>
  <c r="AB41"/>
  <c r="AB40"/>
  <c r="AB39"/>
  <c r="AB38"/>
  <c r="AB37"/>
  <c r="AB36"/>
  <c r="AB35"/>
  <c r="AB34"/>
  <c r="AB33"/>
  <c r="AB32"/>
  <c r="AB42"/>
  <c r="AB29"/>
  <c r="AB27"/>
  <c r="AB26"/>
  <c r="AB25"/>
  <c r="AB22"/>
  <c r="AB21"/>
  <c r="AB20"/>
  <c r="AB19"/>
  <c r="AB31"/>
  <c r="AB30"/>
  <c r="AB18"/>
  <c r="AB17"/>
  <c r="AB16"/>
  <c r="AB15"/>
  <c r="AB14"/>
  <c r="AB13"/>
  <c r="AB10"/>
  <c r="AB9"/>
  <c r="AB8"/>
  <c r="AB7"/>
  <c r="AB6"/>
  <c r="AB5"/>
  <c r="AB24"/>
  <c r="AB23"/>
  <c r="AB28"/>
  <c r="AB48"/>
  <c r="AB93" s="1"/>
  <c r="AB11"/>
  <c r="AB47"/>
  <c r="AB12"/>
  <c r="AA53"/>
  <c r="AA54" s="1"/>
  <c r="AA65"/>
  <c r="AA75"/>
  <c r="AA76" s="1"/>
  <c r="AA79"/>
  <c r="AA80" s="1"/>
  <c r="AA83"/>
  <c r="AA84" s="1"/>
  <c r="AA87"/>
  <c r="AA88" s="1"/>
  <c r="AA91"/>
  <c r="AA92" s="1"/>
  <c r="AC3"/>
  <c r="AC4"/>
  <c r="AC50"/>
  <c r="AD2"/>
  <c r="AA51"/>
  <c r="AA52" s="1"/>
  <c r="AA59"/>
  <c r="AA60" s="1"/>
  <c r="AA63"/>
  <c r="AA64" s="1"/>
  <c r="AA71"/>
  <c r="AA72" s="1"/>
  <c r="AA77"/>
  <c r="AA78" s="1"/>
  <c r="AA81"/>
  <c r="AA82" s="1"/>
  <c r="AA85"/>
  <c r="AA86" s="1"/>
  <c r="AA89"/>
  <c r="AA90" s="1"/>
  <c r="AA93"/>
  <c r="AA94" s="1"/>
  <c r="AB57" l="1"/>
  <c r="AB58" s="1"/>
  <c r="AB75"/>
  <c r="AB76" s="1"/>
  <c r="AB67"/>
  <c r="AB68" s="1"/>
  <c r="AB91"/>
  <c r="AB92" s="1"/>
  <c r="AB73"/>
  <c r="AB74" s="1"/>
  <c r="AB69"/>
  <c r="AB70" s="1"/>
  <c r="AB51"/>
  <c r="AB52" s="1"/>
  <c r="AB55"/>
  <c r="AB56" s="1"/>
  <c r="AB87"/>
  <c r="AB88" s="1"/>
  <c r="AB53"/>
  <c r="AB54" s="1"/>
  <c r="AB61"/>
  <c r="AB62" s="1"/>
  <c r="AB65"/>
  <c r="AB66" s="1"/>
  <c r="AB77"/>
  <c r="AB78" s="1"/>
  <c r="AB81"/>
  <c r="AB82" s="1"/>
  <c r="AB85"/>
  <c r="AB86" s="1"/>
  <c r="AE2"/>
  <c r="AD4"/>
  <c r="AD50"/>
  <c r="AD3"/>
  <c r="AC48"/>
  <c r="AC47"/>
  <c r="AC46"/>
  <c r="AC45"/>
  <c r="AC44"/>
  <c r="AC43"/>
  <c r="AC42"/>
  <c r="AC41"/>
  <c r="AC40"/>
  <c r="AC39"/>
  <c r="AC38"/>
  <c r="AC37"/>
  <c r="AC36"/>
  <c r="AC35"/>
  <c r="AC34"/>
  <c r="AC33"/>
  <c r="AC32"/>
  <c r="AC31"/>
  <c r="AC30"/>
  <c r="AC29"/>
  <c r="AC27"/>
  <c r="AC26"/>
  <c r="AC25"/>
  <c r="AC22"/>
  <c r="AC21"/>
  <c r="AC20"/>
  <c r="AC19"/>
  <c r="AC23"/>
  <c r="AC18"/>
  <c r="AC17"/>
  <c r="AC16"/>
  <c r="AC15"/>
  <c r="AC14"/>
  <c r="AC13"/>
  <c r="AC10"/>
  <c r="AC9"/>
  <c r="AC8"/>
  <c r="AC7"/>
  <c r="AC6"/>
  <c r="AC5"/>
  <c r="AC28"/>
  <c r="AC24"/>
  <c r="AC11"/>
  <c r="AC12"/>
  <c r="AA66"/>
  <c r="AB94"/>
  <c r="AB59"/>
  <c r="AB60" s="1"/>
  <c r="AB63"/>
  <c r="AB64" s="1"/>
  <c r="AB71"/>
  <c r="AB72" s="1"/>
  <c r="AB79"/>
  <c r="AB80" s="1"/>
  <c r="AB83"/>
  <c r="AB84" s="1"/>
  <c r="AB89"/>
  <c r="AB90" s="1"/>
  <c r="AC69" l="1"/>
  <c r="AC70" s="1"/>
  <c r="AC59"/>
  <c r="AC60" s="1"/>
  <c r="AC51"/>
  <c r="AC52" s="1"/>
  <c r="AC73"/>
  <c r="AC74" s="1"/>
  <c r="AC63"/>
  <c r="AC64" s="1"/>
  <c r="AC67"/>
  <c r="AC68" s="1"/>
  <c r="AC55"/>
  <c r="AC56" s="1"/>
  <c r="AC57"/>
  <c r="AC58" s="1"/>
  <c r="AD45"/>
  <c r="AD44"/>
  <c r="AD43"/>
  <c r="AD42"/>
  <c r="AD41"/>
  <c r="AD40"/>
  <c r="AD39"/>
  <c r="AD38"/>
  <c r="AD37"/>
  <c r="AD36"/>
  <c r="AD35"/>
  <c r="AD34"/>
  <c r="AD33"/>
  <c r="AD32"/>
  <c r="AD31"/>
  <c r="AD30"/>
  <c r="AD18"/>
  <c r="AD17"/>
  <c r="AD16"/>
  <c r="AD15"/>
  <c r="AD29"/>
  <c r="AD27"/>
  <c r="AD26"/>
  <c r="AD25"/>
  <c r="AD22"/>
  <c r="AD21"/>
  <c r="AD20"/>
  <c r="AD19"/>
  <c r="AD23"/>
  <c r="AD14"/>
  <c r="AD13"/>
  <c r="AD10"/>
  <c r="AD9"/>
  <c r="AD8"/>
  <c r="AD7"/>
  <c r="AD6"/>
  <c r="AD5"/>
  <c r="AD24"/>
  <c r="AD28"/>
  <c r="AD73" s="1"/>
  <c r="AD11"/>
  <c r="AD48"/>
  <c r="AD46"/>
  <c r="AD47"/>
  <c r="AD12"/>
  <c r="AC75"/>
  <c r="AC76" s="1"/>
  <c r="AC79"/>
  <c r="AC80" s="1"/>
  <c r="AC83"/>
  <c r="AC84" s="1"/>
  <c r="AC87"/>
  <c r="AC88" s="1"/>
  <c r="AC91"/>
  <c r="AC92" s="1"/>
  <c r="AE3"/>
  <c r="AE4"/>
  <c r="AE50"/>
  <c r="AF2"/>
  <c r="AC53"/>
  <c r="AC54" s="1"/>
  <c r="AC61"/>
  <c r="AC62" s="1"/>
  <c r="AC65"/>
  <c r="AC66" s="1"/>
  <c r="AC71"/>
  <c r="AC72" s="1"/>
  <c r="AC77"/>
  <c r="AC78" s="1"/>
  <c r="AC81"/>
  <c r="AC82" s="1"/>
  <c r="AC85"/>
  <c r="AC86" s="1"/>
  <c r="AC89"/>
  <c r="AC90" s="1"/>
  <c r="AC93"/>
  <c r="AC94" s="1"/>
  <c r="AD74" l="1"/>
  <c r="AD57"/>
  <c r="AD58" s="1"/>
  <c r="AD91"/>
  <c r="AD92" s="1"/>
  <c r="AD65"/>
  <c r="AD66" s="1"/>
  <c r="AD51"/>
  <c r="AD52" s="1"/>
  <c r="AD55"/>
  <c r="AD56" s="1"/>
  <c r="AD69"/>
  <c r="AD70" s="1"/>
  <c r="AD93"/>
  <c r="AD94" s="1"/>
  <c r="AG2"/>
  <c r="AF4"/>
  <c r="AF50"/>
  <c r="AF3"/>
  <c r="AD53"/>
  <c r="AD54" s="1"/>
  <c r="AD71"/>
  <c r="AD72" s="1"/>
  <c r="AD59"/>
  <c r="AD60" s="1"/>
  <c r="AD63"/>
  <c r="AD64" s="1"/>
  <c r="AD77"/>
  <c r="AD78" s="1"/>
  <c r="AD81"/>
  <c r="AD82" s="1"/>
  <c r="AD85"/>
  <c r="AD86" s="1"/>
  <c r="AD89"/>
  <c r="AD90" s="1"/>
  <c r="AE48"/>
  <c r="AE47"/>
  <c r="AE46"/>
  <c r="AE45"/>
  <c r="AE44"/>
  <c r="AE43"/>
  <c r="AE42"/>
  <c r="AE41"/>
  <c r="AE40"/>
  <c r="AE39"/>
  <c r="AE38"/>
  <c r="AE37"/>
  <c r="AE36"/>
  <c r="AE35"/>
  <c r="AE34"/>
  <c r="AE33"/>
  <c r="AE32"/>
  <c r="AE31"/>
  <c r="AE30"/>
  <c r="AE29"/>
  <c r="AE27"/>
  <c r="AE26"/>
  <c r="AE25"/>
  <c r="AE22"/>
  <c r="AE21"/>
  <c r="AE20"/>
  <c r="AE19"/>
  <c r="AE18"/>
  <c r="AE17"/>
  <c r="AE16"/>
  <c r="AE15"/>
  <c r="AE14"/>
  <c r="AE13"/>
  <c r="AE10"/>
  <c r="AE9"/>
  <c r="AE8"/>
  <c r="AE7"/>
  <c r="AE6"/>
  <c r="AE5"/>
  <c r="AE23"/>
  <c r="AE24"/>
  <c r="AE28"/>
  <c r="AE11"/>
  <c r="AE12"/>
  <c r="AD67"/>
  <c r="AD68" s="1"/>
  <c r="AD61"/>
  <c r="AD62" s="1"/>
  <c r="AD75"/>
  <c r="AD76" s="1"/>
  <c r="AD79"/>
  <c r="AD80" s="1"/>
  <c r="AD83"/>
  <c r="AD84" s="1"/>
  <c r="AD87"/>
  <c r="AD88" s="1"/>
  <c r="AE73" l="1"/>
  <c r="AE74" s="1"/>
  <c r="AE55"/>
  <c r="AE56" s="1"/>
  <c r="AE69"/>
  <c r="AE70" s="1"/>
  <c r="AE63"/>
  <c r="AE64" s="1"/>
  <c r="AE57"/>
  <c r="AE58" s="1"/>
  <c r="AE65"/>
  <c r="AE66" s="1"/>
  <c r="AE53"/>
  <c r="AE54" s="1"/>
  <c r="AE67"/>
  <c r="AE68" s="1"/>
  <c r="AF45"/>
  <c r="AF44"/>
  <c r="AF43"/>
  <c r="AF42"/>
  <c r="AF40"/>
  <c r="AF39"/>
  <c r="AF38"/>
  <c r="AF37"/>
  <c r="AF36"/>
  <c r="AF35"/>
  <c r="AF34"/>
  <c r="AF33"/>
  <c r="AF32"/>
  <c r="AF31"/>
  <c r="AF41"/>
  <c r="AF30"/>
  <c r="AF29"/>
  <c r="AF27"/>
  <c r="AF26"/>
  <c r="AF25"/>
  <c r="AF22"/>
  <c r="AF21"/>
  <c r="AF20"/>
  <c r="AF19"/>
  <c r="AF18"/>
  <c r="AF17"/>
  <c r="AF16"/>
  <c r="AF15"/>
  <c r="AF14"/>
  <c r="AF13"/>
  <c r="AF10"/>
  <c r="AF9"/>
  <c r="AF8"/>
  <c r="AF7"/>
  <c r="AF6"/>
  <c r="AF5"/>
  <c r="AF24"/>
  <c r="AF23"/>
  <c r="AF28"/>
  <c r="AF73" s="1"/>
  <c r="AF11"/>
  <c r="AF47"/>
  <c r="AF46"/>
  <c r="AF48"/>
  <c r="AF12"/>
  <c r="AE51"/>
  <c r="AE52" s="1"/>
  <c r="AE59"/>
  <c r="AE60" s="1"/>
  <c r="AE71"/>
  <c r="AE72" s="1"/>
  <c r="AE77"/>
  <c r="AE78" s="1"/>
  <c r="AE81"/>
  <c r="AE82" s="1"/>
  <c r="AE85"/>
  <c r="AE86" s="1"/>
  <c r="AE89"/>
  <c r="AE90" s="1"/>
  <c r="AE93"/>
  <c r="AE94" s="1"/>
  <c r="AG3"/>
  <c r="AG4"/>
  <c r="AG50"/>
  <c r="AH2"/>
  <c r="AE61"/>
  <c r="AE62" s="1"/>
  <c r="AE75"/>
  <c r="AE76" s="1"/>
  <c r="AE79"/>
  <c r="AE80" s="1"/>
  <c r="AE83"/>
  <c r="AE84" s="1"/>
  <c r="AE87"/>
  <c r="AE88" s="1"/>
  <c r="AE91"/>
  <c r="AE92" s="1"/>
  <c r="AF67" l="1"/>
  <c r="AF68" s="1"/>
  <c r="AF69"/>
  <c r="AF74"/>
  <c r="AF55"/>
  <c r="AF56" s="1"/>
  <c r="AF91"/>
  <c r="AF92" s="1"/>
  <c r="AF70"/>
  <c r="AF93"/>
  <c r="AF53"/>
  <c r="AF54" s="1"/>
  <c r="AF51"/>
  <c r="AF52" s="1"/>
  <c r="AF57"/>
  <c r="AF58" s="1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7"/>
  <c r="AG26"/>
  <c r="AG25"/>
  <c r="AG22"/>
  <c r="AG21"/>
  <c r="AG20"/>
  <c r="AG19"/>
  <c r="AG23"/>
  <c r="AG18"/>
  <c r="AG17"/>
  <c r="AG16"/>
  <c r="AG15"/>
  <c r="AG14"/>
  <c r="AG13"/>
  <c r="AG10"/>
  <c r="AG9"/>
  <c r="AG8"/>
  <c r="AG7"/>
  <c r="AG6"/>
  <c r="AG5"/>
  <c r="AG24"/>
  <c r="AG28"/>
  <c r="AG11"/>
  <c r="AG12"/>
  <c r="AF94"/>
  <c r="AF61"/>
  <c r="AF62" s="1"/>
  <c r="AF65"/>
  <c r="AF66" s="1"/>
  <c r="AF77"/>
  <c r="AF78" s="1"/>
  <c r="AF81"/>
  <c r="AF82" s="1"/>
  <c r="AF85"/>
  <c r="AF86" s="1"/>
  <c r="AF87"/>
  <c r="AF88" s="1"/>
  <c r="AH4"/>
  <c r="AI2"/>
  <c r="AH50"/>
  <c r="AH3"/>
  <c r="AF59"/>
  <c r="AF60" s="1"/>
  <c r="AF63"/>
  <c r="AF64" s="1"/>
  <c r="AF71"/>
  <c r="AF72" s="1"/>
  <c r="AF75"/>
  <c r="AF76" s="1"/>
  <c r="AF79"/>
  <c r="AF80" s="1"/>
  <c r="AF83"/>
  <c r="AF84" s="1"/>
  <c r="AF89"/>
  <c r="AF90" s="1"/>
  <c r="AG73" l="1"/>
  <c r="AG74" s="1"/>
  <c r="AG69"/>
  <c r="AG70" s="1"/>
  <c r="AG51"/>
  <c r="AG52" s="1"/>
  <c r="AG53"/>
  <c r="AG54" s="1"/>
  <c r="AG63"/>
  <c r="AG64" s="1"/>
  <c r="AG67"/>
  <c r="AG68" s="1"/>
  <c r="AG55"/>
  <c r="AG56" s="1"/>
  <c r="AG57"/>
  <c r="AG58" s="1"/>
  <c r="AH45"/>
  <c r="AH44"/>
  <c r="AH43"/>
  <c r="AH42"/>
  <c r="AH41"/>
  <c r="AH40"/>
  <c r="AH39"/>
  <c r="AH38"/>
  <c r="AH37"/>
  <c r="AH36"/>
  <c r="AH35"/>
  <c r="AH34"/>
  <c r="AH33"/>
  <c r="AH32"/>
  <c r="AH31"/>
  <c r="AH30"/>
  <c r="AH18"/>
  <c r="AH17"/>
  <c r="AH16"/>
  <c r="AH15"/>
  <c r="AH29"/>
  <c r="AH27"/>
  <c r="AH26"/>
  <c r="AH25"/>
  <c r="AH22"/>
  <c r="AH21"/>
  <c r="AH20"/>
  <c r="AH19"/>
  <c r="AH14"/>
  <c r="AH13"/>
  <c r="AH23"/>
  <c r="AH10"/>
  <c r="AH9"/>
  <c r="AH8"/>
  <c r="AH7"/>
  <c r="AH6"/>
  <c r="AH5"/>
  <c r="AH24"/>
  <c r="AH28"/>
  <c r="AH11"/>
  <c r="AH46"/>
  <c r="AH48"/>
  <c r="AH47"/>
  <c r="AH12"/>
  <c r="AH57" s="1"/>
  <c r="AH58" s="1"/>
  <c r="AJ2"/>
  <c r="AI3"/>
  <c r="AI4"/>
  <c r="AI50"/>
  <c r="AG61"/>
  <c r="AG62" s="1"/>
  <c r="AG65"/>
  <c r="AG66" s="1"/>
  <c r="AG71"/>
  <c r="AG72" s="1"/>
  <c r="AG77"/>
  <c r="AG78" s="1"/>
  <c r="AG81"/>
  <c r="AG82" s="1"/>
  <c r="AG85"/>
  <c r="AG86" s="1"/>
  <c r="AG89"/>
  <c r="AG90" s="1"/>
  <c r="AG93"/>
  <c r="AG94" s="1"/>
  <c r="AG59"/>
  <c r="AG60" s="1"/>
  <c r="AG75"/>
  <c r="AG76" s="1"/>
  <c r="AG79"/>
  <c r="AG80" s="1"/>
  <c r="AG83"/>
  <c r="AG84" s="1"/>
  <c r="AG87"/>
  <c r="AG88" s="1"/>
  <c r="AG91"/>
  <c r="AG92" s="1"/>
  <c r="AH73" l="1"/>
  <c r="AH74" s="1"/>
  <c r="AH91"/>
  <c r="AH92" s="1"/>
  <c r="AH63"/>
  <c r="AH64" s="1"/>
  <c r="AH51"/>
  <c r="AH52" s="1"/>
  <c r="AH65"/>
  <c r="AH66" s="1"/>
  <c r="AH53"/>
  <c r="AH54" s="1"/>
  <c r="AH67"/>
  <c r="AH68" s="1"/>
  <c r="AH69"/>
  <c r="AH70" s="1"/>
  <c r="AH93"/>
  <c r="AH94" s="1"/>
  <c r="AH55"/>
  <c r="AH56" s="1"/>
  <c r="AI48"/>
  <c r="AI47"/>
  <c r="AI46"/>
  <c r="AI45"/>
  <c r="AI44"/>
  <c r="AI43"/>
  <c r="AI42"/>
  <c r="AI41"/>
  <c r="AI40"/>
  <c r="AI39"/>
  <c r="AI38"/>
  <c r="AI37"/>
  <c r="AI36"/>
  <c r="AI35"/>
  <c r="AI34"/>
  <c r="AI33"/>
  <c r="AI32"/>
  <c r="AI31"/>
  <c r="AI30"/>
  <c r="AI29"/>
  <c r="AI27"/>
  <c r="AI26"/>
  <c r="AI25"/>
  <c r="AI22"/>
  <c r="AI21"/>
  <c r="AI20"/>
  <c r="AI19"/>
  <c r="AI18"/>
  <c r="AI17"/>
  <c r="AI16"/>
  <c r="AI15"/>
  <c r="AI14"/>
  <c r="AI13"/>
  <c r="AI10"/>
  <c r="AI9"/>
  <c r="AI8"/>
  <c r="AI7"/>
  <c r="AI6"/>
  <c r="AI5"/>
  <c r="AI24"/>
  <c r="AI23"/>
  <c r="AI67" s="1"/>
  <c r="AI68" s="1"/>
  <c r="AI28"/>
  <c r="AI73" s="1"/>
  <c r="AI11"/>
  <c r="AI12"/>
  <c r="AH71"/>
  <c r="AH72" s="1"/>
  <c r="AH59"/>
  <c r="AH60" s="1"/>
  <c r="AH77"/>
  <c r="AH78" s="1"/>
  <c r="AH81"/>
  <c r="AH82" s="1"/>
  <c r="AH85"/>
  <c r="AH86" s="1"/>
  <c r="AH89"/>
  <c r="AH90" s="1"/>
  <c r="AK2"/>
  <c r="AJ4"/>
  <c r="AJ3"/>
  <c r="AJ50"/>
  <c r="AH61"/>
  <c r="AH62" s="1"/>
  <c r="AH75"/>
  <c r="AH76" s="1"/>
  <c r="AH79"/>
  <c r="AH80" s="1"/>
  <c r="AH83"/>
  <c r="AH84" s="1"/>
  <c r="AH87"/>
  <c r="AH88" s="1"/>
  <c r="AI74" l="1"/>
  <c r="AI55"/>
  <c r="AI56" s="1"/>
  <c r="AI69"/>
  <c r="AI70" s="1"/>
  <c r="AI57"/>
  <c r="AI58" s="1"/>
  <c r="AI65"/>
  <c r="AI66" s="1"/>
  <c r="AJ45"/>
  <c r="AJ44"/>
  <c r="AJ43"/>
  <c r="AJ46"/>
  <c r="AJ41"/>
  <c r="AJ40"/>
  <c r="AJ39"/>
  <c r="AJ38"/>
  <c r="AJ37"/>
  <c r="AJ36"/>
  <c r="AJ35"/>
  <c r="AJ34"/>
  <c r="AJ33"/>
  <c r="AJ32"/>
  <c r="AJ31"/>
  <c r="AJ42"/>
  <c r="AJ29"/>
  <c r="AJ27"/>
  <c r="AJ26"/>
  <c r="AJ25"/>
  <c r="AJ22"/>
  <c r="AJ21"/>
  <c r="AJ20"/>
  <c r="AJ19"/>
  <c r="AJ30"/>
  <c r="AJ18"/>
  <c r="AJ17"/>
  <c r="AJ16"/>
  <c r="AJ15"/>
  <c r="AJ14"/>
  <c r="AJ13"/>
  <c r="AJ10"/>
  <c r="AJ9"/>
  <c r="AJ8"/>
  <c r="AJ7"/>
  <c r="AJ6"/>
  <c r="AJ5"/>
  <c r="AJ24"/>
  <c r="AJ23"/>
  <c r="AJ28"/>
  <c r="AJ48"/>
  <c r="AJ11"/>
  <c r="AJ47"/>
  <c r="AJ12"/>
  <c r="AK3"/>
  <c r="AK4"/>
  <c r="AL2"/>
  <c r="AK50"/>
  <c r="AI51"/>
  <c r="AI52" s="1"/>
  <c r="AI59"/>
  <c r="AI60" s="1"/>
  <c r="AI63"/>
  <c r="AI64" s="1"/>
  <c r="AI71"/>
  <c r="AI72" s="1"/>
  <c r="AI77"/>
  <c r="AI78" s="1"/>
  <c r="AI81"/>
  <c r="AI82" s="1"/>
  <c r="AI85"/>
  <c r="AI86" s="1"/>
  <c r="AI89"/>
  <c r="AI90" s="1"/>
  <c r="AI93"/>
  <c r="AI94" s="1"/>
  <c r="AI53"/>
  <c r="AI54" s="1"/>
  <c r="AI61"/>
  <c r="AI62" s="1"/>
  <c r="AI75"/>
  <c r="AI76" s="1"/>
  <c r="AI79"/>
  <c r="AI80" s="1"/>
  <c r="AI83"/>
  <c r="AI84" s="1"/>
  <c r="AI87"/>
  <c r="AI88" s="1"/>
  <c r="AI91"/>
  <c r="AI92" s="1"/>
  <c r="AJ57" l="1"/>
  <c r="AJ58" s="1"/>
  <c r="AJ91"/>
  <c r="AJ92" s="1"/>
  <c r="AJ73"/>
  <c r="AJ74" s="1"/>
  <c r="AJ51"/>
  <c r="AJ52" s="1"/>
  <c r="AJ69"/>
  <c r="AJ70" s="1"/>
  <c r="AJ93"/>
  <c r="AJ94" s="1"/>
  <c r="AJ67"/>
  <c r="AJ68" s="1"/>
  <c r="AJ55"/>
  <c r="AJ56" s="1"/>
  <c r="AJ63"/>
  <c r="AJ64" s="1"/>
  <c r="AJ53"/>
  <c r="AJ54" s="1"/>
  <c r="AJ61"/>
  <c r="AJ62" s="1"/>
  <c r="AJ71"/>
  <c r="AJ72" s="1"/>
  <c r="AJ77"/>
  <c r="AJ78" s="1"/>
  <c r="AJ81"/>
  <c r="AJ82" s="1"/>
  <c r="AJ85"/>
  <c r="AJ86" s="1"/>
  <c r="AJ89"/>
  <c r="AJ90" s="1"/>
  <c r="AM2"/>
  <c r="AL4"/>
  <c r="AL3"/>
  <c r="AL50"/>
  <c r="AK48"/>
  <c r="AK47"/>
  <c r="AK46"/>
  <c r="AK45"/>
  <c r="AK44"/>
  <c r="AK43"/>
  <c r="AK42"/>
  <c r="AK41"/>
  <c r="AK40"/>
  <c r="AK39"/>
  <c r="AK38"/>
  <c r="AK37"/>
  <c r="AK36"/>
  <c r="AK35"/>
  <c r="AK34"/>
  <c r="AK33"/>
  <c r="AK32"/>
  <c r="AK31"/>
  <c r="AK30"/>
  <c r="AK29"/>
  <c r="AK27"/>
  <c r="AK26"/>
  <c r="AK25"/>
  <c r="AK22"/>
  <c r="AK21"/>
  <c r="AK20"/>
  <c r="AK19"/>
  <c r="AK23"/>
  <c r="AK18"/>
  <c r="AK17"/>
  <c r="AK16"/>
  <c r="AK15"/>
  <c r="AK14"/>
  <c r="AK13"/>
  <c r="AK10"/>
  <c r="AK9"/>
  <c r="AK8"/>
  <c r="AK7"/>
  <c r="AK6"/>
  <c r="AK5"/>
  <c r="AK28"/>
  <c r="AK24"/>
  <c r="AK11"/>
  <c r="AK12"/>
  <c r="AJ59"/>
  <c r="AJ60" s="1"/>
  <c r="AJ65"/>
  <c r="AJ66" s="1"/>
  <c r="AJ75"/>
  <c r="AJ76" s="1"/>
  <c r="AJ79"/>
  <c r="AJ80" s="1"/>
  <c r="AJ83"/>
  <c r="AJ84" s="1"/>
  <c r="AJ87"/>
  <c r="AJ88" s="1"/>
  <c r="AK69" l="1"/>
  <c r="AK70" s="1"/>
  <c r="AK53"/>
  <c r="AK54" s="1"/>
  <c r="AK51"/>
  <c r="AK52" s="1"/>
  <c r="AK73"/>
  <c r="AK74" s="1"/>
  <c r="AK55"/>
  <c r="AK56" s="1"/>
  <c r="AK65"/>
  <c r="AK66" s="1"/>
  <c r="AK57"/>
  <c r="AK58" s="1"/>
  <c r="AK61"/>
  <c r="AK62" s="1"/>
  <c r="AK71"/>
  <c r="AK72" s="1"/>
  <c r="AK77"/>
  <c r="AK78" s="1"/>
  <c r="AK81"/>
  <c r="AK82" s="1"/>
  <c r="AK85"/>
  <c r="AK86" s="1"/>
  <c r="AK89"/>
  <c r="AK90" s="1"/>
  <c r="AK93"/>
  <c r="AK94" s="1"/>
  <c r="AL45"/>
  <c r="AL44"/>
  <c r="AL43"/>
  <c r="AL42"/>
  <c r="AL41"/>
  <c r="AL40"/>
  <c r="AL39"/>
  <c r="AL38"/>
  <c r="AL37"/>
  <c r="AL36"/>
  <c r="AL35"/>
  <c r="AL34"/>
  <c r="AL33"/>
  <c r="AL32"/>
  <c r="AL31"/>
  <c r="AL30"/>
  <c r="AL18"/>
  <c r="AL17"/>
  <c r="AL16"/>
  <c r="AL15"/>
  <c r="AL29"/>
  <c r="AL27"/>
  <c r="AL26"/>
  <c r="AL25"/>
  <c r="AL22"/>
  <c r="AL21"/>
  <c r="AL20"/>
  <c r="AL19"/>
  <c r="AL23"/>
  <c r="AL14"/>
  <c r="AL13"/>
  <c r="AL10"/>
  <c r="AL9"/>
  <c r="AL8"/>
  <c r="AL7"/>
  <c r="AL6"/>
  <c r="AL5"/>
  <c r="AL24"/>
  <c r="AL28"/>
  <c r="AL48"/>
  <c r="AL11"/>
  <c r="AL47"/>
  <c r="AL46"/>
  <c r="AL12"/>
  <c r="AM3"/>
  <c r="AM4"/>
  <c r="AN2"/>
  <c r="AM50"/>
  <c r="AK59"/>
  <c r="AK60" s="1"/>
  <c r="AK63"/>
  <c r="AK64" s="1"/>
  <c r="AK67"/>
  <c r="AK68" s="1"/>
  <c r="AK75"/>
  <c r="AK76" s="1"/>
  <c r="AK79"/>
  <c r="AK80" s="1"/>
  <c r="AK83"/>
  <c r="AK84" s="1"/>
  <c r="AK87"/>
  <c r="AK88" s="1"/>
  <c r="AK91"/>
  <c r="AK92" s="1"/>
  <c r="AL57" l="1"/>
  <c r="AL58" s="1"/>
  <c r="AL73"/>
  <c r="AL74" s="1"/>
  <c r="AL91"/>
  <c r="AL92" s="1"/>
  <c r="AL51"/>
  <c r="AL52" s="1"/>
  <c r="AL65"/>
  <c r="AL66" s="1"/>
  <c r="AL55"/>
  <c r="AL56" s="1"/>
  <c r="AL53"/>
  <c r="AL54" s="1"/>
  <c r="AL69"/>
  <c r="AL70" s="1"/>
  <c r="AL93"/>
  <c r="AL94" s="1"/>
  <c r="AL71"/>
  <c r="AL72" s="1"/>
  <c r="AL59"/>
  <c r="AL60" s="1"/>
  <c r="AL63"/>
  <c r="AL64" s="1"/>
  <c r="AL77"/>
  <c r="AL78" s="1"/>
  <c r="AL81"/>
  <c r="AL82" s="1"/>
  <c r="AL85"/>
  <c r="AL86" s="1"/>
  <c r="AL89"/>
  <c r="AL90" s="1"/>
  <c r="AO2"/>
  <c r="AN4"/>
  <c r="AN3"/>
  <c r="AN50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7"/>
  <c r="AM26"/>
  <c r="AM25"/>
  <c r="AM22"/>
  <c r="AM21"/>
  <c r="AM20"/>
  <c r="AM19"/>
  <c r="AM18"/>
  <c r="AM17"/>
  <c r="AM16"/>
  <c r="AM15"/>
  <c r="AM14"/>
  <c r="AM13"/>
  <c r="AM10"/>
  <c r="AM9"/>
  <c r="AM8"/>
  <c r="AM7"/>
  <c r="AM6"/>
  <c r="AM5"/>
  <c r="AM23"/>
  <c r="AM24"/>
  <c r="AM28"/>
  <c r="AM73" s="1"/>
  <c r="AM74" s="1"/>
  <c r="AM11"/>
  <c r="AM12"/>
  <c r="AL67"/>
  <c r="AL68" s="1"/>
  <c r="AL61"/>
  <c r="AL62" s="1"/>
  <c r="AL75"/>
  <c r="AL76" s="1"/>
  <c r="AL79"/>
  <c r="AL80" s="1"/>
  <c r="AL83"/>
  <c r="AL84" s="1"/>
  <c r="AL87"/>
  <c r="AL88" s="1"/>
  <c r="AM55" l="1"/>
  <c r="AM56" s="1"/>
  <c r="AM57"/>
  <c r="AM58" s="1"/>
  <c r="AM63"/>
  <c r="AM67"/>
  <c r="AM65"/>
  <c r="AM66" s="1"/>
  <c r="AM69"/>
  <c r="AM70" s="1"/>
  <c r="AM64"/>
  <c r="AM51"/>
  <c r="AM52" s="1"/>
  <c r="AM59"/>
  <c r="AM60" s="1"/>
  <c r="AM71"/>
  <c r="AM72" s="1"/>
  <c r="AM77"/>
  <c r="AM78" s="1"/>
  <c r="AM81"/>
  <c r="AM82" s="1"/>
  <c r="AM85"/>
  <c r="AM86" s="1"/>
  <c r="AM89"/>
  <c r="AM90" s="1"/>
  <c r="AM93"/>
  <c r="AM94" s="1"/>
  <c r="AN45"/>
  <c r="AN44"/>
  <c r="AN43"/>
  <c r="AN42"/>
  <c r="AN40"/>
  <c r="AN39"/>
  <c r="AN38"/>
  <c r="AN37"/>
  <c r="AN36"/>
  <c r="AN35"/>
  <c r="AN34"/>
  <c r="AN33"/>
  <c r="AN32"/>
  <c r="AN31"/>
  <c r="AN41"/>
  <c r="AN30"/>
  <c r="AN29"/>
  <c r="AN27"/>
  <c r="AN26"/>
  <c r="AN25"/>
  <c r="AN22"/>
  <c r="AN21"/>
  <c r="AN20"/>
  <c r="AN19"/>
  <c r="AN18"/>
  <c r="AN17"/>
  <c r="AN16"/>
  <c r="AN15"/>
  <c r="AN14"/>
  <c r="AN13"/>
  <c r="AN10"/>
  <c r="AN9"/>
  <c r="AN8"/>
  <c r="AN7"/>
  <c r="AN6"/>
  <c r="AN5"/>
  <c r="AN24"/>
  <c r="AN69" s="1"/>
  <c r="AN23"/>
  <c r="AN28"/>
  <c r="AN11"/>
  <c r="AN47"/>
  <c r="AN46"/>
  <c r="AN48"/>
  <c r="AN12"/>
  <c r="AO3"/>
  <c r="AO4"/>
  <c r="AP2"/>
  <c r="AO50"/>
  <c r="AM68"/>
  <c r="AM53"/>
  <c r="AM54" s="1"/>
  <c r="AM61"/>
  <c r="AM62" s="1"/>
  <c r="AM75"/>
  <c r="AM76" s="1"/>
  <c r="AM79"/>
  <c r="AM80" s="1"/>
  <c r="AM83"/>
  <c r="AM84" s="1"/>
  <c r="AM87"/>
  <c r="AM88" s="1"/>
  <c r="AM91"/>
  <c r="AM92" s="1"/>
  <c r="AN73" l="1"/>
  <c r="AN74" s="1"/>
  <c r="AN91"/>
  <c r="AN92" s="1"/>
  <c r="AN67"/>
  <c r="AN68" s="1"/>
  <c r="AN70"/>
  <c r="AN55"/>
  <c r="AN56" s="1"/>
  <c r="AN53"/>
  <c r="AN54" s="1"/>
  <c r="AN57"/>
  <c r="AN58" s="1"/>
  <c r="AN75"/>
  <c r="AN76" s="1"/>
  <c r="AN51"/>
  <c r="AN52" s="1"/>
  <c r="AN59"/>
  <c r="AN60" s="1"/>
  <c r="AN63"/>
  <c r="AN64" s="1"/>
  <c r="AN71"/>
  <c r="AN72" s="1"/>
  <c r="AN79"/>
  <c r="AN80" s="1"/>
  <c r="AN83"/>
  <c r="AN84" s="1"/>
  <c r="AN89"/>
  <c r="AN90" s="1"/>
  <c r="AQ2"/>
  <c r="AP4"/>
  <c r="AP3"/>
  <c r="AP50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7"/>
  <c r="AO26"/>
  <c r="AO25"/>
  <c r="AO22"/>
  <c r="AO21"/>
  <c r="AO20"/>
  <c r="AO19"/>
  <c r="AO23"/>
  <c r="AO18"/>
  <c r="AO17"/>
  <c r="AO16"/>
  <c r="AO15"/>
  <c r="AO14"/>
  <c r="AO13"/>
  <c r="AO10"/>
  <c r="AO9"/>
  <c r="AO8"/>
  <c r="AO7"/>
  <c r="AO6"/>
  <c r="AO5"/>
  <c r="AO24"/>
  <c r="AO28"/>
  <c r="AO11"/>
  <c r="AO12"/>
  <c r="AN93"/>
  <c r="AN94" s="1"/>
  <c r="AN61"/>
  <c r="AN62" s="1"/>
  <c r="AN65"/>
  <c r="AN66" s="1"/>
  <c r="AN77"/>
  <c r="AN78" s="1"/>
  <c r="AN81"/>
  <c r="AN82" s="1"/>
  <c r="AN85"/>
  <c r="AN86" s="1"/>
  <c r="AN87"/>
  <c r="AN88" s="1"/>
  <c r="AO73" l="1"/>
  <c r="AO74" s="1"/>
  <c r="AO69"/>
  <c r="AO70" s="1"/>
  <c r="AO51"/>
  <c r="AO52" s="1"/>
  <c r="AO53"/>
  <c r="AO54" s="1"/>
  <c r="AO65"/>
  <c r="AO55"/>
  <c r="AO56" s="1"/>
  <c r="AO57"/>
  <c r="AO58" s="1"/>
  <c r="AO61"/>
  <c r="AO62" s="1"/>
  <c r="AO66"/>
  <c r="AO71"/>
  <c r="AO72" s="1"/>
  <c r="AO77"/>
  <c r="AO78" s="1"/>
  <c r="AO81"/>
  <c r="AO82" s="1"/>
  <c r="AO85"/>
  <c r="AO86" s="1"/>
  <c r="AO89"/>
  <c r="AO90" s="1"/>
  <c r="AO93"/>
  <c r="AO94" s="1"/>
  <c r="AP45"/>
  <c r="AP44"/>
  <c r="AP43"/>
  <c r="AP42"/>
  <c r="AP41"/>
  <c r="AP40"/>
  <c r="AP39"/>
  <c r="AP38"/>
  <c r="AP37"/>
  <c r="AP36"/>
  <c r="AP35"/>
  <c r="AP34"/>
  <c r="AP33"/>
  <c r="AP32"/>
  <c r="AP31"/>
  <c r="AP30"/>
  <c r="AP18"/>
  <c r="AP17"/>
  <c r="AP16"/>
  <c r="AP15"/>
  <c r="AP29"/>
  <c r="AP27"/>
  <c r="AP26"/>
  <c r="AP25"/>
  <c r="AP22"/>
  <c r="AP21"/>
  <c r="AP20"/>
  <c r="AP19"/>
  <c r="AP14"/>
  <c r="AP13"/>
  <c r="AP10"/>
  <c r="AP23"/>
  <c r="AP9"/>
  <c r="AP8"/>
  <c r="AP7"/>
  <c r="AP6"/>
  <c r="AP5"/>
  <c r="AP24"/>
  <c r="AP28"/>
  <c r="AP73" s="1"/>
  <c r="AP11"/>
  <c r="AP46"/>
  <c r="AP47"/>
  <c r="AP48"/>
  <c r="AP12"/>
  <c r="AQ3"/>
  <c r="AQ4"/>
  <c r="AR2"/>
  <c r="AQ50"/>
  <c r="AO59"/>
  <c r="AO60" s="1"/>
  <c r="AO63"/>
  <c r="AO64" s="1"/>
  <c r="AO67"/>
  <c r="AO68" s="1"/>
  <c r="AO75"/>
  <c r="AO76" s="1"/>
  <c r="AO79"/>
  <c r="AO80" s="1"/>
  <c r="AO83"/>
  <c r="AO84" s="1"/>
  <c r="AO87"/>
  <c r="AO88" s="1"/>
  <c r="AO91"/>
  <c r="AO92" s="1"/>
  <c r="AP74" l="1"/>
  <c r="AP65"/>
  <c r="AP66" s="1"/>
  <c r="AP67"/>
  <c r="AP68" s="1"/>
  <c r="AP63"/>
  <c r="AP64" s="1"/>
  <c r="AP53"/>
  <c r="AP54" s="1"/>
  <c r="AP93"/>
  <c r="AP94" s="1"/>
  <c r="AP91"/>
  <c r="AP92" s="1"/>
  <c r="AP57"/>
  <c r="AP58" s="1"/>
  <c r="AP69"/>
  <c r="AP70" s="1"/>
  <c r="AP55"/>
  <c r="AP56" s="1"/>
  <c r="AP71"/>
  <c r="AP72" s="1"/>
  <c r="AP59"/>
  <c r="AP60" s="1"/>
  <c r="AP77"/>
  <c r="AP78" s="1"/>
  <c r="AP81"/>
  <c r="AP82" s="1"/>
  <c r="AP85"/>
  <c r="AP86" s="1"/>
  <c r="AP89"/>
  <c r="AP90" s="1"/>
  <c r="AS2"/>
  <c r="AR4"/>
  <c r="AR3"/>
  <c r="AR50"/>
  <c r="AQ48"/>
  <c r="AQ47"/>
  <c r="AQ46"/>
  <c r="AQ45"/>
  <c r="AQ44"/>
  <c r="AQ43"/>
  <c r="AQ42"/>
  <c r="AQ41"/>
  <c r="AQ40"/>
  <c r="AQ39"/>
  <c r="AQ38"/>
  <c r="AQ37"/>
  <c r="AQ36"/>
  <c r="AQ35"/>
  <c r="AQ34"/>
  <c r="AQ33"/>
  <c r="AQ32"/>
  <c r="AQ31"/>
  <c r="AQ30"/>
  <c r="AQ29"/>
  <c r="AQ27"/>
  <c r="AQ26"/>
  <c r="AQ25"/>
  <c r="AQ22"/>
  <c r="AQ21"/>
  <c r="AQ20"/>
  <c r="AQ19"/>
  <c r="AQ18"/>
  <c r="AQ17"/>
  <c r="AQ16"/>
  <c r="AQ15"/>
  <c r="AQ14"/>
  <c r="AQ13"/>
  <c r="AQ10"/>
  <c r="AQ9"/>
  <c r="AQ8"/>
  <c r="AQ7"/>
  <c r="AQ6"/>
  <c r="AQ5"/>
  <c r="AQ24"/>
  <c r="AQ23"/>
  <c r="AQ28"/>
  <c r="AQ11"/>
  <c r="AQ12"/>
  <c r="AP51"/>
  <c r="AP52" s="1"/>
  <c r="AP61"/>
  <c r="AP62" s="1"/>
  <c r="AP75"/>
  <c r="AP76" s="1"/>
  <c r="AP79"/>
  <c r="AP80" s="1"/>
  <c r="AP83"/>
  <c r="AP84" s="1"/>
  <c r="AP87"/>
  <c r="AP88" s="1"/>
  <c r="AQ69" l="1"/>
  <c r="AQ70" s="1"/>
  <c r="AQ67"/>
  <c r="AQ68" s="1"/>
  <c r="AQ73"/>
  <c r="AQ74" s="1"/>
  <c r="AQ55"/>
  <c r="AQ56" s="1"/>
  <c r="AQ57"/>
  <c r="AQ58" s="1"/>
  <c r="AQ61"/>
  <c r="AQ62" s="1"/>
  <c r="AQ51"/>
  <c r="AQ52" s="1"/>
  <c r="AQ59"/>
  <c r="AQ60" s="1"/>
  <c r="AQ63"/>
  <c r="AQ64" s="1"/>
  <c r="AQ71"/>
  <c r="AQ72" s="1"/>
  <c r="AQ77"/>
  <c r="AQ78" s="1"/>
  <c r="AQ81"/>
  <c r="AQ82" s="1"/>
  <c r="AQ85"/>
  <c r="AQ86" s="1"/>
  <c r="AQ89"/>
  <c r="AQ90" s="1"/>
  <c r="AQ93"/>
  <c r="AQ94" s="1"/>
  <c r="AR45"/>
  <c r="AR44"/>
  <c r="AR43"/>
  <c r="AR42"/>
  <c r="AR41"/>
  <c r="AR40"/>
  <c r="AR39"/>
  <c r="AR38"/>
  <c r="AR37"/>
  <c r="AR36"/>
  <c r="AR35"/>
  <c r="AR34"/>
  <c r="AR33"/>
  <c r="AR32"/>
  <c r="AR31"/>
  <c r="AR29"/>
  <c r="AR27"/>
  <c r="AR26"/>
  <c r="AR25"/>
  <c r="AR22"/>
  <c r="AR21"/>
  <c r="AR20"/>
  <c r="AR19"/>
  <c r="AR30"/>
  <c r="AR18"/>
  <c r="AR17"/>
  <c r="AR16"/>
  <c r="AR15"/>
  <c r="AR14"/>
  <c r="AR13"/>
  <c r="AR10"/>
  <c r="AR9"/>
  <c r="AR8"/>
  <c r="AR7"/>
  <c r="AR6"/>
  <c r="AR5"/>
  <c r="AR24"/>
  <c r="AR23"/>
  <c r="AR28"/>
  <c r="AR46"/>
  <c r="AR48"/>
  <c r="AR11"/>
  <c r="AR47"/>
  <c r="AR12"/>
  <c r="AS3"/>
  <c r="AS4"/>
  <c r="AT2"/>
  <c r="AS50"/>
  <c r="AQ53"/>
  <c r="AQ54" s="1"/>
  <c r="AQ65"/>
  <c r="AQ66" s="1"/>
  <c r="AQ75"/>
  <c r="AQ76" s="1"/>
  <c r="AQ79"/>
  <c r="AQ80" s="1"/>
  <c r="AQ83"/>
  <c r="AQ84" s="1"/>
  <c r="AQ87"/>
  <c r="AQ88" s="1"/>
  <c r="AQ91"/>
  <c r="AQ92" s="1"/>
  <c r="AR91" l="1"/>
  <c r="AR92" s="1"/>
  <c r="AR55"/>
  <c r="AR56" s="1"/>
  <c r="AR51"/>
  <c r="AR52" s="1"/>
  <c r="AR57"/>
  <c r="AR58" s="1"/>
  <c r="AR53"/>
  <c r="AR54" s="1"/>
  <c r="AR73"/>
  <c r="AR74" s="1"/>
  <c r="AR67"/>
  <c r="AR68" s="1"/>
  <c r="AR93"/>
  <c r="AR94" s="1"/>
  <c r="AR69"/>
  <c r="AR70" s="1"/>
  <c r="AR59"/>
  <c r="AR60" s="1"/>
  <c r="AR65"/>
  <c r="AR66" s="1"/>
  <c r="AR77"/>
  <c r="AR78" s="1"/>
  <c r="AR81"/>
  <c r="AR82" s="1"/>
  <c r="AR85"/>
  <c r="AR86" s="1"/>
  <c r="AR89"/>
  <c r="AR90" s="1"/>
  <c r="AU2"/>
  <c r="AT4"/>
  <c r="AT3"/>
  <c r="AT50"/>
  <c r="AS48"/>
  <c r="AS47"/>
  <c r="AS46"/>
  <c r="AS45"/>
  <c r="AS44"/>
  <c r="AS43"/>
  <c r="AS42"/>
  <c r="AS41"/>
  <c r="AS40"/>
  <c r="AS39"/>
  <c r="AS38"/>
  <c r="AS37"/>
  <c r="AS36"/>
  <c r="AS35"/>
  <c r="AS34"/>
  <c r="AS33"/>
  <c r="AS32"/>
  <c r="AS31"/>
  <c r="AS30"/>
  <c r="AS29"/>
  <c r="AS27"/>
  <c r="AS26"/>
  <c r="AS25"/>
  <c r="AS22"/>
  <c r="AS21"/>
  <c r="AS20"/>
  <c r="AS19"/>
  <c r="AS23"/>
  <c r="AS18"/>
  <c r="AS17"/>
  <c r="AS16"/>
  <c r="AS15"/>
  <c r="AS14"/>
  <c r="AS13"/>
  <c r="AS10"/>
  <c r="AS9"/>
  <c r="AS8"/>
  <c r="AS7"/>
  <c r="AS6"/>
  <c r="AS5"/>
  <c r="AS28"/>
  <c r="AS24"/>
  <c r="AS11"/>
  <c r="AS12"/>
  <c r="AR61"/>
  <c r="AR62" s="1"/>
  <c r="AR63"/>
  <c r="AR64" s="1"/>
  <c r="AR71"/>
  <c r="AR72" s="1"/>
  <c r="AR75"/>
  <c r="AR76" s="1"/>
  <c r="AR79"/>
  <c r="AR80" s="1"/>
  <c r="AR83"/>
  <c r="AR84" s="1"/>
  <c r="AR87"/>
  <c r="AR88" s="1"/>
  <c r="AS73" l="1"/>
  <c r="AS74" s="1"/>
  <c r="AS69"/>
  <c r="AS70" s="1"/>
  <c r="AS53"/>
  <c r="AS54" s="1"/>
  <c r="AS51"/>
  <c r="AS52" s="1"/>
  <c r="AS67"/>
  <c r="AS68" s="1"/>
  <c r="AS63"/>
  <c r="AS64" s="1"/>
  <c r="AS65"/>
  <c r="AS66" s="1"/>
  <c r="AS55"/>
  <c r="AS56" s="1"/>
  <c r="AS57"/>
  <c r="AS58" s="1"/>
  <c r="AT45"/>
  <c r="AT44"/>
  <c r="AT43"/>
  <c r="AT42"/>
  <c r="AT41"/>
  <c r="AT40"/>
  <c r="AT39"/>
  <c r="AT38"/>
  <c r="AT37"/>
  <c r="AT36"/>
  <c r="AT35"/>
  <c r="AT34"/>
  <c r="AT33"/>
  <c r="AT32"/>
  <c r="AT31"/>
  <c r="AT30"/>
  <c r="AT18"/>
  <c r="AT17"/>
  <c r="AT16"/>
  <c r="AT15"/>
  <c r="AT29"/>
  <c r="AT27"/>
  <c r="AT26"/>
  <c r="AT25"/>
  <c r="AT22"/>
  <c r="AT21"/>
  <c r="AT20"/>
  <c r="AT19"/>
  <c r="AT23"/>
  <c r="AT14"/>
  <c r="AT13"/>
  <c r="AT10"/>
  <c r="AT9"/>
  <c r="AT8"/>
  <c r="AT7"/>
  <c r="AT6"/>
  <c r="AT5"/>
  <c r="AT24"/>
  <c r="AT28"/>
  <c r="AT73" s="1"/>
  <c r="AT46"/>
  <c r="AT47"/>
  <c r="AT91" s="1"/>
  <c r="AT48"/>
  <c r="AT11"/>
  <c r="AT12"/>
  <c r="AU3"/>
  <c r="AU4"/>
  <c r="AV2"/>
  <c r="AU50"/>
  <c r="AS59"/>
  <c r="AS60" s="1"/>
  <c r="AS75"/>
  <c r="AS76" s="1"/>
  <c r="AS79"/>
  <c r="AS80" s="1"/>
  <c r="AS83"/>
  <c r="AS84" s="1"/>
  <c r="AS87"/>
  <c r="AS88" s="1"/>
  <c r="AS91"/>
  <c r="AS92" s="1"/>
  <c r="AS61"/>
  <c r="AS62" s="1"/>
  <c r="AS71"/>
  <c r="AS72" s="1"/>
  <c r="AS77"/>
  <c r="AS78" s="1"/>
  <c r="AS81"/>
  <c r="AS82" s="1"/>
  <c r="AS85"/>
  <c r="AS86" s="1"/>
  <c r="AS89"/>
  <c r="AS90" s="1"/>
  <c r="AS93"/>
  <c r="AS94" s="1"/>
  <c r="AT57" l="1"/>
  <c r="AT58" s="1"/>
  <c r="AT74"/>
  <c r="AT69"/>
  <c r="AT70" s="1"/>
  <c r="AT55"/>
  <c r="AT56" s="1"/>
  <c r="AT65"/>
  <c r="AT66" s="1"/>
  <c r="AT51"/>
  <c r="AT52" s="1"/>
  <c r="AT93"/>
  <c r="AT94" s="1"/>
  <c r="AT53"/>
  <c r="AT54" s="1"/>
  <c r="AT71"/>
  <c r="AT72" s="1"/>
  <c r="AT59"/>
  <c r="AT60" s="1"/>
  <c r="AT63"/>
  <c r="AT64" s="1"/>
  <c r="AT77"/>
  <c r="AT78" s="1"/>
  <c r="AT81"/>
  <c r="AT82" s="1"/>
  <c r="AT85"/>
  <c r="AT86" s="1"/>
  <c r="AT89"/>
  <c r="AT90" s="1"/>
  <c r="AW2"/>
  <c r="AV4"/>
  <c r="AV3"/>
  <c r="AV50"/>
  <c r="AU48"/>
  <c r="AU47"/>
  <c r="AU46"/>
  <c r="AU45"/>
  <c r="AU44"/>
  <c r="AU43"/>
  <c r="AU42"/>
  <c r="AU41"/>
  <c r="AU40"/>
  <c r="AU39"/>
  <c r="AU38"/>
  <c r="AU37"/>
  <c r="AU36"/>
  <c r="AU35"/>
  <c r="AU34"/>
  <c r="AU33"/>
  <c r="AU32"/>
  <c r="AU31"/>
  <c r="AU30"/>
  <c r="AU29"/>
  <c r="AU27"/>
  <c r="AU26"/>
  <c r="AU25"/>
  <c r="AU22"/>
  <c r="AU21"/>
  <c r="AU20"/>
  <c r="AU19"/>
  <c r="AU18"/>
  <c r="AU17"/>
  <c r="AU16"/>
  <c r="AU15"/>
  <c r="AU14"/>
  <c r="AU13"/>
  <c r="AU10"/>
  <c r="AU9"/>
  <c r="AU8"/>
  <c r="AU7"/>
  <c r="AU6"/>
  <c r="AU5"/>
  <c r="AU23"/>
  <c r="AU24"/>
  <c r="AU28"/>
  <c r="AU73" s="1"/>
  <c r="AU74" s="1"/>
  <c r="AU11"/>
  <c r="AU12"/>
  <c r="AT92"/>
  <c r="AT67"/>
  <c r="AT68" s="1"/>
  <c r="AT61"/>
  <c r="AT62" s="1"/>
  <c r="AT75"/>
  <c r="AT76" s="1"/>
  <c r="AT79"/>
  <c r="AT80" s="1"/>
  <c r="AT83"/>
  <c r="AT84" s="1"/>
  <c r="AT87"/>
  <c r="AT88" s="1"/>
  <c r="AU55" l="1"/>
  <c r="AU56" s="1"/>
  <c r="AU63"/>
  <c r="AU64" s="1"/>
  <c r="AU57"/>
  <c r="AU58" s="1"/>
  <c r="AU69"/>
  <c r="AU70" s="1"/>
  <c r="AU65"/>
  <c r="AU66" s="1"/>
  <c r="AU67"/>
  <c r="AU68" s="1"/>
  <c r="AV45"/>
  <c r="AV44"/>
  <c r="AV43"/>
  <c r="AV42"/>
  <c r="AV40"/>
  <c r="AV39"/>
  <c r="AV38"/>
  <c r="AV37"/>
  <c r="AV36"/>
  <c r="AV35"/>
  <c r="AV34"/>
  <c r="AV33"/>
  <c r="AV32"/>
  <c r="AV31"/>
  <c r="AV41"/>
  <c r="AV30"/>
  <c r="AV29"/>
  <c r="AV27"/>
  <c r="AV26"/>
  <c r="AV25"/>
  <c r="AV22"/>
  <c r="AV21"/>
  <c r="AV20"/>
  <c r="AV19"/>
  <c r="AV18"/>
  <c r="AV17"/>
  <c r="AV16"/>
  <c r="AV15"/>
  <c r="AV14"/>
  <c r="AV13"/>
  <c r="AV10"/>
  <c r="AV9"/>
  <c r="AV8"/>
  <c r="AV7"/>
  <c r="AV6"/>
  <c r="AV5"/>
  <c r="AV24"/>
  <c r="AV69" s="1"/>
  <c r="AV23"/>
  <c r="AV28"/>
  <c r="AV11"/>
  <c r="AV47"/>
  <c r="AV91" s="1"/>
  <c r="AV46"/>
  <c r="AV48"/>
  <c r="AV12"/>
  <c r="AW3"/>
  <c r="AW4"/>
  <c r="AX2"/>
  <c r="AW50"/>
  <c r="AU53"/>
  <c r="AU54" s="1"/>
  <c r="AU61"/>
  <c r="AU62" s="1"/>
  <c r="AU75"/>
  <c r="AU76" s="1"/>
  <c r="AU79"/>
  <c r="AU80" s="1"/>
  <c r="AU83"/>
  <c r="AU84" s="1"/>
  <c r="AU87"/>
  <c r="AU88" s="1"/>
  <c r="AU91"/>
  <c r="AU92" s="1"/>
  <c r="AU51"/>
  <c r="AU52" s="1"/>
  <c r="AU59"/>
  <c r="AU60" s="1"/>
  <c r="AU71"/>
  <c r="AU72" s="1"/>
  <c r="AU77"/>
  <c r="AU78" s="1"/>
  <c r="AU81"/>
  <c r="AU82" s="1"/>
  <c r="AU85"/>
  <c r="AU86" s="1"/>
  <c r="AU89"/>
  <c r="AU90" s="1"/>
  <c r="AU93"/>
  <c r="AU94" s="1"/>
  <c r="AV67" l="1"/>
  <c r="AV68" s="1"/>
  <c r="AV70"/>
  <c r="AV55"/>
  <c r="AV56" s="1"/>
  <c r="AV73"/>
  <c r="AV74" s="1"/>
  <c r="AV57"/>
  <c r="AV58" s="1"/>
  <c r="AV75"/>
  <c r="AV76" s="1"/>
  <c r="AV51"/>
  <c r="AV52" s="1"/>
  <c r="AV59"/>
  <c r="AV60" s="1"/>
  <c r="AV63"/>
  <c r="AV64" s="1"/>
  <c r="AV71"/>
  <c r="AV72" s="1"/>
  <c r="AV79"/>
  <c r="AV80" s="1"/>
  <c r="AV83"/>
  <c r="AV84" s="1"/>
  <c r="AV89"/>
  <c r="AV90" s="1"/>
  <c r="AY2"/>
  <c r="AX4"/>
  <c r="AX3"/>
  <c r="AX50"/>
  <c r="AW48"/>
  <c r="AW47"/>
  <c r="AW46"/>
  <c r="AW45"/>
  <c r="AW44"/>
  <c r="AW43"/>
  <c r="AW42"/>
  <c r="AW41"/>
  <c r="AW40"/>
  <c r="AW39"/>
  <c r="AW38"/>
  <c r="AW37"/>
  <c r="AW36"/>
  <c r="AW35"/>
  <c r="AW34"/>
  <c r="AW33"/>
  <c r="AW32"/>
  <c r="AW31"/>
  <c r="AW30"/>
  <c r="AW29"/>
  <c r="AW27"/>
  <c r="AW26"/>
  <c r="AW25"/>
  <c r="AW22"/>
  <c r="AW21"/>
  <c r="AW20"/>
  <c r="AW19"/>
  <c r="AW23"/>
  <c r="AW18"/>
  <c r="AW17"/>
  <c r="AW16"/>
  <c r="AW15"/>
  <c r="AW14"/>
  <c r="AW13"/>
  <c r="AW10"/>
  <c r="AW9"/>
  <c r="AW8"/>
  <c r="AW7"/>
  <c r="AW6"/>
  <c r="AW5"/>
  <c r="AW24"/>
  <c r="AW28"/>
  <c r="AW11"/>
  <c r="AW12"/>
  <c r="AV93"/>
  <c r="AV94" s="1"/>
  <c r="AV92"/>
  <c r="AV53"/>
  <c r="AV54" s="1"/>
  <c r="AV61"/>
  <c r="AV62" s="1"/>
  <c r="AV65"/>
  <c r="AV66" s="1"/>
  <c r="AV77"/>
  <c r="AV78" s="1"/>
  <c r="AV81"/>
  <c r="AV82" s="1"/>
  <c r="AV85"/>
  <c r="AV86" s="1"/>
  <c r="AV87"/>
  <c r="AV88" s="1"/>
  <c r="AW73" l="1"/>
  <c r="AW74" s="1"/>
  <c r="AW69"/>
  <c r="AW70" s="1"/>
  <c r="AW51"/>
  <c r="AW52" s="1"/>
  <c r="AW53"/>
  <c r="AW65"/>
  <c r="AW66" s="1"/>
  <c r="AW55"/>
  <c r="AW56" s="1"/>
  <c r="AW57"/>
  <c r="AW58" s="1"/>
  <c r="AW54"/>
  <c r="AW61"/>
  <c r="AW62" s="1"/>
  <c r="AW71"/>
  <c r="AW72" s="1"/>
  <c r="AW77"/>
  <c r="AW78" s="1"/>
  <c r="AW81"/>
  <c r="AW82" s="1"/>
  <c r="AW85"/>
  <c r="AW86" s="1"/>
  <c r="AW89"/>
  <c r="AW90" s="1"/>
  <c r="AW93"/>
  <c r="AW94" s="1"/>
  <c r="AX46"/>
  <c r="AX45"/>
  <c r="AX44"/>
  <c r="AX43"/>
  <c r="AX42"/>
  <c r="AX41"/>
  <c r="AX40"/>
  <c r="AX39"/>
  <c r="AX38"/>
  <c r="AX37"/>
  <c r="AX36"/>
  <c r="AX35"/>
  <c r="AX34"/>
  <c r="AX33"/>
  <c r="AX32"/>
  <c r="AX31"/>
  <c r="AX30"/>
  <c r="AX18"/>
  <c r="AX17"/>
  <c r="AX16"/>
  <c r="AX15"/>
  <c r="AX14"/>
  <c r="AX29"/>
  <c r="AX27"/>
  <c r="AX26"/>
  <c r="AX25"/>
  <c r="AX22"/>
  <c r="AX21"/>
  <c r="AX20"/>
  <c r="AX19"/>
  <c r="AX13"/>
  <c r="AX10"/>
  <c r="AX23"/>
  <c r="AX9"/>
  <c r="AX8"/>
  <c r="AX7"/>
  <c r="AX6"/>
  <c r="AX5"/>
  <c r="AX24"/>
  <c r="AX28"/>
  <c r="AX11"/>
  <c r="AX48"/>
  <c r="AX47"/>
  <c r="AX12"/>
  <c r="AY3"/>
  <c r="AY4"/>
  <c r="AZ2"/>
  <c r="AY50"/>
  <c r="AW59"/>
  <c r="AW60" s="1"/>
  <c r="AW63"/>
  <c r="AW64" s="1"/>
  <c r="AW67"/>
  <c r="AW68" s="1"/>
  <c r="AW75"/>
  <c r="AW76" s="1"/>
  <c r="AW79"/>
  <c r="AW80" s="1"/>
  <c r="AW83"/>
  <c r="AW84" s="1"/>
  <c r="AW87"/>
  <c r="AW88" s="1"/>
  <c r="AW91"/>
  <c r="AW92" s="1"/>
  <c r="AX69" l="1"/>
  <c r="AX70" s="1"/>
  <c r="AX91"/>
  <c r="AX92" s="1"/>
  <c r="AX57"/>
  <c r="AX58" s="1"/>
  <c r="AX63"/>
  <c r="AX64" s="1"/>
  <c r="AX65"/>
  <c r="AX66" s="1"/>
  <c r="AX93"/>
  <c r="AX94" s="1"/>
  <c r="AX53"/>
  <c r="AX54" s="1"/>
  <c r="AX55"/>
  <c r="AX56" s="1"/>
  <c r="AX67"/>
  <c r="AX68" s="1"/>
  <c r="AX73"/>
  <c r="AX74" s="1"/>
  <c r="BA2"/>
  <c r="AZ4"/>
  <c r="AZ3"/>
  <c r="AZ50"/>
  <c r="AY48"/>
  <c r="AY47"/>
  <c r="AY46"/>
  <c r="AY45"/>
  <c r="AY44"/>
  <c r="AY43"/>
  <c r="AY42"/>
  <c r="AY41"/>
  <c r="AY40"/>
  <c r="AY39"/>
  <c r="AY38"/>
  <c r="AY37"/>
  <c r="AY36"/>
  <c r="AY35"/>
  <c r="AY34"/>
  <c r="AY33"/>
  <c r="AY32"/>
  <c r="AY31"/>
  <c r="AY30"/>
  <c r="AY29"/>
  <c r="AY27"/>
  <c r="AY26"/>
  <c r="AY25"/>
  <c r="AY22"/>
  <c r="AY21"/>
  <c r="AY20"/>
  <c r="AY19"/>
  <c r="AY18"/>
  <c r="AY17"/>
  <c r="AY16"/>
  <c r="AY15"/>
  <c r="AY14"/>
  <c r="AY13"/>
  <c r="AY10"/>
  <c r="AY9"/>
  <c r="AY8"/>
  <c r="AY7"/>
  <c r="AY6"/>
  <c r="AY5"/>
  <c r="AY24"/>
  <c r="AY23"/>
  <c r="AY28"/>
  <c r="AY11"/>
  <c r="AY12"/>
  <c r="AX59"/>
  <c r="AX60" s="1"/>
  <c r="AX77"/>
  <c r="AX78" s="1"/>
  <c r="AX81"/>
  <c r="AX82" s="1"/>
  <c r="AX85"/>
  <c r="AX86" s="1"/>
  <c r="AX89"/>
  <c r="AX90" s="1"/>
  <c r="AX51"/>
  <c r="AX52" s="1"/>
  <c r="AX71"/>
  <c r="AX72" s="1"/>
  <c r="AX61"/>
  <c r="AX62" s="1"/>
  <c r="AX75"/>
  <c r="AX76" s="1"/>
  <c r="AX79"/>
  <c r="AX80" s="1"/>
  <c r="AX83"/>
  <c r="AX84" s="1"/>
  <c r="AX87"/>
  <c r="AX88" s="1"/>
  <c r="AY67" l="1"/>
  <c r="AY68"/>
  <c r="AY55"/>
  <c r="AY56" s="1"/>
  <c r="AY73"/>
  <c r="AY74" s="1"/>
  <c r="AY69"/>
  <c r="AY70" s="1"/>
  <c r="AY57"/>
  <c r="AY58" s="1"/>
  <c r="AY65"/>
  <c r="AY66" s="1"/>
  <c r="AY51"/>
  <c r="AY52" s="1"/>
  <c r="AY59"/>
  <c r="AY60" s="1"/>
  <c r="AY63"/>
  <c r="AY64" s="1"/>
  <c r="AY71"/>
  <c r="AY72" s="1"/>
  <c r="AY77"/>
  <c r="AY78" s="1"/>
  <c r="AY81"/>
  <c r="AY82" s="1"/>
  <c r="AY85"/>
  <c r="AY86" s="1"/>
  <c r="AY89"/>
  <c r="AY90" s="1"/>
  <c r="AY93"/>
  <c r="AY94" s="1"/>
  <c r="AZ44"/>
  <c r="AZ43"/>
  <c r="AZ42"/>
  <c r="AZ41"/>
  <c r="AZ40"/>
  <c r="AZ39"/>
  <c r="AZ38"/>
  <c r="AZ37"/>
  <c r="AZ36"/>
  <c r="AZ35"/>
  <c r="AZ34"/>
  <c r="AZ33"/>
  <c r="AZ32"/>
  <c r="AZ31"/>
  <c r="AZ29"/>
  <c r="AZ27"/>
  <c r="AZ26"/>
  <c r="AZ25"/>
  <c r="AZ22"/>
  <c r="AZ21"/>
  <c r="AZ20"/>
  <c r="AZ19"/>
  <c r="AZ30"/>
  <c r="AZ18"/>
  <c r="AZ17"/>
  <c r="AZ16"/>
  <c r="AZ15"/>
  <c r="AZ14"/>
  <c r="AZ13"/>
  <c r="AZ10"/>
  <c r="AZ9"/>
  <c r="AZ8"/>
  <c r="AZ7"/>
  <c r="AZ6"/>
  <c r="AZ5"/>
  <c r="AZ24"/>
  <c r="AZ23"/>
  <c r="AZ28"/>
  <c r="AZ45"/>
  <c r="AZ46"/>
  <c r="AZ48"/>
  <c r="AZ11"/>
  <c r="AZ47"/>
  <c r="AZ12"/>
  <c r="BA3"/>
  <c r="BA4"/>
  <c r="BB2"/>
  <c r="BA50"/>
  <c r="AY53"/>
  <c r="AY54" s="1"/>
  <c r="AY61"/>
  <c r="AY62" s="1"/>
  <c r="AY75"/>
  <c r="AY76" s="1"/>
  <c r="AY79"/>
  <c r="AY80" s="1"/>
  <c r="AY83"/>
  <c r="AY84" s="1"/>
  <c r="AY87"/>
  <c r="AY88" s="1"/>
  <c r="AY91"/>
  <c r="AY92" s="1"/>
  <c r="AZ55" l="1"/>
  <c r="AZ56" s="1"/>
  <c r="AZ91"/>
  <c r="AZ92" s="1"/>
  <c r="AZ51"/>
  <c r="AZ52" s="1"/>
  <c r="AZ57"/>
  <c r="AZ58" s="1"/>
  <c r="AZ73"/>
  <c r="AZ74" s="1"/>
  <c r="AZ67"/>
  <c r="AZ68" s="1"/>
  <c r="AZ93"/>
  <c r="AZ94" s="1"/>
  <c r="AZ69"/>
  <c r="AZ70" s="1"/>
  <c r="AZ53"/>
  <c r="AZ54" s="1"/>
  <c r="AZ61"/>
  <c r="AZ62" s="1"/>
  <c r="AZ63"/>
  <c r="AZ64" s="1"/>
  <c r="AZ71"/>
  <c r="AZ72" s="1"/>
  <c r="AZ75"/>
  <c r="AZ76" s="1"/>
  <c r="AZ79"/>
  <c r="AZ80" s="1"/>
  <c r="AZ83"/>
  <c r="AZ84" s="1"/>
  <c r="AZ87"/>
  <c r="AZ88" s="1"/>
  <c r="BC2"/>
  <c r="BB4"/>
  <c r="BB3"/>
  <c r="BB50"/>
  <c r="BA48"/>
  <c r="BA47"/>
  <c r="BA46"/>
  <c r="BA45"/>
  <c r="BA44"/>
  <c r="BA43"/>
  <c r="BA42"/>
  <c r="BA41"/>
  <c r="BA40"/>
  <c r="BA39"/>
  <c r="BA38"/>
  <c r="BA37"/>
  <c r="BA36"/>
  <c r="BA35"/>
  <c r="BA34"/>
  <c r="BA33"/>
  <c r="BA32"/>
  <c r="BA31"/>
  <c r="BA30"/>
  <c r="BA29"/>
  <c r="BA27"/>
  <c r="BA26"/>
  <c r="BA25"/>
  <c r="BA22"/>
  <c r="BA21"/>
  <c r="BA20"/>
  <c r="BA19"/>
  <c r="BA23"/>
  <c r="BA18"/>
  <c r="BA17"/>
  <c r="BA16"/>
  <c r="BA15"/>
  <c r="BA14"/>
  <c r="BA13"/>
  <c r="BA10"/>
  <c r="BA9"/>
  <c r="BA8"/>
  <c r="BA7"/>
  <c r="BA6"/>
  <c r="BA5"/>
  <c r="BA28"/>
  <c r="BA24"/>
  <c r="BA11"/>
  <c r="BA12"/>
  <c r="AZ59"/>
  <c r="AZ60" s="1"/>
  <c r="AZ65"/>
  <c r="AZ66" s="1"/>
  <c r="AZ77"/>
  <c r="AZ78" s="1"/>
  <c r="AZ81"/>
  <c r="AZ82" s="1"/>
  <c r="AZ85"/>
  <c r="AZ86" s="1"/>
  <c r="AZ89"/>
  <c r="AZ90" s="1"/>
  <c r="BA69" l="1"/>
  <c r="BA70" s="1"/>
  <c r="BA59"/>
  <c r="BA60" s="1"/>
  <c r="BA53"/>
  <c r="BA54" s="1"/>
  <c r="BA51"/>
  <c r="BA52" s="1"/>
  <c r="BA73"/>
  <c r="BA74" s="1"/>
  <c r="BA65"/>
  <c r="BA66" s="1"/>
  <c r="BA55"/>
  <c r="BA56" s="1"/>
  <c r="BA57"/>
  <c r="BA58" s="1"/>
  <c r="BA63"/>
  <c r="BA64" s="1"/>
  <c r="BA61"/>
  <c r="BA62" s="1"/>
  <c r="BA71"/>
  <c r="BA72" s="1"/>
  <c r="BA77"/>
  <c r="BA78" s="1"/>
  <c r="BA81"/>
  <c r="BA82" s="1"/>
  <c r="BA85"/>
  <c r="BA86" s="1"/>
  <c r="BA89"/>
  <c r="BA90" s="1"/>
  <c r="BA93"/>
  <c r="BA94" s="1"/>
  <c r="BB45"/>
  <c r="BB47"/>
  <c r="BB44"/>
  <c r="BB43"/>
  <c r="BB42"/>
  <c r="BB41"/>
  <c r="BB40"/>
  <c r="BB39"/>
  <c r="BB38"/>
  <c r="BB37"/>
  <c r="BB36"/>
  <c r="BB35"/>
  <c r="BB34"/>
  <c r="BB33"/>
  <c r="BB32"/>
  <c r="BB31"/>
  <c r="BB30"/>
  <c r="BB18"/>
  <c r="BB17"/>
  <c r="BB16"/>
  <c r="BB15"/>
  <c r="BB14"/>
  <c r="BB29"/>
  <c r="BB27"/>
  <c r="BB26"/>
  <c r="BB25"/>
  <c r="BB22"/>
  <c r="BB21"/>
  <c r="BB20"/>
  <c r="BB19"/>
  <c r="BB23"/>
  <c r="BB13"/>
  <c r="BB10"/>
  <c r="BB9"/>
  <c r="BB8"/>
  <c r="BB7"/>
  <c r="BB6"/>
  <c r="BB5"/>
  <c r="BB24"/>
  <c r="BB28"/>
  <c r="BB11"/>
  <c r="BB46"/>
  <c r="BB48"/>
  <c r="BB12"/>
  <c r="BC3"/>
  <c r="BC4"/>
  <c r="BD2"/>
  <c r="BC50"/>
  <c r="BA67"/>
  <c r="BA68" s="1"/>
  <c r="BA75"/>
  <c r="BA76" s="1"/>
  <c r="BA79"/>
  <c r="BA80" s="1"/>
  <c r="BA83"/>
  <c r="BA84" s="1"/>
  <c r="BA87"/>
  <c r="BA88" s="1"/>
  <c r="BA91"/>
  <c r="BA92" s="1"/>
  <c r="BB69" l="1"/>
  <c r="BB70" s="1"/>
  <c r="BB51"/>
  <c r="BB52" s="1"/>
  <c r="BB93"/>
  <c r="BB94" s="1"/>
  <c r="BB55"/>
  <c r="BB56" s="1"/>
  <c r="BB67"/>
  <c r="BB68" s="1"/>
  <c r="BB65"/>
  <c r="BB66" s="1"/>
  <c r="BB57"/>
  <c r="BB58" s="1"/>
  <c r="BB73"/>
  <c r="BB74" s="1"/>
  <c r="BE2"/>
  <c r="BD4"/>
  <c r="BD3"/>
  <c r="BD50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7"/>
  <c r="BC26"/>
  <c r="BC25"/>
  <c r="BC22"/>
  <c r="BC21"/>
  <c r="BC20"/>
  <c r="BC19"/>
  <c r="BC18"/>
  <c r="BC17"/>
  <c r="BC16"/>
  <c r="BC15"/>
  <c r="BC14"/>
  <c r="BC13"/>
  <c r="BC10"/>
  <c r="BC9"/>
  <c r="BC8"/>
  <c r="BC7"/>
  <c r="BC6"/>
  <c r="BC5"/>
  <c r="BC23"/>
  <c r="BC24"/>
  <c r="BC28"/>
  <c r="BC11"/>
  <c r="BC12"/>
  <c r="BB53"/>
  <c r="BB54" s="1"/>
  <c r="BB59"/>
  <c r="BB60" s="1"/>
  <c r="BB63"/>
  <c r="BB64" s="1"/>
  <c r="BB77"/>
  <c r="BB78" s="1"/>
  <c r="BB81"/>
  <c r="BB82" s="1"/>
  <c r="BB85"/>
  <c r="BB86" s="1"/>
  <c r="BB89"/>
  <c r="BB90" s="1"/>
  <c r="BB71"/>
  <c r="BB72" s="1"/>
  <c r="BB61"/>
  <c r="BB62" s="1"/>
  <c r="BB75"/>
  <c r="BB76" s="1"/>
  <c r="BB79"/>
  <c r="BB80" s="1"/>
  <c r="BB83"/>
  <c r="BB84" s="1"/>
  <c r="BB87"/>
  <c r="BB88" s="1"/>
  <c r="BB91"/>
  <c r="BB92" s="1"/>
  <c r="BC73" l="1"/>
  <c r="BC74" s="1"/>
  <c r="BC55"/>
  <c r="BC56" s="1"/>
  <c r="BC67"/>
  <c r="BC68" s="1"/>
  <c r="BC63"/>
  <c r="BC64" s="1"/>
  <c r="BC57"/>
  <c r="BC58" s="1"/>
  <c r="BC65"/>
  <c r="BC66" s="1"/>
  <c r="BC69"/>
  <c r="BC70" s="1"/>
  <c r="BC51"/>
  <c r="BC52" s="1"/>
  <c r="BC59"/>
  <c r="BC60" s="1"/>
  <c r="BC71"/>
  <c r="BC72" s="1"/>
  <c r="BC77"/>
  <c r="BC78" s="1"/>
  <c r="BC81"/>
  <c r="BC82" s="1"/>
  <c r="BC85"/>
  <c r="BC86" s="1"/>
  <c r="BC89"/>
  <c r="BC90" s="1"/>
  <c r="BC93"/>
  <c r="BC94" s="1"/>
  <c r="BD44"/>
  <c r="BD43"/>
  <c r="BD42"/>
  <c r="BD40"/>
  <c r="BD39"/>
  <c r="BD38"/>
  <c r="BD37"/>
  <c r="BD36"/>
  <c r="BD35"/>
  <c r="BD34"/>
  <c r="BD33"/>
  <c r="BD32"/>
  <c r="BD31"/>
  <c r="BD41"/>
  <c r="BD30"/>
  <c r="BD29"/>
  <c r="BD27"/>
  <c r="BD26"/>
  <c r="BD25"/>
  <c r="BD22"/>
  <c r="BD21"/>
  <c r="BD20"/>
  <c r="BD19"/>
  <c r="BD18"/>
  <c r="BD17"/>
  <c r="BD16"/>
  <c r="BD15"/>
  <c r="BD14"/>
  <c r="BD13"/>
  <c r="BD10"/>
  <c r="BD9"/>
  <c r="BD8"/>
  <c r="BD7"/>
  <c r="BD6"/>
  <c r="BD5"/>
  <c r="BD24"/>
  <c r="BD23"/>
  <c r="BD28"/>
  <c r="BD73" s="1"/>
  <c r="BD11"/>
  <c r="BD47"/>
  <c r="BD48"/>
  <c r="BD45"/>
  <c r="BD46"/>
  <c r="BD12"/>
  <c r="BE3"/>
  <c r="BE4"/>
  <c r="BF2"/>
  <c r="BE50"/>
  <c r="BC53"/>
  <c r="BC54" s="1"/>
  <c r="BC61"/>
  <c r="BC62" s="1"/>
  <c r="BC75"/>
  <c r="BC76" s="1"/>
  <c r="BC79"/>
  <c r="BC80" s="1"/>
  <c r="BC83"/>
  <c r="BC84" s="1"/>
  <c r="BC87"/>
  <c r="BC88" s="1"/>
  <c r="BC91"/>
  <c r="BC92" s="1"/>
  <c r="BD74" l="1"/>
  <c r="BD67"/>
  <c r="BD68" s="1"/>
  <c r="BD69"/>
  <c r="BD70" s="1"/>
  <c r="BD55"/>
  <c r="BD56" s="1"/>
  <c r="BD57"/>
  <c r="BD58" s="1"/>
  <c r="BD53"/>
  <c r="BD54" s="1"/>
  <c r="BD77"/>
  <c r="BD78" s="1"/>
  <c r="BD61"/>
  <c r="BD62" s="1"/>
  <c r="BD65"/>
  <c r="BD66" s="1"/>
  <c r="BD81"/>
  <c r="BD82" s="1"/>
  <c r="BD85"/>
  <c r="BD86" s="1"/>
  <c r="BD87"/>
  <c r="BD88" s="1"/>
  <c r="BG2"/>
  <c r="BF4"/>
  <c r="BF3"/>
  <c r="BF50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7"/>
  <c r="BE26"/>
  <c r="BE25"/>
  <c r="BE22"/>
  <c r="BE21"/>
  <c r="BE20"/>
  <c r="BE19"/>
  <c r="BE23"/>
  <c r="BE18"/>
  <c r="BE17"/>
  <c r="BE16"/>
  <c r="BE15"/>
  <c r="BE14"/>
  <c r="BE13"/>
  <c r="BE10"/>
  <c r="BE9"/>
  <c r="BE8"/>
  <c r="BE7"/>
  <c r="BE6"/>
  <c r="BE5"/>
  <c r="BE24"/>
  <c r="BE28"/>
  <c r="BE11"/>
  <c r="BE12"/>
  <c r="BD91"/>
  <c r="BD92" s="1"/>
  <c r="BD93"/>
  <c r="BD94" s="1"/>
  <c r="BD51"/>
  <c r="BD52" s="1"/>
  <c r="BD59"/>
  <c r="BD60" s="1"/>
  <c r="BD63"/>
  <c r="BD64" s="1"/>
  <c r="BD71"/>
  <c r="BD72" s="1"/>
  <c r="BD75"/>
  <c r="BD76" s="1"/>
  <c r="BD79"/>
  <c r="BD80" s="1"/>
  <c r="BD83"/>
  <c r="BD84" s="1"/>
  <c r="BD89"/>
  <c r="BD90" s="1"/>
  <c r="BE73" l="1"/>
  <c r="BE74" s="1"/>
  <c r="BE69"/>
  <c r="BE70" s="1"/>
  <c r="BE53"/>
  <c r="BE54" s="1"/>
  <c r="BE51"/>
  <c r="BE52" s="1"/>
  <c r="BE55"/>
  <c r="BE56" s="1"/>
  <c r="BE57"/>
  <c r="BE58" s="1"/>
  <c r="BF45"/>
  <c r="BF44"/>
  <c r="BF43"/>
  <c r="BF42"/>
  <c r="BF41"/>
  <c r="BF40"/>
  <c r="BF39"/>
  <c r="BF38"/>
  <c r="BF37"/>
  <c r="BF36"/>
  <c r="BF35"/>
  <c r="BF34"/>
  <c r="BF33"/>
  <c r="BF32"/>
  <c r="BF31"/>
  <c r="BF30"/>
  <c r="BF18"/>
  <c r="BF17"/>
  <c r="BF16"/>
  <c r="BF15"/>
  <c r="BF14"/>
  <c r="BF29"/>
  <c r="BF27"/>
  <c r="BF26"/>
  <c r="BF25"/>
  <c r="BF22"/>
  <c r="BF21"/>
  <c r="BF20"/>
  <c r="BF19"/>
  <c r="BF13"/>
  <c r="BF10"/>
  <c r="BF23"/>
  <c r="BF9"/>
  <c r="BF8"/>
  <c r="BF7"/>
  <c r="BF6"/>
  <c r="BF5"/>
  <c r="BF24"/>
  <c r="BF28"/>
  <c r="BF11"/>
  <c r="BF47"/>
  <c r="BF91" s="1"/>
  <c r="BF46"/>
  <c r="BF48"/>
  <c r="BF12"/>
  <c r="BG3"/>
  <c r="BG4"/>
  <c r="BH2"/>
  <c r="BG50"/>
  <c r="BE59"/>
  <c r="BE60" s="1"/>
  <c r="BE63"/>
  <c r="BE64" s="1"/>
  <c r="BE67"/>
  <c r="BE68" s="1"/>
  <c r="BE65"/>
  <c r="BE66" s="1"/>
  <c r="BE75"/>
  <c r="BE76" s="1"/>
  <c r="BE79"/>
  <c r="BE80" s="1"/>
  <c r="BE83"/>
  <c r="BE84" s="1"/>
  <c r="BE87"/>
  <c r="BE88" s="1"/>
  <c r="BE91"/>
  <c r="BE92" s="1"/>
  <c r="BE61"/>
  <c r="BE62" s="1"/>
  <c r="BE71"/>
  <c r="BE72" s="1"/>
  <c r="BE77"/>
  <c r="BE78" s="1"/>
  <c r="BE81"/>
  <c r="BE82" s="1"/>
  <c r="BE85"/>
  <c r="BE86" s="1"/>
  <c r="BE89"/>
  <c r="BE90" s="1"/>
  <c r="BE93"/>
  <c r="BE94" s="1"/>
  <c r="BF69" l="1"/>
  <c r="BF70" s="1"/>
  <c r="BF63"/>
  <c r="BF64" s="1"/>
  <c r="BF57"/>
  <c r="BF58" s="1"/>
  <c r="BF55"/>
  <c r="BF56" s="1"/>
  <c r="BF67"/>
  <c r="BF68" s="1"/>
  <c r="BF65"/>
  <c r="BF66" s="1"/>
  <c r="BF73"/>
  <c r="BF74" s="1"/>
  <c r="BF53"/>
  <c r="BF54" s="1"/>
  <c r="BF59"/>
  <c r="BF60" s="1"/>
  <c r="BF77"/>
  <c r="BF78" s="1"/>
  <c r="BF81"/>
  <c r="BF82" s="1"/>
  <c r="BF85"/>
  <c r="BF86" s="1"/>
  <c r="BF89"/>
  <c r="BF90" s="1"/>
  <c r="BI2"/>
  <c r="BH4"/>
  <c r="BH3"/>
  <c r="BH50"/>
  <c r="BG48"/>
  <c r="BG47"/>
  <c r="BG46"/>
  <c r="BG45"/>
  <c r="BG44"/>
  <c r="BG43"/>
  <c r="BG42"/>
  <c r="BG41"/>
  <c r="BG40"/>
  <c r="BG39"/>
  <c r="BG38"/>
  <c r="BG37"/>
  <c r="BG36"/>
  <c r="BG35"/>
  <c r="BG34"/>
  <c r="BG33"/>
  <c r="BG32"/>
  <c r="BG31"/>
  <c r="BG30"/>
  <c r="BG29"/>
  <c r="BG27"/>
  <c r="BG26"/>
  <c r="BG25"/>
  <c r="BG22"/>
  <c r="BG21"/>
  <c r="BG20"/>
  <c r="BG19"/>
  <c r="BG18"/>
  <c r="BG17"/>
  <c r="BG16"/>
  <c r="BG15"/>
  <c r="BG14"/>
  <c r="BG13"/>
  <c r="BG10"/>
  <c r="BG9"/>
  <c r="BG8"/>
  <c r="BG7"/>
  <c r="BG6"/>
  <c r="BG5"/>
  <c r="BG24"/>
  <c r="BG23"/>
  <c r="BG28"/>
  <c r="BG73" s="1"/>
  <c r="BG11"/>
  <c r="BG12"/>
  <c r="BF93"/>
  <c r="BF94" s="1"/>
  <c r="BF92"/>
  <c r="BF51"/>
  <c r="BF52" s="1"/>
  <c r="BF71"/>
  <c r="BF72" s="1"/>
  <c r="BF61"/>
  <c r="BF62" s="1"/>
  <c r="BF75"/>
  <c r="BF76" s="1"/>
  <c r="BF79"/>
  <c r="BF80" s="1"/>
  <c r="BF83"/>
  <c r="BF84" s="1"/>
  <c r="BF87"/>
  <c r="BF88" s="1"/>
  <c r="BG69" l="1"/>
  <c r="BG70" s="1"/>
  <c r="BG67"/>
  <c r="BG68" s="1"/>
  <c r="BG55"/>
  <c r="BG56" s="1"/>
  <c r="BG74"/>
  <c r="BG57"/>
  <c r="BG58" s="1"/>
  <c r="BG61"/>
  <c r="BG62" s="1"/>
  <c r="BG51"/>
  <c r="BG52" s="1"/>
  <c r="BG59"/>
  <c r="BG60" s="1"/>
  <c r="BG63"/>
  <c r="BG64" s="1"/>
  <c r="BG71"/>
  <c r="BG72" s="1"/>
  <c r="BG77"/>
  <c r="BG78" s="1"/>
  <c r="BG81"/>
  <c r="BG82" s="1"/>
  <c r="BG85"/>
  <c r="BG86" s="1"/>
  <c r="BG89"/>
  <c r="BG90" s="1"/>
  <c r="BG93"/>
  <c r="BG94" s="1"/>
  <c r="BH44"/>
  <c r="BH43"/>
  <c r="BH42"/>
  <c r="BH41"/>
  <c r="BH40"/>
  <c r="BH39"/>
  <c r="BH38"/>
  <c r="BH37"/>
  <c r="BH36"/>
  <c r="BH35"/>
  <c r="BH34"/>
  <c r="BH33"/>
  <c r="BH32"/>
  <c r="BH31"/>
  <c r="BH29"/>
  <c r="BH27"/>
  <c r="BH26"/>
  <c r="BH25"/>
  <c r="BH22"/>
  <c r="BH21"/>
  <c r="BH20"/>
  <c r="BH19"/>
  <c r="BH30"/>
  <c r="BH18"/>
  <c r="BH17"/>
  <c r="BH16"/>
  <c r="BH15"/>
  <c r="BH14"/>
  <c r="BH13"/>
  <c r="BH10"/>
  <c r="BH9"/>
  <c r="BH8"/>
  <c r="BH7"/>
  <c r="BH6"/>
  <c r="BH5"/>
  <c r="BH24"/>
  <c r="BH23"/>
  <c r="BH28"/>
  <c r="BH45"/>
  <c r="BH46"/>
  <c r="BH11"/>
  <c r="BH47"/>
  <c r="BH48"/>
  <c r="BH12"/>
  <c r="BI3"/>
  <c r="BI4"/>
  <c r="BJ2"/>
  <c r="BI50"/>
  <c r="BG53"/>
  <c r="BG54" s="1"/>
  <c r="BG65"/>
  <c r="BG66" s="1"/>
  <c r="BG75"/>
  <c r="BG76" s="1"/>
  <c r="BG79"/>
  <c r="BG80" s="1"/>
  <c r="BG83"/>
  <c r="BG84" s="1"/>
  <c r="BG87"/>
  <c r="BG88" s="1"/>
  <c r="BG91"/>
  <c r="BG92" s="1"/>
  <c r="BH57" l="1"/>
  <c r="BH58" s="1"/>
  <c r="BH55"/>
  <c r="BH56" s="1"/>
  <c r="BH53"/>
  <c r="BH54" s="1"/>
  <c r="BH51"/>
  <c r="BH52" s="1"/>
  <c r="BH73"/>
  <c r="BH74" s="1"/>
  <c r="BH91"/>
  <c r="BH92" s="1"/>
  <c r="BH67"/>
  <c r="BH68" s="1"/>
  <c r="BH69"/>
  <c r="BH70" s="1"/>
  <c r="BH63"/>
  <c r="BH64" s="1"/>
  <c r="BH75"/>
  <c r="BH76" s="1"/>
  <c r="BH61"/>
  <c r="BH62" s="1"/>
  <c r="BH71"/>
  <c r="BH72" s="1"/>
  <c r="BH79"/>
  <c r="BH80" s="1"/>
  <c r="BH83"/>
  <c r="BH84" s="1"/>
  <c r="BH87"/>
  <c r="BH88" s="1"/>
  <c r="BK2"/>
  <c r="BJ4"/>
  <c r="BJ3"/>
  <c r="BJ50"/>
  <c r="BI48"/>
  <c r="BI47"/>
  <c r="BI46"/>
  <c r="BI45"/>
  <c r="BI44"/>
  <c r="BI43"/>
  <c r="BI42"/>
  <c r="BI41"/>
  <c r="BI40"/>
  <c r="BI39"/>
  <c r="BI38"/>
  <c r="BI37"/>
  <c r="BI36"/>
  <c r="BI35"/>
  <c r="BI34"/>
  <c r="BI33"/>
  <c r="BI32"/>
  <c r="BI31"/>
  <c r="BI30"/>
  <c r="BI29"/>
  <c r="BI27"/>
  <c r="BI26"/>
  <c r="BI25"/>
  <c r="BI22"/>
  <c r="BI21"/>
  <c r="BI20"/>
  <c r="BI19"/>
  <c r="BI23"/>
  <c r="BI18"/>
  <c r="BI17"/>
  <c r="BI16"/>
  <c r="BI15"/>
  <c r="BI14"/>
  <c r="BI13"/>
  <c r="BI10"/>
  <c r="BI9"/>
  <c r="BI8"/>
  <c r="BI7"/>
  <c r="BI6"/>
  <c r="BI5"/>
  <c r="BI28"/>
  <c r="BI24"/>
  <c r="BI11"/>
  <c r="BI12"/>
  <c r="BH93"/>
  <c r="BH94" s="1"/>
  <c r="BH59"/>
  <c r="BH60" s="1"/>
  <c r="BH65"/>
  <c r="BH66" s="1"/>
  <c r="BH77"/>
  <c r="BH78" s="1"/>
  <c r="BH81"/>
  <c r="BH82" s="1"/>
  <c r="BH85"/>
  <c r="BH86" s="1"/>
  <c r="BH89"/>
  <c r="BH90" s="1"/>
  <c r="BI73" l="1"/>
  <c r="BI74" s="1"/>
  <c r="BI65"/>
  <c r="BI66" s="1"/>
  <c r="BI69"/>
  <c r="BI70" s="1"/>
  <c r="BI51"/>
  <c r="BI52" s="1"/>
  <c r="BI53"/>
  <c r="BI54" s="1"/>
  <c r="BI55"/>
  <c r="BI56" s="1"/>
  <c r="BI57"/>
  <c r="BI58" s="1"/>
  <c r="BI61"/>
  <c r="BI62" s="1"/>
  <c r="BI71"/>
  <c r="BI72" s="1"/>
  <c r="BI77"/>
  <c r="BI78" s="1"/>
  <c r="BI81"/>
  <c r="BI82" s="1"/>
  <c r="BI85"/>
  <c r="BI86" s="1"/>
  <c r="BI89"/>
  <c r="BI90" s="1"/>
  <c r="BI93"/>
  <c r="BI94" s="1"/>
  <c r="BJ45"/>
  <c r="BJ44"/>
  <c r="BJ43"/>
  <c r="BJ42"/>
  <c r="BJ41"/>
  <c r="BJ40"/>
  <c r="BJ39"/>
  <c r="BJ38"/>
  <c r="BJ37"/>
  <c r="BJ36"/>
  <c r="BJ35"/>
  <c r="BJ34"/>
  <c r="BJ33"/>
  <c r="BJ32"/>
  <c r="BJ31"/>
  <c r="BJ30"/>
  <c r="BJ18"/>
  <c r="BJ17"/>
  <c r="BJ16"/>
  <c r="BJ15"/>
  <c r="BJ14"/>
  <c r="BJ29"/>
  <c r="BJ27"/>
  <c r="BJ26"/>
  <c r="BJ25"/>
  <c r="BJ22"/>
  <c r="BJ21"/>
  <c r="BJ20"/>
  <c r="BJ19"/>
  <c r="BJ23"/>
  <c r="BJ13"/>
  <c r="BJ10"/>
  <c r="BJ9"/>
  <c r="BJ8"/>
  <c r="BJ7"/>
  <c r="BJ6"/>
  <c r="BJ5"/>
  <c r="BJ24"/>
  <c r="BJ28"/>
  <c r="BJ46"/>
  <c r="BJ11"/>
  <c r="BJ47"/>
  <c r="BJ48"/>
  <c r="BJ12"/>
  <c r="BJ57" s="1"/>
  <c r="BK3"/>
  <c r="BK4"/>
  <c r="BL2"/>
  <c r="BK50"/>
  <c r="BI59"/>
  <c r="BI60" s="1"/>
  <c r="BI63"/>
  <c r="BI64" s="1"/>
  <c r="BI67"/>
  <c r="BI68" s="1"/>
  <c r="BI75"/>
  <c r="BI76" s="1"/>
  <c r="BI79"/>
  <c r="BI80" s="1"/>
  <c r="BI83"/>
  <c r="BI84" s="1"/>
  <c r="BI87"/>
  <c r="BI88" s="1"/>
  <c r="BI91"/>
  <c r="BI92" s="1"/>
  <c r="BJ58" l="1"/>
  <c r="BJ55"/>
  <c r="BJ56" s="1"/>
  <c r="BJ69"/>
  <c r="BJ70" s="1"/>
  <c r="BJ51"/>
  <c r="BJ52" s="1"/>
  <c r="BJ91"/>
  <c r="BJ67"/>
  <c r="BJ68" s="1"/>
  <c r="BJ65"/>
  <c r="BJ66" s="1"/>
  <c r="BJ73"/>
  <c r="BJ74" s="1"/>
  <c r="BJ92"/>
  <c r="BJ53"/>
  <c r="BJ54" s="1"/>
  <c r="BJ59"/>
  <c r="BJ60" s="1"/>
  <c r="BJ63"/>
  <c r="BJ64" s="1"/>
  <c r="BJ77"/>
  <c r="BJ78" s="1"/>
  <c r="BJ81"/>
  <c r="BJ82" s="1"/>
  <c r="BJ85"/>
  <c r="BJ86" s="1"/>
  <c r="BJ89"/>
  <c r="BJ90" s="1"/>
  <c r="BM2"/>
  <c r="BL4"/>
  <c r="BL3"/>
  <c r="BL50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7"/>
  <c r="BK26"/>
  <c r="BK25"/>
  <c r="BK22"/>
  <c r="BK21"/>
  <c r="BK20"/>
  <c r="BK19"/>
  <c r="BK18"/>
  <c r="BK17"/>
  <c r="BK16"/>
  <c r="BK15"/>
  <c r="BK14"/>
  <c r="BK13"/>
  <c r="BK10"/>
  <c r="BK9"/>
  <c r="BK8"/>
  <c r="BK7"/>
  <c r="BK6"/>
  <c r="BK5"/>
  <c r="BK23"/>
  <c r="BK24"/>
  <c r="BK28"/>
  <c r="BK11"/>
  <c r="BK12"/>
  <c r="BJ93"/>
  <c r="BJ94" s="1"/>
  <c r="BJ71"/>
  <c r="BJ72" s="1"/>
  <c r="BJ61"/>
  <c r="BJ62" s="1"/>
  <c r="BJ75"/>
  <c r="BJ76" s="1"/>
  <c r="BJ79"/>
  <c r="BJ80" s="1"/>
  <c r="BJ83"/>
  <c r="BJ84" s="1"/>
  <c r="BJ87"/>
  <c r="BJ88" s="1"/>
  <c r="BK55" l="1"/>
  <c r="BK56" s="1"/>
  <c r="BK63"/>
  <c r="BK57"/>
  <c r="BK58" s="1"/>
  <c r="BK61"/>
  <c r="BK65"/>
  <c r="BK64"/>
  <c r="BK73"/>
  <c r="BK74" s="1"/>
  <c r="BK69"/>
  <c r="BK70" s="1"/>
  <c r="BK66"/>
  <c r="BK67"/>
  <c r="BK68" s="1"/>
  <c r="BK51"/>
  <c r="BK52" s="1"/>
  <c r="BK59"/>
  <c r="BK60" s="1"/>
  <c r="BK71"/>
  <c r="BK72" s="1"/>
  <c r="BK77"/>
  <c r="BK78" s="1"/>
  <c r="BK81"/>
  <c r="BK82" s="1"/>
  <c r="BK85"/>
  <c r="BK86" s="1"/>
  <c r="BK89"/>
  <c r="BK90" s="1"/>
  <c r="BK93"/>
  <c r="BK94" s="1"/>
  <c r="BL44"/>
  <c r="BL43"/>
  <c r="BL42"/>
  <c r="BL40"/>
  <c r="BL39"/>
  <c r="BL38"/>
  <c r="BL37"/>
  <c r="BL36"/>
  <c r="BL35"/>
  <c r="BL34"/>
  <c r="BL33"/>
  <c r="BL32"/>
  <c r="BL31"/>
  <c r="BL41"/>
  <c r="BL30"/>
  <c r="BL29"/>
  <c r="BL27"/>
  <c r="BL26"/>
  <c r="BL25"/>
  <c r="BL22"/>
  <c r="BL21"/>
  <c r="BL20"/>
  <c r="BL19"/>
  <c r="BL18"/>
  <c r="BL17"/>
  <c r="BL16"/>
  <c r="BL15"/>
  <c r="BL14"/>
  <c r="BL13"/>
  <c r="BL10"/>
  <c r="BL9"/>
  <c r="BL8"/>
  <c r="BL7"/>
  <c r="BL6"/>
  <c r="BL5"/>
  <c r="BL24"/>
  <c r="BL69" s="1"/>
  <c r="BL23"/>
  <c r="BL28"/>
  <c r="BL11"/>
  <c r="BL47"/>
  <c r="BL48"/>
  <c r="BL45"/>
  <c r="BL46"/>
  <c r="BL12"/>
  <c r="BM3"/>
  <c r="BM4"/>
  <c r="BN2"/>
  <c r="BM50"/>
  <c r="BK53"/>
  <c r="BK54" s="1"/>
  <c r="BK62"/>
  <c r="BK75"/>
  <c r="BK76" s="1"/>
  <c r="BK79"/>
  <c r="BK80" s="1"/>
  <c r="BK83"/>
  <c r="BK84" s="1"/>
  <c r="BK87"/>
  <c r="BK88" s="1"/>
  <c r="BK91"/>
  <c r="BK92" s="1"/>
  <c r="BL73" l="1"/>
  <c r="BL74" s="1"/>
  <c r="BL55"/>
  <c r="BL56" s="1"/>
  <c r="BL67"/>
  <c r="BL68" s="1"/>
  <c r="BL57"/>
  <c r="BL58" s="1"/>
  <c r="BL70"/>
  <c r="BL53"/>
  <c r="BL54" s="1"/>
  <c r="BO2"/>
  <c r="BN4"/>
  <c r="BN3"/>
  <c r="BN50"/>
  <c r="BM48"/>
  <c r="BM47"/>
  <c r="BM46"/>
  <c r="BM45"/>
  <c r="BM44"/>
  <c r="BM43"/>
  <c r="BM42"/>
  <c r="BM41"/>
  <c r="BM40"/>
  <c r="BM39"/>
  <c r="BM38"/>
  <c r="BM37"/>
  <c r="BM36"/>
  <c r="BM35"/>
  <c r="BM34"/>
  <c r="BM33"/>
  <c r="BM32"/>
  <c r="BM31"/>
  <c r="BM30"/>
  <c r="BM29"/>
  <c r="BM27"/>
  <c r="BM26"/>
  <c r="BM25"/>
  <c r="BM22"/>
  <c r="BM21"/>
  <c r="BM20"/>
  <c r="BM19"/>
  <c r="BM23"/>
  <c r="BM18"/>
  <c r="BM17"/>
  <c r="BM16"/>
  <c r="BM15"/>
  <c r="BM14"/>
  <c r="BM13"/>
  <c r="BM10"/>
  <c r="BM9"/>
  <c r="BM8"/>
  <c r="BM7"/>
  <c r="BM6"/>
  <c r="BM5"/>
  <c r="BM24"/>
  <c r="BM28"/>
  <c r="BM11"/>
  <c r="BM12"/>
  <c r="BL93"/>
  <c r="BL94" s="1"/>
  <c r="BL51"/>
  <c r="BL52" s="1"/>
  <c r="BL59"/>
  <c r="BL60" s="1"/>
  <c r="BL63"/>
  <c r="BL64" s="1"/>
  <c r="BL71"/>
  <c r="BL72" s="1"/>
  <c r="BL75"/>
  <c r="BL76" s="1"/>
  <c r="BL79"/>
  <c r="BL80" s="1"/>
  <c r="BL83"/>
  <c r="BL84" s="1"/>
  <c r="BL89"/>
  <c r="BL90" s="1"/>
  <c r="BL91"/>
  <c r="BL92" s="1"/>
  <c r="BL61"/>
  <c r="BL62" s="1"/>
  <c r="BL65"/>
  <c r="BL66" s="1"/>
  <c r="BL77"/>
  <c r="BL78" s="1"/>
  <c r="BL81"/>
  <c r="BL82" s="1"/>
  <c r="BL85"/>
  <c r="BL86" s="1"/>
  <c r="BL87"/>
  <c r="BL88" s="1"/>
  <c r="BM73" l="1"/>
  <c r="BM74" s="1"/>
  <c r="BM53"/>
  <c r="BM54" s="1"/>
  <c r="BM51"/>
  <c r="BM69"/>
  <c r="BM70" s="1"/>
  <c r="BM55"/>
  <c r="BM56" s="1"/>
  <c r="BM65"/>
  <c r="BM61"/>
  <c r="BM62" s="1"/>
  <c r="BM71"/>
  <c r="BM72" s="1"/>
  <c r="BM77"/>
  <c r="BM78" s="1"/>
  <c r="BM81"/>
  <c r="BM82" s="1"/>
  <c r="BM85"/>
  <c r="BM86" s="1"/>
  <c r="BM89"/>
  <c r="BM90" s="1"/>
  <c r="BM93"/>
  <c r="BM94" s="1"/>
  <c r="BN46"/>
  <c r="BN45"/>
  <c r="BN44"/>
  <c r="BN43"/>
  <c r="BN42"/>
  <c r="BN41"/>
  <c r="BN40"/>
  <c r="BN39"/>
  <c r="BN38"/>
  <c r="BN37"/>
  <c r="BN36"/>
  <c r="BN35"/>
  <c r="BN34"/>
  <c r="BN33"/>
  <c r="BN32"/>
  <c r="BN31"/>
  <c r="BN30"/>
  <c r="BN18"/>
  <c r="BN17"/>
  <c r="BN16"/>
  <c r="BN15"/>
  <c r="BN14"/>
  <c r="BN29"/>
  <c r="BN27"/>
  <c r="BN26"/>
  <c r="BN25"/>
  <c r="BN22"/>
  <c r="BN21"/>
  <c r="BN20"/>
  <c r="BN19"/>
  <c r="BN13"/>
  <c r="BN10"/>
  <c r="BN23"/>
  <c r="BN9"/>
  <c r="BN8"/>
  <c r="BN7"/>
  <c r="BN6"/>
  <c r="BN5"/>
  <c r="BN24"/>
  <c r="BN28"/>
  <c r="BN11"/>
  <c r="BN48"/>
  <c r="BN47"/>
  <c r="BN12"/>
  <c r="BO3"/>
  <c r="BO4"/>
  <c r="BP2"/>
  <c r="BO50"/>
  <c r="BM57"/>
  <c r="BM58" s="1"/>
  <c r="BM52"/>
  <c r="BM59"/>
  <c r="BM60" s="1"/>
  <c r="BM63"/>
  <c r="BM64" s="1"/>
  <c r="BM67"/>
  <c r="BM68" s="1"/>
  <c r="BM75"/>
  <c r="BM76" s="1"/>
  <c r="BM79"/>
  <c r="BM80" s="1"/>
  <c r="BM83"/>
  <c r="BM84" s="1"/>
  <c r="BM87"/>
  <c r="BM88" s="1"/>
  <c r="BM91"/>
  <c r="BM92" s="1"/>
  <c r="BN69" l="1"/>
  <c r="BN70" s="1"/>
  <c r="BN57"/>
  <c r="BN58" s="1"/>
  <c r="BN91"/>
  <c r="BN92" s="1"/>
  <c r="BN93"/>
  <c r="BN94" s="1"/>
  <c r="BN53"/>
  <c r="BN54" s="1"/>
  <c r="BN51"/>
  <c r="BN52" s="1"/>
  <c r="BN63"/>
  <c r="BN64" s="1"/>
  <c r="BN65"/>
  <c r="BN66" s="1"/>
  <c r="BN73"/>
  <c r="BN74" s="1"/>
  <c r="BM66"/>
  <c r="BN75"/>
  <c r="BN76" s="1"/>
  <c r="BN71"/>
  <c r="BN72" s="1"/>
  <c r="BN61"/>
  <c r="BN62" s="1"/>
  <c r="BN79"/>
  <c r="BN80" s="1"/>
  <c r="BN83"/>
  <c r="BN84" s="1"/>
  <c r="BN87"/>
  <c r="BN88" s="1"/>
  <c r="BQ2"/>
  <c r="BP4"/>
  <c r="BP3"/>
  <c r="BP50"/>
  <c r="BO48"/>
  <c r="BO47"/>
  <c r="BO46"/>
  <c r="BO45"/>
  <c r="BO44"/>
  <c r="BO43"/>
  <c r="BO42"/>
  <c r="BO41"/>
  <c r="BO40"/>
  <c r="BO39"/>
  <c r="BO38"/>
  <c r="BO37"/>
  <c r="BO36"/>
  <c r="BO35"/>
  <c r="BO34"/>
  <c r="BO33"/>
  <c r="BO32"/>
  <c r="BO31"/>
  <c r="BO30"/>
  <c r="BO29"/>
  <c r="BO27"/>
  <c r="BO26"/>
  <c r="BO25"/>
  <c r="BO22"/>
  <c r="BO21"/>
  <c r="BO20"/>
  <c r="BO19"/>
  <c r="BO18"/>
  <c r="BO17"/>
  <c r="BO16"/>
  <c r="BO15"/>
  <c r="BO14"/>
  <c r="BO13"/>
  <c r="BO10"/>
  <c r="BO9"/>
  <c r="BO8"/>
  <c r="BO7"/>
  <c r="BO6"/>
  <c r="BO5"/>
  <c r="BO24"/>
  <c r="BO69" s="1"/>
  <c r="BO23"/>
  <c r="BO28"/>
  <c r="BO11"/>
  <c r="BO12"/>
  <c r="BN55"/>
  <c r="BN56" s="1"/>
  <c r="BN67"/>
  <c r="BN68" s="1"/>
  <c r="BN59"/>
  <c r="BN60" s="1"/>
  <c r="BN77"/>
  <c r="BN78" s="1"/>
  <c r="BN81"/>
  <c r="BN82" s="1"/>
  <c r="BN85"/>
  <c r="BN86" s="1"/>
  <c r="BN89"/>
  <c r="BN90" s="1"/>
  <c r="BO73" l="1"/>
  <c r="BO74" s="1"/>
  <c r="BO70"/>
  <c r="BO55"/>
  <c r="BO67"/>
  <c r="BO68" s="1"/>
  <c r="BO57"/>
  <c r="BO58" s="1"/>
  <c r="BO65"/>
  <c r="BO66" s="1"/>
  <c r="BP44"/>
  <c r="BP43"/>
  <c r="BP42"/>
  <c r="BP41"/>
  <c r="BP40"/>
  <c r="BP39"/>
  <c r="BP38"/>
  <c r="BP37"/>
  <c r="BP36"/>
  <c r="BP35"/>
  <c r="BP34"/>
  <c r="BP33"/>
  <c r="BP32"/>
  <c r="BP31"/>
  <c r="BP29"/>
  <c r="BP27"/>
  <c r="BP26"/>
  <c r="BP25"/>
  <c r="BP22"/>
  <c r="BP21"/>
  <c r="BP20"/>
  <c r="BP19"/>
  <c r="BP30"/>
  <c r="BP18"/>
  <c r="BP17"/>
  <c r="BP16"/>
  <c r="BP15"/>
  <c r="BP14"/>
  <c r="BP13"/>
  <c r="BP10"/>
  <c r="BP9"/>
  <c r="BP8"/>
  <c r="BP7"/>
  <c r="BP6"/>
  <c r="BP5"/>
  <c r="BP24"/>
  <c r="BP23"/>
  <c r="BP28"/>
  <c r="BP45"/>
  <c r="BP46"/>
  <c r="BP11"/>
  <c r="BP47"/>
  <c r="BP48"/>
  <c r="BP12"/>
  <c r="BQ3"/>
  <c r="BQ4"/>
  <c r="BR2"/>
  <c r="BQ50"/>
  <c r="BO53"/>
  <c r="BO54" s="1"/>
  <c r="BO61"/>
  <c r="BO62" s="1"/>
  <c r="BO75"/>
  <c r="BO76" s="1"/>
  <c r="BO79"/>
  <c r="BO80" s="1"/>
  <c r="BO83"/>
  <c r="BO84" s="1"/>
  <c r="BO87"/>
  <c r="BO88" s="1"/>
  <c r="BO91"/>
  <c r="BO92" s="1"/>
  <c r="BO56"/>
  <c r="BO51"/>
  <c r="BO52" s="1"/>
  <c r="BO59"/>
  <c r="BO60" s="1"/>
  <c r="BO63"/>
  <c r="BO64" s="1"/>
  <c r="BO71"/>
  <c r="BO72" s="1"/>
  <c r="BO77"/>
  <c r="BO78" s="1"/>
  <c r="BO81"/>
  <c r="BO82" s="1"/>
  <c r="BO85"/>
  <c r="BO86" s="1"/>
  <c r="BO89"/>
  <c r="BO90" s="1"/>
  <c r="BO93"/>
  <c r="BO94" s="1"/>
  <c r="BP91" l="1"/>
  <c r="BP92" s="1"/>
  <c r="BP55"/>
  <c r="BP56" s="1"/>
  <c r="BP51"/>
  <c r="BP52" s="1"/>
  <c r="BP57"/>
  <c r="BP58" s="1"/>
  <c r="BP73"/>
  <c r="BP74" s="1"/>
  <c r="BP67"/>
  <c r="BP68" s="1"/>
  <c r="BP69"/>
  <c r="BP70" s="1"/>
  <c r="BP63"/>
  <c r="BP64" s="1"/>
  <c r="BP75"/>
  <c r="BP76" s="1"/>
  <c r="BP53"/>
  <c r="BP54" s="1"/>
  <c r="BP61"/>
  <c r="BP62" s="1"/>
  <c r="BP71"/>
  <c r="BP72" s="1"/>
  <c r="BP79"/>
  <c r="BP80" s="1"/>
  <c r="BP83"/>
  <c r="BP84" s="1"/>
  <c r="BP87"/>
  <c r="BP88" s="1"/>
  <c r="BS2"/>
  <c r="BR4"/>
  <c r="BR3"/>
  <c r="BR50"/>
  <c r="BQ48"/>
  <c r="BQ47"/>
  <c r="BQ46"/>
  <c r="BQ45"/>
  <c r="BQ44"/>
  <c r="BQ43"/>
  <c r="BQ42"/>
  <c r="BQ41"/>
  <c r="BQ40"/>
  <c r="BQ39"/>
  <c r="BQ38"/>
  <c r="BQ37"/>
  <c r="BQ36"/>
  <c r="BQ35"/>
  <c r="BQ34"/>
  <c r="BQ33"/>
  <c r="BQ32"/>
  <c r="BQ31"/>
  <c r="BQ30"/>
  <c r="BQ29"/>
  <c r="BQ27"/>
  <c r="BQ26"/>
  <c r="BQ25"/>
  <c r="BQ22"/>
  <c r="BQ21"/>
  <c r="BQ20"/>
  <c r="BQ19"/>
  <c r="BQ23"/>
  <c r="BQ18"/>
  <c r="BQ17"/>
  <c r="BQ16"/>
  <c r="BQ15"/>
  <c r="BQ14"/>
  <c r="BQ13"/>
  <c r="BQ10"/>
  <c r="BQ9"/>
  <c r="BQ8"/>
  <c r="BQ7"/>
  <c r="BQ6"/>
  <c r="BQ5"/>
  <c r="BQ28"/>
  <c r="BQ24"/>
  <c r="BQ11"/>
  <c r="BQ12"/>
  <c r="BP93"/>
  <c r="BP94" s="1"/>
  <c r="BP59"/>
  <c r="BP60" s="1"/>
  <c r="BP65"/>
  <c r="BP66" s="1"/>
  <c r="BP77"/>
  <c r="BP78" s="1"/>
  <c r="BP81"/>
  <c r="BP82" s="1"/>
  <c r="BP85"/>
  <c r="BP86" s="1"/>
  <c r="BP89"/>
  <c r="BP90" s="1"/>
  <c r="BQ73" l="1"/>
  <c r="BQ74" s="1"/>
  <c r="BQ63"/>
  <c r="BQ64" s="1"/>
  <c r="BQ69"/>
  <c r="BQ67"/>
  <c r="BQ68" s="1"/>
  <c r="BQ53"/>
  <c r="BQ54" s="1"/>
  <c r="BQ51"/>
  <c r="BQ52" s="1"/>
  <c r="BQ70"/>
  <c r="BQ57"/>
  <c r="BQ58" s="1"/>
  <c r="BQ59"/>
  <c r="BQ60" s="1"/>
  <c r="BQ75"/>
  <c r="BQ76" s="1"/>
  <c r="BQ79"/>
  <c r="BQ80" s="1"/>
  <c r="BQ83"/>
  <c r="BQ84" s="1"/>
  <c r="BQ87"/>
  <c r="BQ88" s="1"/>
  <c r="BQ91"/>
  <c r="BQ92" s="1"/>
  <c r="BR45"/>
  <c r="BR44"/>
  <c r="BR43"/>
  <c r="BR48"/>
  <c r="BR42"/>
  <c r="BR41"/>
  <c r="BR40"/>
  <c r="BR39"/>
  <c r="BR38"/>
  <c r="BR37"/>
  <c r="BR36"/>
  <c r="BR35"/>
  <c r="BR34"/>
  <c r="BR33"/>
  <c r="BR32"/>
  <c r="BR31"/>
  <c r="BR30"/>
  <c r="BR18"/>
  <c r="BR17"/>
  <c r="BR16"/>
  <c r="BR15"/>
  <c r="BR14"/>
  <c r="BR29"/>
  <c r="BR27"/>
  <c r="BR26"/>
  <c r="BR25"/>
  <c r="BR22"/>
  <c r="BR21"/>
  <c r="BR20"/>
  <c r="BR19"/>
  <c r="BR23"/>
  <c r="BR13"/>
  <c r="BR10"/>
  <c r="BR9"/>
  <c r="BR8"/>
  <c r="BR7"/>
  <c r="BR6"/>
  <c r="BR5"/>
  <c r="BR24"/>
  <c r="BR28"/>
  <c r="BR47"/>
  <c r="BR11"/>
  <c r="BR46"/>
  <c r="BR12"/>
  <c r="BS3"/>
  <c r="BS4"/>
  <c r="BT2"/>
  <c r="BS50"/>
  <c r="BQ55"/>
  <c r="BQ56" s="1"/>
  <c r="BQ61"/>
  <c r="BQ62" s="1"/>
  <c r="BQ65"/>
  <c r="BQ66" s="1"/>
  <c r="BQ71"/>
  <c r="BQ72" s="1"/>
  <c r="BQ77"/>
  <c r="BQ78" s="1"/>
  <c r="BQ81"/>
  <c r="BQ82" s="1"/>
  <c r="BQ85"/>
  <c r="BQ86" s="1"/>
  <c r="BQ89"/>
  <c r="BQ90" s="1"/>
  <c r="BQ93"/>
  <c r="BQ94" s="1"/>
  <c r="BR91" l="1"/>
  <c r="BR92" s="1"/>
  <c r="BR55"/>
  <c r="BR51"/>
  <c r="BR52" s="1"/>
  <c r="BR69"/>
  <c r="BR70" s="1"/>
  <c r="BR93"/>
  <c r="BR94" s="1"/>
  <c r="BR57"/>
  <c r="BR58" s="1"/>
  <c r="BR73"/>
  <c r="BR74" s="1"/>
  <c r="BR67"/>
  <c r="BR68" s="1"/>
  <c r="BR65"/>
  <c r="BR66" s="1"/>
  <c r="BU2"/>
  <c r="BT4"/>
  <c r="BT3"/>
  <c r="BT50"/>
  <c r="BS48"/>
  <c r="BS47"/>
  <c r="BS46"/>
  <c r="BS45"/>
  <c r="BS44"/>
  <c r="BS43"/>
  <c r="BS42"/>
  <c r="BS41"/>
  <c r="BS40"/>
  <c r="BS39"/>
  <c r="BS38"/>
  <c r="BS37"/>
  <c r="BS36"/>
  <c r="BS35"/>
  <c r="BS34"/>
  <c r="BS33"/>
  <c r="BS32"/>
  <c r="BS31"/>
  <c r="BS30"/>
  <c r="BS29"/>
  <c r="BS27"/>
  <c r="BS26"/>
  <c r="BS25"/>
  <c r="BS22"/>
  <c r="BS21"/>
  <c r="BS20"/>
  <c r="BS19"/>
  <c r="BS18"/>
  <c r="BS17"/>
  <c r="BS16"/>
  <c r="BS15"/>
  <c r="BS14"/>
  <c r="BS13"/>
  <c r="BS10"/>
  <c r="BS9"/>
  <c r="BS8"/>
  <c r="BS7"/>
  <c r="BS6"/>
  <c r="BS5"/>
  <c r="BS23"/>
  <c r="BS24"/>
  <c r="BS28"/>
  <c r="BS11"/>
  <c r="BS12"/>
  <c r="BR53"/>
  <c r="BR54" s="1"/>
  <c r="BR59"/>
  <c r="BR60" s="1"/>
  <c r="BR63"/>
  <c r="BR64" s="1"/>
  <c r="BR77"/>
  <c r="BR78" s="1"/>
  <c r="BR81"/>
  <c r="BR82" s="1"/>
  <c r="BR85"/>
  <c r="BR86" s="1"/>
  <c r="BR87"/>
  <c r="BR88" s="1"/>
  <c r="BR56"/>
  <c r="BR71"/>
  <c r="BR72" s="1"/>
  <c r="BR61"/>
  <c r="BR62" s="1"/>
  <c r="BR75"/>
  <c r="BR76" s="1"/>
  <c r="BR79"/>
  <c r="BR80" s="1"/>
  <c r="BR83"/>
  <c r="BR84" s="1"/>
  <c r="BR89"/>
  <c r="BR90" s="1"/>
  <c r="BS73" l="1"/>
  <c r="BS74" s="1"/>
  <c r="BS55"/>
  <c r="BS56" s="1"/>
  <c r="BS57"/>
  <c r="BS61"/>
  <c r="BS62" s="1"/>
  <c r="BS65"/>
  <c r="BS66" s="1"/>
  <c r="BS63"/>
  <c r="BS58"/>
  <c r="BS67"/>
  <c r="BS68" s="1"/>
  <c r="BS69"/>
  <c r="BS70" s="1"/>
  <c r="BS53"/>
  <c r="BS54" s="1"/>
  <c r="BS75"/>
  <c r="BS76" s="1"/>
  <c r="BS79"/>
  <c r="BS80" s="1"/>
  <c r="BS83"/>
  <c r="BS84" s="1"/>
  <c r="BS87"/>
  <c r="BS88" s="1"/>
  <c r="BS91"/>
  <c r="BS92" s="1"/>
  <c r="BT44"/>
  <c r="BT43"/>
  <c r="BT42"/>
  <c r="BT40"/>
  <c r="BT39"/>
  <c r="BT38"/>
  <c r="BT37"/>
  <c r="BT36"/>
  <c r="BT35"/>
  <c r="BT34"/>
  <c r="BT33"/>
  <c r="BT32"/>
  <c r="BT31"/>
  <c r="BT41"/>
  <c r="BT30"/>
  <c r="BT29"/>
  <c r="BT27"/>
  <c r="BT26"/>
  <c r="BT25"/>
  <c r="BT22"/>
  <c r="BT21"/>
  <c r="BT20"/>
  <c r="BT19"/>
  <c r="BT18"/>
  <c r="BT17"/>
  <c r="BT16"/>
  <c r="BT15"/>
  <c r="BT14"/>
  <c r="BT13"/>
  <c r="BT10"/>
  <c r="BT9"/>
  <c r="BT8"/>
  <c r="BT7"/>
  <c r="BT6"/>
  <c r="BT5"/>
  <c r="BT24"/>
  <c r="BT69" s="1"/>
  <c r="BT23"/>
  <c r="BT67" s="1"/>
  <c r="BT28"/>
  <c r="BT73" s="1"/>
  <c r="BT74" s="1"/>
  <c r="BT11"/>
  <c r="BT47"/>
  <c r="BT48"/>
  <c r="BT45"/>
  <c r="BT46"/>
  <c r="BT12"/>
  <c r="BU3"/>
  <c r="BU4"/>
  <c r="BV2"/>
  <c r="BU50"/>
  <c r="BS51"/>
  <c r="BS52" s="1"/>
  <c r="BS59"/>
  <c r="BS60" s="1"/>
  <c r="BS64"/>
  <c r="BS71"/>
  <c r="BS72" s="1"/>
  <c r="BS77"/>
  <c r="BS78" s="1"/>
  <c r="BS81"/>
  <c r="BS82" s="1"/>
  <c r="BS85"/>
  <c r="BS86" s="1"/>
  <c r="BS89"/>
  <c r="BS90" s="1"/>
  <c r="BS93"/>
  <c r="BS94" s="1"/>
  <c r="BT55" l="1"/>
  <c r="BT56" s="1"/>
  <c r="BT70"/>
  <c r="BT57"/>
  <c r="BT58" s="1"/>
  <c r="BT53"/>
  <c r="BT54" s="1"/>
  <c r="BT68"/>
  <c r="BT91"/>
  <c r="BT92" s="1"/>
  <c r="BT61"/>
  <c r="BT62" s="1"/>
  <c r="BT65"/>
  <c r="BT66" s="1"/>
  <c r="BT77"/>
  <c r="BT78" s="1"/>
  <c r="BT81"/>
  <c r="BT82" s="1"/>
  <c r="BT85"/>
  <c r="BT86" s="1"/>
  <c r="BT87"/>
  <c r="BT88" s="1"/>
  <c r="BW2"/>
  <c r="BV4"/>
  <c r="BV3"/>
  <c r="BV50"/>
  <c r="BU48"/>
  <c r="BU47"/>
  <c r="BU46"/>
  <c r="BU45"/>
  <c r="BU44"/>
  <c r="BU43"/>
  <c r="BU42"/>
  <c r="BU41"/>
  <c r="BU40"/>
  <c r="BU39"/>
  <c r="BU38"/>
  <c r="BU37"/>
  <c r="BU36"/>
  <c r="BU35"/>
  <c r="BU34"/>
  <c r="BU33"/>
  <c r="BU32"/>
  <c r="BU31"/>
  <c r="BU30"/>
  <c r="BU29"/>
  <c r="BU27"/>
  <c r="BU26"/>
  <c r="BU25"/>
  <c r="BU22"/>
  <c r="BU21"/>
  <c r="BU20"/>
  <c r="BU19"/>
  <c r="BU23"/>
  <c r="BU18"/>
  <c r="BU17"/>
  <c r="BU16"/>
  <c r="BU15"/>
  <c r="BU14"/>
  <c r="BU13"/>
  <c r="BU10"/>
  <c r="BU9"/>
  <c r="BU8"/>
  <c r="BU7"/>
  <c r="BU6"/>
  <c r="BU5"/>
  <c r="BU24"/>
  <c r="BU28"/>
  <c r="BU73" s="1"/>
  <c r="BU74" s="1"/>
  <c r="BU11"/>
  <c r="BU12"/>
  <c r="BT93"/>
  <c r="BT94" s="1"/>
  <c r="BT51"/>
  <c r="BT52" s="1"/>
  <c r="BT59"/>
  <c r="BT60" s="1"/>
  <c r="BT63"/>
  <c r="BT64" s="1"/>
  <c r="BT71"/>
  <c r="BT72" s="1"/>
  <c r="BT75"/>
  <c r="BT76" s="1"/>
  <c r="BT79"/>
  <c r="BT80" s="1"/>
  <c r="BT83"/>
  <c r="BT84" s="1"/>
  <c r="BT89"/>
  <c r="BT90" s="1"/>
  <c r="BU51" l="1"/>
  <c r="BU52" s="1"/>
  <c r="BU53"/>
  <c r="BU54" s="1"/>
  <c r="BU69"/>
  <c r="BU70" s="1"/>
  <c r="BU63"/>
  <c r="BU64" s="1"/>
  <c r="BU67"/>
  <c r="BU68" s="1"/>
  <c r="BU55"/>
  <c r="BU56" s="1"/>
  <c r="BU57"/>
  <c r="BU58" s="1"/>
  <c r="BV45"/>
  <c r="BV44"/>
  <c r="BV43"/>
  <c r="BV42"/>
  <c r="BV41"/>
  <c r="BV40"/>
  <c r="BV39"/>
  <c r="BV38"/>
  <c r="BV37"/>
  <c r="BV36"/>
  <c r="BV35"/>
  <c r="BV34"/>
  <c r="BV33"/>
  <c r="BV32"/>
  <c r="BV31"/>
  <c r="BV30"/>
  <c r="BV18"/>
  <c r="BV17"/>
  <c r="BV16"/>
  <c r="BV15"/>
  <c r="BV14"/>
  <c r="BV29"/>
  <c r="BV27"/>
  <c r="BV26"/>
  <c r="BV25"/>
  <c r="BV22"/>
  <c r="BV21"/>
  <c r="BV20"/>
  <c r="BV19"/>
  <c r="BV13"/>
  <c r="BV10"/>
  <c r="BV23"/>
  <c r="BV9"/>
  <c r="BV8"/>
  <c r="BV7"/>
  <c r="BV6"/>
  <c r="BV5"/>
  <c r="BV24"/>
  <c r="BV28"/>
  <c r="BV11"/>
  <c r="BV46"/>
  <c r="BV47"/>
  <c r="BV48"/>
  <c r="BV12"/>
  <c r="BW3"/>
  <c r="BW4"/>
  <c r="BX2"/>
  <c r="BW50"/>
  <c r="BU61"/>
  <c r="BU62" s="1"/>
  <c r="BU65"/>
  <c r="BU66" s="1"/>
  <c r="BU71"/>
  <c r="BU72" s="1"/>
  <c r="BU77"/>
  <c r="BU78" s="1"/>
  <c r="BU81"/>
  <c r="BU82" s="1"/>
  <c r="BU85"/>
  <c r="BU86" s="1"/>
  <c r="BU89"/>
  <c r="BU90" s="1"/>
  <c r="BU93"/>
  <c r="BU94" s="1"/>
  <c r="BU59"/>
  <c r="BU60" s="1"/>
  <c r="BU75"/>
  <c r="BU76" s="1"/>
  <c r="BU79"/>
  <c r="BU80" s="1"/>
  <c r="BU83"/>
  <c r="BU84" s="1"/>
  <c r="BU87"/>
  <c r="BU88" s="1"/>
  <c r="BU91"/>
  <c r="BU92" s="1"/>
  <c r="BV69" l="1"/>
  <c r="BV70" s="1"/>
  <c r="BV93"/>
  <c r="BV94" s="1"/>
  <c r="BV63"/>
  <c r="BV64" s="1"/>
  <c r="BV91"/>
  <c r="BV92" s="1"/>
  <c r="BV57"/>
  <c r="BV58" s="1"/>
  <c r="BV55"/>
  <c r="BV56" s="1"/>
  <c r="BV67"/>
  <c r="BV68" s="1"/>
  <c r="BV65"/>
  <c r="BV66" s="1"/>
  <c r="BV73"/>
  <c r="BV74" s="1"/>
  <c r="BV53"/>
  <c r="BV54" s="1"/>
  <c r="BV59"/>
  <c r="BV60" s="1"/>
  <c r="BV77"/>
  <c r="BV78" s="1"/>
  <c r="BV81"/>
  <c r="BV82" s="1"/>
  <c r="BV85"/>
  <c r="BV86" s="1"/>
  <c r="BV89"/>
  <c r="BV90" s="1"/>
  <c r="BY2"/>
  <c r="BX4"/>
  <c r="BX3"/>
  <c r="BX50"/>
  <c r="BW48"/>
  <c r="BW47"/>
  <c r="BW46"/>
  <c r="BW45"/>
  <c r="BW44"/>
  <c r="BW43"/>
  <c r="BW42"/>
  <c r="BW41"/>
  <c r="BW40"/>
  <c r="BW39"/>
  <c r="BW38"/>
  <c r="BW37"/>
  <c r="BW36"/>
  <c r="BW35"/>
  <c r="BW34"/>
  <c r="BW33"/>
  <c r="BW32"/>
  <c r="BW31"/>
  <c r="BW30"/>
  <c r="BW29"/>
  <c r="BW27"/>
  <c r="BW26"/>
  <c r="BW25"/>
  <c r="BW22"/>
  <c r="BW21"/>
  <c r="BW20"/>
  <c r="BW19"/>
  <c r="BW18"/>
  <c r="BW17"/>
  <c r="BW16"/>
  <c r="BW15"/>
  <c r="BW14"/>
  <c r="BW13"/>
  <c r="BW10"/>
  <c r="BW9"/>
  <c r="BW8"/>
  <c r="BW7"/>
  <c r="BW6"/>
  <c r="BW5"/>
  <c r="BW24"/>
  <c r="BW23"/>
  <c r="BW67" s="1"/>
  <c r="BW28"/>
  <c r="BW73" s="1"/>
  <c r="BW74" s="1"/>
  <c r="BW11"/>
  <c r="BW12"/>
  <c r="BV51"/>
  <c r="BV52" s="1"/>
  <c r="BV71"/>
  <c r="BV72" s="1"/>
  <c r="BV61"/>
  <c r="BV62" s="1"/>
  <c r="BV75"/>
  <c r="BV76" s="1"/>
  <c r="BV79"/>
  <c r="BV80" s="1"/>
  <c r="BV83"/>
  <c r="BV84" s="1"/>
  <c r="BV87"/>
  <c r="BV88" s="1"/>
  <c r="BW69" l="1"/>
  <c r="BW70" s="1"/>
  <c r="BW55"/>
  <c r="BW56" s="1"/>
  <c r="BW57"/>
  <c r="BW58" s="1"/>
  <c r="BW61"/>
  <c r="BW68"/>
  <c r="BX44"/>
  <c r="BX43"/>
  <c r="BX42"/>
  <c r="BX41"/>
  <c r="BX40"/>
  <c r="BX39"/>
  <c r="BX38"/>
  <c r="BX37"/>
  <c r="BX36"/>
  <c r="BX35"/>
  <c r="BX34"/>
  <c r="BX33"/>
  <c r="BX32"/>
  <c r="BX31"/>
  <c r="BX29"/>
  <c r="BX27"/>
  <c r="BX26"/>
  <c r="BX25"/>
  <c r="BX22"/>
  <c r="BX21"/>
  <c r="BX20"/>
  <c r="BX19"/>
  <c r="BX30"/>
  <c r="BX18"/>
  <c r="BX17"/>
  <c r="BX16"/>
  <c r="BX15"/>
  <c r="BX14"/>
  <c r="BX13"/>
  <c r="BX10"/>
  <c r="BX9"/>
  <c r="BX8"/>
  <c r="BX7"/>
  <c r="BX6"/>
  <c r="BX5"/>
  <c r="BX24"/>
  <c r="BX23"/>
  <c r="BX28"/>
  <c r="BX45"/>
  <c r="BX46"/>
  <c r="BX11"/>
  <c r="BX47"/>
  <c r="BX48"/>
  <c r="BX12"/>
  <c r="BY3"/>
  <c r="BY4"/>
  <c r="BZ2"/>
  <c r="BY50"/>
  <c r="BW51"/>
  <c r="BW52" s="1"/>
  <c r="BW59"/>
  <c r="BW60" s="1"/>
  <c r="BW63"/>
  <c r="BW64" s="1"/>
  <c r="BW71"/>
  <c r="BW72" s="1"/>
  <c r="BW77"/>
  <c r="BW78" s="1"/>
  <c r="BW81"/>
  <c r="BW82" s="1"/>
  <c r="BW85"/>
  <c r="BW86" s="1"/>
  <c r="BW89"/>
  <c r="BW90" s="1"/>
  <c r="BW93"/>
  <c r="BW94" s="1"/>
  <c r="BW53"/>
  <c r="BW54" s="1"/>
  <c r="BW62"/>
  <c r="BW65"/>
  <c r="BW66" s="1"/>
  <c r="BW75"/>
  <c r="BW76" s="1"/>
  <c r="BW79"/>
  <c r="BW80" s="1"/>
  <c r="BW83"/>
  <c r="BW84" s="1"/>
  <c r="BW87"/>
  <c r="BW88" s="1"/>
  <c r="BW91"/>
  <c r="BW92" s="1"/>
  <c r="BX57" l="1"/>
  <c r="BX58" s="1"/>
  <c r="BX55"/>
  <c r="BX56" s="1"/>
  <c r="BX51"/>
  <c r="BX52" s="1"/>
  <c r="BX73"/>
  <c r="BX74" s="1"/>
  <c r="BX91"/>
  <c r="BX92" s="1"/>
  <c r="BX67"/>
  <c r="BX68" s="1"/>
  <c r="BX69"/>
  <c r="BX70" s="1"/>
  <c r="BX63"/>
  <c r="BX64" s="1"/>
  <c r="BX75"/>
  <c r="BX76" s="1"/>
  <c r="BX53"/>
  <c r="BX54" s="1"/>
  <c r="BX61"/>
  <c r="BX62" s="1"/>
  <c r="BX71"/>
  <c r="BX72" s="1"/>
  <c r="BX79"/>
  <c r="BX80" s="1"/>
  <c r="BX83"/>
  <c r="BX84" s="1"/>
  <c r="BX87"/>
  <c r="BX88" s="1"/>
  <c r="CA2"/>
  <c r="BZ4"/>
  <c r="BZ3"/>
  <c r="BZ50"/>
  <c r="BY48"/>
  <c r="BY47"/>
  <c r="BY46"/>
  <c r="BY45"/>
  <c r="BY44"/>
  <c r="BY43"/>
  <c r="BY42"/>
  <c r="BY41"/>
  <c r="BY40"/>
  <c r="BY39"/>
  <c r="BY38"/>
  <c r="BY37"/>
  <c r="BY36"/>
  <c r="BY35"/>
  <c r="BY34"/>
  <c r="BY33"/>
  <c r="BY32"/>
  <c r="BY31"/>
  <c r="BY30"/>
  <c r="BY29"/>
  <c r="BY27"/>
  <c r="BY26"/>
  <c r="BY25"/>
  <c r="BY22"/>
  <c r="BY21"/>
  <c r="BY20"/>
  <c r="BY19"/>
  <c r="BY23"/>
  <c r="BY24"/>
  <c r="BY18"/>
  <c r="BY17"/>
  <c r="BY16"/>
  <c r="BY15"/>
  <c r="BY14"/>
  <c r="BY13"/>
  <c r="BY10"/>
  <c r="BY9"/>
  <c r="BY8"/>
  <c r="BY7"/>
  <c r="BY6"/>
  <c r="BY5"/>
  <c r="BY28"/>
  <c r="BY73" s="1"/>
  <c r="BY11"/>
  <c r="BY12"/>
  <c r="BY57" s="1"/>
  <c r="BX93"/>
  <c r="BX94" s="1"/>
  <c r="BX59"/>
  <c r="BX60" s="1"/>
  <c r="BX65"/>
  <c r="BX66" s="1"/>
  <c r="BX77"/>
  <c r="BX78" s="1"/>
  <c r="BX81"/>
  <c r="BX82" s="1"/>
  <c r="BX85"/>
  <c r="BX86" s="1"/>
  <c r="BX89"/>
  <c r="BX90" s="1"/>
  <c r="BY65" l="1"/>
  <c r="BY66" s="1"/>
  <c r="BY74"/>
  <c r="BY63"/>
  <c r="BY64" s="1"/>
  <c r="BY58"/>
  <c r="BY67"/>
  <c r="BY68" s="1"/>
  <c r="BY55"/>
  <c r="BY56" s="1"/>
  <c r="BY53"/>
  <c r="BY54" s="1"/>
  <c r="BY51"/>
  <c r="BY52" s="1"/>
  <c r="BY61"/>
  <c r="BY62" s="1"/>
  <c r="BY75"/>
  <c r="BY76" s="1"/>
  <c r="BY79"/>
  <c r="BY80" s="1"/>
  <c r="BY83"/>
  <c r="BY84" s="1"/>
  <c r="BY87"/>
  <c r="BY88" s="1"/>
  <c r="BY91"/>
  <c r="BY92" s="1"/>
  <c r="BZ45"/>
  <c r="BZ44"/>
  <c r="BZ43"/>
  <c r="BZ42"/>
  <c r="BZ41"/>
  <c r="BZ40"/>
  <c r="BZ39"/>
  <c r="BZ38"/>
  <c r="BZ37"/>
  <c r="BZ36"/>
  <c r="BZ35"/>
  <c r="BZ34"/>
  <c r="BZ33"/>
  <c r="BZ32"/>
  <c r="BZ31"/>
  <c r="BZ30"/>
  <c r="BZ18"/>
  <c r="BZ17"/>
  <c r="BZ16"/>
  <c r="BZ15"/>
  <c r="BZ14"/>
  <c r="BZ29"/>
  <c r="BZ27"/>
  <c r="BZ26"/>
  <c r="BZ25"/>
  <c r="BZ22"/>
  <c r="BZ21"/>
  <c r="BZ20"/>
  <c r="BZ19"/>
  <c r="BZ23"/>
  <c r="BZ13"/>
  <c r="BZ10"/>
  <c r="BZ9"/>
  <c r="BZ8"/>
  <c r="BZ7"/>
  <c r="BZ6"/>
  <c r="BZ5"/>
  <c r="BZ24"/>
  <c r="BZ28"/>
  <c r="BZ46"/>
  <c r="BZ47"/>
  <c r="BZ48"/>
  <c r="BZ11"/>
  <c r="BZ12"/>
  <c r="CA3"/>
  <c r="CA4"/>
  <c r="CB2"/>
  <c r="CA50"/>
  <c r="BY59"/>
  <c r="BY60" s="1"/>
  <c r="BY69"/>
  <c r="BY70" s="1"/>
  <c r="BY71"/>
  <c r="BY72" s="1"/>
  <c r="BY77"/>
  <c r="BY78" s="1"/>
  <c r="BY81"/>
  <c r="BY82" s="1"/>
  <c r="BY85"/>
  <c r="BY86" s="1"/>
  <c r="BY89"/>
  <c r="BY90" s="1"/>
  <c r="BY93"/>
  <c r="BY94" s="1"/>
  <c r="BZ57" l="1"/>
  <c r="BZ58" s="1"/>
  <c r="BZ69"/>
  <c r="BZ70" s="1"/>
  <c r="BZ91"/>
  <c r="BZ92" s="1"/>
  <c r="BZ51"/>
  <c r="BZ52" s="1"/>
  <c r="BZ93"/>
  <c r="BZ94" s="1"/>
  <c r="BZ55"/>
  <c r="BZ56" s="1"/>
  <c r="BZ65"/>
  <c r="BZ66" s="1"/>
  <c r="BZ73"/>
  <c r="BZ74" s="1"/>
  <c r="BZ75"/>
  <c r="BZ76" s="1"/>
  <c r="CC2"/>
  <c r="CB4"/>
  <c r="CB3"/>
  <c r="CB50"/>
  <c r="CA48"/>
  <c r="CA47"/>
  <c r="CA46"/>
  <c r="CA45"/>
  <c r="CA44"/>
  <c r="CA43"/>
  <c r="CA42"/>
  <c r="CA41"/>
  <c r="CA40"/>
  <c r="CA39"/>
  <c r="CA38"/>
  <c r="CA37"/>
  <c r="CA36"/>
  <c r="CA35"/>
  <c r="CA34"/>
  <c r="CA33"/>
  <c r="CA32"/>
  <c r="CA31"/>
  <c r="CA30"/>
  <c r="CA29"/>
  <c r="CA27"/>
  <c r="CA26"/>
  <c r="CA25"/>
  <c r="CA22"/>
  <c r="CA21"/>
  <c r="CA20"/>
  <c r="CA19"/>
  <c r="CA18"/>
  <c r="CA17"/>
  <c r="CA16"/>
  <c r="CA15"/>
  <c r="CA14"/>
  <c r="CA13"/>
  <c r="CA10"/>
  <c r="CA9"/>
  <c r="CA8"/>
  <c r="CA7"/>
  <c r="CA6"/>
  <c r="CA5"/>
  <c r="CA23"/>
  <c r="CA28"/>
  <c r="CA24"/>
  <c r="CA11"/>
  <c r="CA12"/>
  <c r="BZ71"/>
  <c r="BZ72" s="1"/>
  <c r="BZ61"/>
  <c r="BZ62" s="1"/>
  <c r="BZ79"/>
  <c r="BZ80" s="1"/>
  <c r="BZ83"/>
  <c r="BZ84" s="1"/>
  <c r="BZ87"/>
  <c r="BZ88" s="1"/>
  <c r="BZ53"/>
  <c r="BZ54" s="1"/>
  <c r="BZ67"/>
  <c r="BZ68" s="1"/>
  <c r="BZ59"/>
  <c r="BZ60" s="1"/>
  <c r="BZ63"/>
  <c r="BZ64" s="1"/>
  <c r="BZ77"/>
  <c r="BZ78" s="1"/>
  <c r="BZ81"/>
  <c r="BZ82" s="1"/>
  <c r="BZ85"/>
  <c r="BZ86" s="1"/>
  <c r="BZ89"/>
  <c r="BZ90" s="1"/>
  <c r="CA55" l="1"/>
  <c r="CA56" s="1"/>
  <c r="CA69"/>
  <c r="CA70" s="1"/>
  <c r="CA57"/>
  <c r="CA58" s="1"/>
  <c r="CA63"/>
  <c r="CA67"/>
  <c r="CA65"/>
  <c r="CA66" s="1"/>
  <c r="CA61"/>
  <c r="CA73"/>
  <c r="CA74" s="1"/>
  <c r="CA68"/>
  <c r="CA53"/>
  <c r="CA54" s="1"/>
  <c r="CA62"/>
  <c r="CA75"/>
  <c r="CA76" s="1"/>
  <c r="CA79"/>
  <c r="CA80" s="1"/>
  <c r="CA83"/>
  <c r="CA84" s="1"/>
  <c r="CA87"/>
  <c r="CA88" s="1"/>
  <c r="CA91"/>
  <c r="CA92" s="1"/>
  <c r="CB44"/>
  <c r="CB43"/>
  <c r="CB42"/>
  <c r="CB40"/>
  <c r="CB39"/>
  <c r="CB38"/>
  <c r="CB37"/>
  <c r="CB36"/>
  <c r="CB35"/>
  <c r="CB34"/>
  <c r="CB33"/>
  <c r="CB32"/>
  <c r="CB31"/>
  <c r="CB41"/>
  <c r="CB30"/>
  <c r="CB29"/>
  <c r="CB27"/>
  <c r="CB26"/>
  <c r="CB25"/>
  <c r="CB22"/>
  <c r="CB21"/>
  <c r="CB20"/>
  <c r="CB19"/>
  <c r="CB18"/>
  <c r="CB17"/>
  <c r="CB16"/>
  <c r="CB15"/>
  <c r="CB14"/>
  <c r="CB13"/>
  <c r="CB10"/>
  <c r="CB9"/>
  <c r="CB8"/>
  <c r="CB7"/>
  <c r="CB6"/>
  <c r="CB5"/>
  <c r="CB24"/>
  <c r="CB23"/>
  <c r="CB28"/>
  <c r="CB73" s="1"/>
  <c r="CB11"/>
  <c r="CB47"/>
  <c r="CB48"/>
  <c r="CB45"/>
  <c r="CB46"/>
  <c r="CB12"/>
  <c r="CC3"/>
  <c r="CC4"/>
  <c r="CD2"/>
  <c r="CC50"/>
  <c r="CA51"/>
  <c r="CA52" s="1"/>
  <c r="CA59"/>
  <c r="CA60" s="1"/>
  <c r="CA64"/>
  <c r="CA71"/>
  <c r="CA72" s="1"/>
  <c r="CA77"/>
  <c r="CA78" s="1"/>
  <c r="CA81"/>
  <c r="CA82" s="1"/>
  <c r="CA85"/>
  <c r="CA86" s="1"/>
  <c r="CA89"/>
  <c r="CA90" s="1"/>
  <c r="CA93"/>
  <c r="CA94" s="1"/>
  <c r="CB69" l="1"/>
  <c r="CB70" s="1"/>
  <c r="CB67"/>
  <c r="CB68" s="1"/>
  <c r="CB55"/>
  <c r="CB56" s="1"/>
  <c r="CB74"/>
  <c r="CB57"/>
  <c r="CB58" s="1"/>
  <c r="CB53"/>
  <c r="CB54" s="1"/>
  <c r="CB77"/>
  <c r="CB78" s="1"/>
  <c r="CB61"/>
  <c r="CB62" s="1"/>
  <c r="CB65"/>
  <c r="CB66" s="1"/>
  <c r="CB81"/>
  <c r="CB82" s="1"/>
  <c r="CB85"/>
  <c r="CB86" s="1"/>
  <c r="CB87"/>
  <c r="CB88" s="1"/>
  <c r="CE2"/>
  <c r="CD4"/>
  <c r="CD3"/>
  <c r="CD50"/>
  <c r="CC48"/>
  <c r="CC47"/>
  <c r="CC46"/>
  <c r="CC45"/>
  <c r="CC44"/>
  <c r="CC43"/>
  <c r="CC42"/>
  <c r="CC41"/>
  <c r="CC40"/>
  <c r="CC39"/>
  <c r="CC38"/>
  <c r="CC37"/>
  <c r="CC36"/>
  <c r="CC35"/>
  <c r="CC34"/>
  <c r="CC33"/>
  <c r="CC32"/>
  <c r="CC31"/>
  <c r="CC30"/>
  <c r="CC29"/>
  <c r="CC27"/>
  <c r="CC26"/>
  <c r="CC25"/>
  <c r="CC22"/>
  <c r="CC21"/>
  <c r="CC20"/>
  <c r="CC19"/>
  <c r="CC23"/>
  <c r="CC24"/>
  <c r="CC18"/>
  <c r="CC17"/>
  <c r="CC16"/>
  <c r="CC15"/>
  <c r="CC14"/>
  <c r="CC13"/>
  <c r="CC10"/>
  <c r="CC9"/>
  <c r="CC8"/>
  <c r="CC7"/>
  <c r="CC6"/>
  <c r="CC5"/>
  <c r="CC28"/>
  <c r="CC73" s="1"/>
  <c r="CC74" s="1"/>
  <c r="CC11"/>
  <c r="CC12"/>
  <c r="CB91"/>
  <c r="CB92" s="1"/>
  <c r="CB93"/>
  <c r="CB94" s="1"/>
  <c r="CB51"/>
  <c r="CB52" s="1"/>
  <c r="CB59"/>
  <c r="CB60" s="1"/>
  <c r="CB63"/>
  <c r="CB64" s="1"/>
  <c r="CB71"/>
  <c r="CB72" s="1"/>
  <c r="CB75"/>
  <c r="CB76" s="1"/>
  <c r="CB79"/>
  <c r="CB80" s="1"/>
  <c r="CB83"/>
  <c r="CB84" s="1"/>
  <c r="CB89"/>
  <c r="CB90" s="1"/>
  <c r="CC57" l="1"/>
  <c r="CC58" s="1"/>
  <c r="CC63"/>
  <c r="CC64" s="1"/>
  <c r="CC65"/>
  <c r="CC66" s="1"/>
  <c r="CC53"/>
  <c r="CC54" s="1"/>
  <c r="CC51"/>
  <c r="CC52" s="1"/>
  <c r="CC55"/>
  <c r="CC56" s="1"/>
  <c r="CC69"/>
  <c r="CC70" s="1"/>
  <c r="CC67"/>
  <c r="CC68" s="1"/>
  <c r="CD46"/>
  <c r="CD45"/>
  <c r="CD44"/>
  <c r="CD43"/>
  <c r="CD42"/>
  <c r="CD41"/>
  <c r="CD40"/>
  <c r="CD39"/>
  <c r="CD38"/>
  <c r="CD37"/>
  <c r="CD36"/>
  <c r="CD35"/>
  <c r="CD34"/>
  <c r="CD33"/>
  <c r="CD32"/>
  <c r="CD31"/>
  <c r="CD30"/>
  <c r="CD18"/>
  <c r="CD17"/>
  <c r="CD16"/>
  <c r="CD15"/>
  <c r="CD14"/>
  <c r="CD29"/>
  <c r="CD27"/>
  <c r="CD26"/>
  <c r="CD25"/>
  <c r="CD22"/>
  <c r="CD21"/>
  <c r="CD20"/>
  <c r="CD19"/>
  <c r="CD13"/>
  <c r="CD10"/>
  <c r="CD23"/>
  <c r="CD9"/>
  <c r="CD8"/>
  <c r="CD7"/>
  <c r="CD6"/>
  <c r="CD5"/>
  <c r="CD24"/>
  <c r="CD69" s="1"/>
  <c r="CD70" s="1"/>
  <c r="CD28"/>
  <c r="CD11"/>
  <c r="CD48"/>
  <c r="CD47"/>
  <c r="CD12"/>
  <c r="CD57" s="1"/>
  <c r="CE3"/>
  <c r="CE4"/>
  <c r="CF2"/>
  <c r="CE50"/>
  <c r="CC61"/>
  <c r="CC62" s="1"/>
  <c r="CC75"/>
  <c r="CC76" s="1"/>
  <c r="CC79"/>
  <c r="CC80" s="1"/>
  <c r="CC83"/>
  <c r="CC84" s="1"/>
  <c r="CC87"/>
  <c r="CC88" s="1"/>
  <c r="CC91"/>
  <c r="CC92" s="1"/>
  <c r="CC59"/>
  <c r="CC60" s="1"/>
  <c r="CC71"/>
  <c r="CC72" s="1"/>
  <c r="CC77"/>
  <c r="CC78" s="1"/>
  <c r="CC81"/>
  <c r="CC82" s="1"/>
  <c r="CC85"/>
  <c r="CC86" s="1"/>
  <c r="CC89"/>
  <c r="CC90" s="1"/>
  <c r="CC93"/>
  <c r="CC94" s="1"/>
  <c r="CD58" l="1"/>
  <c r="CD63"/>
  <c r="CD64" s="1"/>
  <c r="CD93"/>
  <c r="CD94" s="1"/>
  <c r="CD91"/>
  <c r="CD92" s="1"/>
  <c r="CD73"/>
  <c r="CD74" s="1"/>
  <c r="CD65"/>
  <c r="CD66" s="1"/>
  <c r="CD75"/>
  <c r="CD76" s="1"/>
  <c r="CD51"/>
  <c r="CD52" s="1"/>
  <c r="CD71"/>
  <c r="CD72" s="1"/>
  <c r="CD61"/>
  <c r="CD62" s="1"/>
  <c r="CD79"/>
  <c r="CD80" s="1"/>
  <c r="CD83"/>
  <c r="CD84" s="1"/>
  <c r="CD87"/>
  <c r="CD88" s="1"/>
  <c r="CG2"/>
  <c r="CF4"/>
  <c r="CF3"/>
  <c r="CF50"/>
  <c r="CE48"/>
  <c r="CE47"/>
  <c r="CE46"/>
  <c r="CE45"/>
  <c r="CE44"/>
  <c r="CE43"/>
  <c r="CE42"/>
  <c r="CE41"/>
  <c r="CE40"/>
  <c r="CE39"/>
  <c r="CE38"/>
  <c r="CE37"/>
  <c r="CE36"/>
  <c r="CE35"/>
  <c r="CE34"/>
  <c r="CE33"/>
  <c r="CE32"/>
  <c r="CE31"/>
  <c r="CE30"/>
  <c r="CE29"/>
  <c r="CE27"/>
  <c r="CE26"/>
  <c r="CE25"/>
  <c r="CE22"/>
  <c r="CE21"/>
  <c r="CE20"/>
  <c r="CE19"/>
  <c r="CE18"/>
  <c r="CE17"/>
  <c r="CE16"/>
  <c r="CE15"/>
  <c r="CE14"/>
  <c r="CE13"/>
  <c r="CE10"/>
  <c r="CE9"/>
  <c r="CE8"/>
  <c r="CE7"/>
  <c r="CE6"/>
  <c r="CE5"/>
  <c r="CE24"/>
  <c r="CE23"/>
  <c r="CE67" s="1"/>
  <c r="CE28"/>
  <c r="CE11"/>
  <c r="CE12"/>
  <c r="CD55"/>
  <c r="CD56" s="1"/>
  <c r="CD53"/>
  <c r="CD54" s="1"/>
  <c r="CD67"/>
  <c r="CD68" s="1"/>
  <c r="CD59"/>
  <c r="CD60" s="1"/>
  <c r="CD77"/>
  <c r="CD78" s="1"/>
  <c r="CD81"/>
  <c r="CD82" s="1"/>
  <c r="CD85"/>
  <c r="CD86" s="1"/>
  <c r="CD89"/>
  <c r="CD90" s="1"/>
  <c r="CE69" l="1"/>
  <c r="CE70" s="1"/>
  <c r="CE73"/>
  <c r="CE74" s="1"/>
  <c r="CE55"/>
  <c r="CE56" s="1"/>
  <c r="CE65"/>
  <c r="CE66" s="1"/>
  <c r="CE57"/>
  <c r="CE58" s="1"/>
  <c r="CF44"/>
  <c r="CF43"/>
  <c r="CF42"/>
  <c r="CF41"/>
  <c r="CF40"/>
  <c r="CF39"/>
  <c r="CF38"/>
  <c r="CF37"/>
  <c r="CF36"/>
  <c r="CF35"/>
  <c r="CF34"/>
  <c r="CF33"/>
  <c r="CF32"/>
  <c r="CF31"/>
  <c r="CF29"/>
  <c r="CF27"/>
  <c r="CF26"/>
  <c r="CF25"/>
  <c r="CF22"/>
  <c r="CF21"/>
  <c r="CF20"/>
  <c r="CF19"/>
  <c r="CF30"/>
  <c r="CF18"/>
  <c r="CF17"/>
  <c r="CF16"/>
  <c r="CF15"/>
  <c r="CF14"/>
  <c r="CF13"/>
  <c r="CF10"/>
  <c r="CF9"/>
  <c r="CF8"/>
  <c r="CF7"/>
  <c r="CF6"/>
  <c r="CF5"/>
  <c r="CF24"/>
  <c r="CF23"/>
  <c r="CF28"/>
  <c r="CF45"/>
  <c r="CF46"/>
  <c r="CF11"/>
  <c r="CF47"/>
  <c r="CF48"/>
  <c r="CF12"/>
  <c r="CG3"/>
  <c r="CG4"/>
  <c r="CH2"/>
  <c r="CG50"/>
  <c r="CE68"/>
  <c r="CE51"/>
  <c r="CE52" s="1"/>
  <c r="CE59"/>
  <c r="CE60" s="1"/>
  <c r="CE63"/>
  <c r="CE64" s="1"/>
  <c r="CE71"/>
  <c r="CE72" s="1"/>
  <c r="CE77"/>
  <c r="CE78" s="1"/>
  <c r="CE81"/>
  <c r="CE82" s="1"/>
  <c r="CE85"/>
  <c r="CE86" s="1"/>
  <c r="CE89"/>
  <c r="CE90" s="1"/>
  <c r="CE93"/>
  <c r="CE94" s="1"/>
  <c r="CE53"/>
  <c r="CE54" s="1"/>
  <c r="CE61"/>
  <c r="CE62" s="1"/>
  <c r="CE75"/>
  <c r="CE76" s="1"/>
  <c r="CE79"/>
  <c r="CE80" s="1"/>
  <c r="CE83"/>
  <c r="CE84" s="1"/>
  <c r="CE87"/>
  <c r="CE88" s="1"/>
  <c r="CE91"/>
  <c r="CE92" s="1"/>
  <c r="CF57" l="1"/>
  <c r="CF58" s="1"/>
  <c r="CF55"/>
  <c r="CF56" s="1"/>
  <c r="CF51"/>
  <c r="CF52" s="1"/>
  <c r="CF91"/>
  <c r="CF92" s="1"/>
  <c r="CF67"/>
  <c r="CF68" s="1"/>
  <c r="CF73"/>
  <c r="CF74" s="1"/>
  <c r="CF69"/>
  <c r="CF70" s="1"/>
  <c r="CF63"/>
  <c r="CF64" s="1"/>
  <c r="CF75"/>
  <c r="CF76" s="1"/>
  <c r="CF53"/>
  <c r="CF54" s="1"/>
  <c r="CF61"/>
  <c r="CF62" s="1"/>
  <c r="CF71"/>
  <c r="CF72" s="1"/>
  <c r="CF79"/>
  <c r="CF80" s="1"/>
  <c r="CF83"/>
  <c r="CF84" s="1"/>
  <c r="CF87"/>
  <c r="CF88" s="1"/>
  <c r="CI2"/>
  <c r="CH4"/>
  <c r="CH3"/>
  <c r="CH50"/>
  <c r="CG48"/>
  <c r="CG47"/>
  <c r="CG46"/>
  <c r="CG45"/>
  <c r="CG44"/>
  <c r="CG43"/>
  <c r="CG42"/>
  <c r="CG41"/>
  <c r="CG40"/>
  <c r="CG39"/>
  <c r="CG38"/>
  <c r="CG37"/>
  <c r="CG36"/>
  <c r="CG35"/>
  <c r="CG34"/>
  <c r="CG33"/>
  <c r="CG32"/>
  <c r="CG31"/>
  <c r="CG30"/>
  <c r="CG29"/>
  <c r="CG27"/>
  <c r="CG26"/>
  <c r="CG25"/>
  <c r="CG22"/>
  <c r="CG21"/>
  <c r="CG20"/>
  <c r="CG19"/>
  <c r="CG23"/>
  <c r="CG24"/>
  <c r="CG18"/>
  <c r="CG17"/>
  <c r="CG16"/>
  <c r="CG15"/>
  <c r="CG14"/>
  <c r="CG13"/>
  <c r="CG10"/>
  <c r="CG9"/>
  <c r="CG8"/>
  <c r="CG7"/>
  <c r="CG6"/>
  <c r="CG5"/>
  <c r="CG28"/>
  <c r="CG11"/>
  <c r="CG12"/>
  <c r="CF93"/>
  <c r="CF94" s="1"/>
  <c r="CF59"/>
  <c r="CF60" s="1"/>
  <c r="CF65"/>
  <c r="CF66" s="1"/>
  <c r="CF77"/>
  <c r="CF78" s="1"/>
  <c r="CF81"/>
  <c r="CF82" s="1"/>
  <c r="CF85"/>
  <c r="CF86" s="1"/>
  <c r="CF89"/>
  <c r="CF90" s="1"/>
  <c r="CG57" l="1"/>
  <c r="CG58" s="1"/>
  <c r="CG73"/>
  <c r="CG74" s="1"/>
  <c r="CG65"/>
  <c r="CG66" s="1"/>
  <c r="CG55"/>
  <c r="CG56" s="1"/>
  <c r="CG53"/>
  <c r="CG54" s="1"/>
  <c r="CG59"/>
  <c r="CG60" s="1"/>
  <c r="CG51"/>
  <c r="CG52" s="1"/>
  <c r="CG67"/>
  <c r="CG68" s="1"/>
  <c r="CG61"/>
  <c r="CG62" s="1"/>
  <c r="CG75"/>
  <c r="CG76" s="1"/>
  <c r="CG79"/>
  <c r="CG80" s="1"/>
  <c r="CG83"/>
  <c r="CG84" s="1"/>
  <c r="CG87"/>
  <c r="CG88" s="1"/>
  <c r="CG91"/>
  <c r="CG92" s="1"/>
  <c r="CH45"/>
  <c r="CH44"/>
  <c r="CH43"/>
  <c r="CH42"/>
  <c r="CH41"/>
  <c r="CH40"/>
  <c r="CH39"/>
  <c r="CH38"/>
  <c r="CH37"/>
  <c r="CH36"/>
  <c r="CH35"/>
  <c r="CH34"/>
  <c r="CH33"/>
  <c r="CH32"/>
  <c r="CH31"/>
  <c r="CH30"/>
  <c r="CH18"/>
  <c r="CH17"/>
  <c r="CH16"/>
  <c r="CH15"/>
  <c r="CH14"/>
  <c r="CH29"/>
  <c r="CH27"/>
  <c r="CH26"/>
  <c r="CH25"/>
  <c r="CH22"/>
  <c r="CH21"/>
  <c r="CH20"/>
  <c r="CH19"/>
  <c r="CH23"/>
  <c r="CH13"/>
  <c r="CH10"/>
  <c r="CH9"/>
  <c r="CH8"/>
  <c r="CH7"/>
  <c r="CH6"/>
  <c r="CH5"/>
  <c r="CH24"/>
  <c r="CH28"/>
  <c r="CH48"/>
  <c r="CH11"/>
  <c r="CH46"/>
  <c r="CH47"/>
  <c r="CH12"/>
  <c r="CH57" s="1"/>
  <c r="CI3"/>
  <c r="CI4"/>
  <c r="CJ2"/>
  <c r="CI50"/>
  <c r="CG69"/>
  <c r="CG70" s="1"/>
  <c r="CG63"/>
  <c r="CG64" s="1"/>
  <c r="CG71"/>
  <c r="CG72" s="1"/>
  <c r="CG77"/>
  <c r="CG78" s="1"/>
  <c r="CG81"/>
  <c r="CG82" s="1"/>
  <c r="CG85"/>
  <c r="CG86" s="1"/>
  <c r="CG89"/>
  <c r="CG90" s="1"/>
  <c r="CG93"/>
  <c r="CG94" s="1"/>
  <c r="CH58" l="1"/>
  <c r="CH69"/>
  <c r="CH70" s="1"/>
  <c r="CH91"/>
  <c r="CH92" s="1"/>
  <c r="CH55"/>
  <c r="CH56" s="1"/>
  <c r="CH73"/>
  <c r="CH74" s="1"/>
  <c r="CH67"/>
  <c r="CH68" s="1"/>
  <c r="CH65"/>
  <c r="CH66" s="1"/>
  <c r="CK2"/>
  <c r="CJ4"/>
  <c r="CJ3"/>
  <c r="CJ50"/>
  <c r="CI48"/>
  <c r="CI47"/>
  <c r="CI46"/>
  <c r="CI45"/>
  <c r="CI44"/>
  <c r="CI43"/>
  <c r="CI42"/>
  <c r="CI41"/>
  <c r="CI40"/>
  <c r="CI39"/>
  <c r="CI38"/>
  <c r="CI37"/>
  <c r="CI36"/>
  <c r="CI35"/>
  <c r="CI34"/>
  <c r="CI33"/>
  <c r="CI32"/>
  <c r="CI31"/>
  <c r="CI30"/>
  <c r="CI29"/>
  <c r="CI27"/>
  <c r="CI26"/>
  <c r="CI25"/>
  <c r="CI22"/>
  <c r="CI21"/>
  <c r="CI20"/>
  <c r="CI19"/>
  <c r="CI18"/>
  <c r="CI17"/>
  <c r="CI16"/>
  <c r="CI15"/>
  <c r="CI14"/>
  <c r="CI13"/>
  <c r="CI10"/>
  <c r="CI9"/>
  <c r="CI8"/>
  <c r="CI7"/>
  <c r="CI6"/>
  <c r="CI5"/>
  <c r="CI23"/>
  <c r="CI28"/>
  <c r="CI24"/>
  <c r="CI11"/>
  <c r="CI12"/>
  <c r="CH51"/>
  <c r="CH52" s="1"/>
  <c r="CH71"/>
  <c r="CH72" s="1"/>
  <c r="CH61"/>
  <c r="CH62" s="1"/>
  <c r="CH75"/>
  <c r="CH76" s="1"/>
  <c r="CH79"/>
  <c r="CH80" s="1"/>
  <c r="CH83"/>
  <c r="CH84" s="1"/>
  <c r="CH87"/>
  <c r="CH88" s="1"/>
  <c r="CH93"/>
  <c r="CH94" s="1"/>
  <c r="CH53"/>
  <c r="CH54" s="1"/>
  <c r="CH59"/>
  <c r="CH60" s="1"/>
  <c r="CH63"/>
  <c r="CH64" s="1"/>
  <c r="CH77"/>
  <c r="CH78" s="1"/>
  <c r="CH81"/>
  <c r="CH82" s="1"/>
  <c r="CH85"/>
  <c r="CH86" s="1"/>
  <c r="CH89"/>
  <c r="CH90" s="1"/>
  <c r="CI55" l="1"/>
  <c r="CI56" s="1"/>
  <c r="CI69"/>
  <c r="CI70" s="1"/>
  <c r="CI57"/>
  <c r="CI58" s="1"/>
  <c r="CI67"/>
  <c r="CI68" s="1"/>
  <c r="CI61"/>
  <c r="CI62" s="1"/>
  <c r="CI65"/>
  <c r="CI66" s="1"/>
  <c r="CI63"/>
  <c r="CI64" s="1"/>
  <c r="CI73"/>
  <c r="CI74" s="1"/>
  <c r="CI53"/>
  <c r="CI54" s="1"/>
  <c r="CI75"/>
  <c r="CI76" s="1"/>
  <c r="CI79"/>
  <c r="CI80" s="1"/>
  <c r="CI83"/>
  <c r="CI84" s="1"/>
  <c r="CI87"/>
  <c r="CI88" s="1"/>
  <c r="CI91"/>
  <c r="CI92" s="1"/>
  <c r="CJ44"/>
  <c r="CJ43"/>
  <c r="CJ42"/>
  <c r="CJ40"/>
  <c r="CJ39"/>
  <c r="CJ38"/>
  <c r="CJ37"/>
  <c r="CJ36"/>
  <c r="CJ35"/>
  <c r="CJ34"/>
  <c r="CJ33"/>
  <c r="CJ32"/>
  <c r="CJ31"/>
  <c r="CJ41"/>
  <c r="CJ30"/>
  <c r="CJ29"/>
  <c r="CJ27"/>
  <c r="CJ26"/>
  <c r="CJ25"/>
  <c r="CJ22"/>
  <c r="CJ21"/>
  <c r="CJ20"/>
  <c r="CJ19"/>
  <c r="CJ18"/>
  <c r="CJ17"/>
  <c r="CJ16"/>
  <c r="CJ15"/>
  <c r="CJ14"/>
  <c r="CJ13"/>
  <c r="CJ10"/>
  <c r="CJ9"/>
  <c r="CJ8"/>
  <c r="CJ7"/>
  <c r="CJ6"/>
  <c r="CJ5"/>
  <c r="CJ24"/>
  <c r="CJ69" s="1"/>
  <c r="CJ23"/>
  <c r="CJ67" s="1"/>
  <c r="CJ28"/>
  <c r="CJ11"/>
  <c r="CJ47"/>
  <c r="CJ48"/>
  <c r="CJ45"/>
  <c r="CJ46"/>
  <c r="CJ12"/>
  <c r="CK3"/>
  <c r="CK4"/>
  <c r="CL2"/>
  <c r="CK50"/>
  <c r="CI51"/>
  <c r="CI52" s="1"/>
  <c r="CI59"/>
  <c r="CI60" s="1"/>
  <c r="CI71"/>
  <c r="CI72" s="1"/>
  <c r="CI77"/>
  <c r="CI78" s="1"/>
  <c r="CI81"/>
  <c r="CI82" s="1"/>
  <c r="CI85"/>
  <c r="CI86" s="1"/>
  <c r="CI89"/>
  <c r="CI90" s="1"/>
  <c r="CI93"/>
  <c r="CI94" s="1"/>
  <c r="CJ68" l="1"/>
  <c r="CJ70"/>
  <c r="CJ55"/>
  <c r="CJ56" s="1"/>
  <c r="CJ73"/>
  <c r="CJ74" s="1"/>
  <c r="CJ57"/>
  <c r="CJ58" s="1"/>
  <c r="CJ53"/>
  <c r="CJ54" s="1"/>
  <c r="CJ75"/>
  <c r="CJ76" s="1"/>
  <c r="CJ51"/>
  <c r="CJ52" s="1"/>
  <c r="CJ59"/>
  <c r="CJ60" s="1"/>
  <c r="CJ63"/>
  <c r="CJ64" s="1"/>
  <c r="CJ71"/>
  <c r="CJ72" s="1"/>
  <c r="CJ79"/>
  <c r="CJ80" s="1"/>
  <c r="CJ83"/>
  <c r="CJ84" s="1"/>
  <c r="CJ89"/>
  <c r="CJ90" s="1"/>
  <c r="CM2"/>
  <c r="CL4"/>
  <c r="CL3"/>
  <c r="CL50"/>
  <c r="CK48"/>
  <c r="CK47"/>
  <c r="CK46"/>
  <c r="CK45"/>
  <c r="CK44"/>
  <c r="CK43"/>
  <c r="CK42"/>
  <c r="CK41"/>
  <c r="CK40"/>
  <c r="CK39"/>
  <c r="CK38"/>
  <c r="CK37"/>
  <c r="CK36"/>
  <c r="CK35"/>
  <c r="CK34"/>
  <c r="CK33"/>
  <c r="CK32"/>
  <c r="CK31"/>
  <c r="CK30"/>
  <c r="CK29"/>
  <c r="CK27"/>
  <c r="CK26"/>
  <c r="CK25"/>
  <c r="CK22"/>
  <c r="CK21"/>
  <c r="CK20"/>
  <c r="CK19"/>
  <c r="CK23"/>
  <c r="CK24"/>
  <c r="CK18"/>
  <c r="CK17"/>
  <c r="CK16"/>
  <c r="CK15"/>
  <c r="CK14"/>
  <c r="CK13"/>
  <c r="CK10"/>
  <c r="CK9"/>
  <c r="CK8"/>
  <c r="CK7"/>
  <c r="CK6"/>
  <c r="CK5"/>
  <c r="CK28"/>
  <c r="CK11"/>
  <c r="CK12"/>
  <c r="CJ93"/>
  <c r="CJ94" s="1"/>
  <c r="CJ91"/>
  <c r="CJ92" s="1"/>
  <c r="CJ61"/>
  <c r="CJ62" s="1"/>
  <c r="CJ65"/>
  <c r="CJ66" s="1"/>
  <c r="CJ77"/>
  <c r="CJ78" s="1"/>
  <c r="CJ81"/>
  <c r="CJ82" s="1"/>
  <c r="CJ85"/>
  <c r="CJ86" s="1"/>
  <c r="CJ87"/>
  <c r="CJ88" s="1"/>
  <c r="CK73" l="1"/>
  <c r="CK74" s="1"/>
  <c r="CK57"/>
  <c r="CK58" s="1"/>
  <c r="CK55"/>
  <c r="CK56" s="1"/>
  <c r="CK63"/>
  <c r="CK64" s="1"/>
  <c r="CK53"/>
  <c r="CK54" s="1"/>
  <c r="CK61"/>
  <c r="CK62" s="1"/>
  <c r="CK51"/>
  <c r="CK52" s="1"/>
  <c r="CK69"/>
  <c r="CK70" s="1"/>
  <c r="CL47"/>
  <c r="CL45"/>
  <c r="CL44"/>
  <c r="CL43"/>
  <c r="CL42"/>
  <c r="CL41"/>
  <c r="CL40"/>
  <c r="CL39"/>
  <c r="CL38"/>
  <c r="CL37"/>
  <c r="CL36"/>
  <c r="CL35"/>
  <c r="CL34"/>
  <c r="CL33"/>
  <c r="CL32"/>
  <c r="CL31"/>
  <c r="CL30"/>
  <c r="CL18"/>
  <c r="CL17"/>
  <c r="CL16"/>
  <c r="CL15"/>
  <c r="CL14"/>
  <c r="CL29"/>
  <c r="CL27"/>
  <c r="CL26"/>
  <c r="CL25"/>
  <c r="CL22"/>
  <c r="CL21"/>
  <c r="CL20"/>
  <c r="CL19"/>
  <c r="CL13"/>
  <c r="CL10"/>
  <c r="CL23"/>
  <c r="CL9"/>
  <c r="CL8"/>
  <c r="CL7"/>
  <c r="CL6"/>
  <c r="CL5"/>
  <c r="CL24"/>
  <c r="CL69" s="1"/>
  <c r="CL28"/>
  <c r="CL11"/>
  <c r="CL48"/>
  <c r="CL46"/>
  <c r="CL12"/>
  <c r="CM3"/>
  <c r="CM4"/>
  <c r="CN2"/>
  <c r="CM50"/>
  <c r="CK59"/>
  <c r="CK60" s="1"/>
  <c r="CK71"/>
  <c r="CK72" s="1"/>
  <c r="CK77"/>
  <c r="CK78" s="1"/>
  <c r="CK81"/>
  <c r="CK82" s="1"/>
  <c r="CK85"/>
  <c r="CK86" s="1"/>
  <c r="CK89"/>
  <c r="CK90" s="1"/>
  <c r="CK93"/>
  <c r="CK94" s="1"/>
  <c r="CK67"/>
  <c r="CK68" s="1"/>
  <c r="CK65"/>
  <c r="CK66" s="1"/>
  <c r="CK75"/>
  <c r="CK76" s="1"/>
  <c r="CK79"/>
  <c r="CK80" s="1"/>
  <c r="CK83"/>
  <c r="CK84" s="1"/>
  <c r="CK87"/>
  <c r="CK88" s="1"/>
  <c r="CK91"/>
  <c r="CK92" s="1"/>
  <c r="CL57" l="1"/>
  <c r="CL58" s="1"/>
  <c r="CL70"/>
  <c r="CL65"/>
  <c r="CL66" s="1"/>
  <c r="CL63"/>
  <c r="CL64" s="1"/>
  <c r="CL73"/>
  <c r="CL74" s="1"/>
  <c r="CL93"/>
  <c r="CL94" s="1"/>
  <c r="CL75"/>
  <c r="CL51"/>
  <c r="CL52" s="1"/>
  <c r="CL71"/>
  <c r="CL72" s="1"/>
  <c r="CL61"/>
  <c r="CL62" s="1"/>
  <c r="CL76"/>
  <c r="CL79"/>
  <c r="CL80" s="1"/>
  <c r="CL83"/>
  <c r="CL84" s="1"/>
  <c r="CL87"/>
  <c r="CL88" s="1"/>
  <c r="CO2"/>
  <c r="CN4"/>
  <c r="CN3"/>
  <c r="CN50"/>
  <c r="CM48"/>
  <c r="CM47"/>
  <c r="CM46"/>
  <c r="CM45"/>
  <c r="CM44"/>
  <c r="CM43"/>
  <c r="CM42"/>
  <c r="CM41"/>
  <c r="CM40"/>
  <c r="CM39"/>
  <c r="CM38"/>
  <c r="CM37"/>
  <c r="CM36"/>
  <c r="CM35"/>
  <c r="CM34"/>
  <c r="CM33"/>
  <c r="CM32"/>
  <c r="CM31"/>
  <c r="CM30"/>
  <c r="CM29"/>
  <c r="CM27"/>
  <c r="CM26"/>
  <c r="CM25"/>
  <c r="CM22"/>
  <c r="CM21"/>
  <c r="CM20"/>
  <c r="CM19"/>
  <c r="CM18"/>
  <c r="CM17"/>
  <c r="CM16"/>
  <c r="CM15"/>
  <c r="CM14"/>
  <c r="CM13"/>
  <c r="CM10"/>
  <c r="CM9"/>
  <c r="CM8"/>
  <c r="CM7"/>
  <c r="CM6"/>
  <c r="CM5"/>
  <c r="CM24"/>
  <c r="CM23"/>
  <c r="CM28"/>
  <c r="CM11"/>
  <c r="CM12"/>
  <c r="CL55"/>
  <c r="CL56" s="1"/>
  <c r="CL53"/>
  <c r="CL54" s="1"/>
  <c r="CL67"/>
  <c r="CL68" s="1"/>
  <c r="CL59"/>
  <c r="CL60" s="1"/>
  <c r="CL77"/>
  <c r="CL78" s="1"/>
  <c r="CL81"/>
  <c r="CL82" s="1"/>
  <c r="CL85"/>
  <c r="CL86" s="1"/>
  <c r="CL89"/>
  <c r="CL90" s="1"/>
  <c r="CL91"/>
  <c r="CL92" s="1"/>
  <c r="CM67" l="1"/>
  <c r="CM55"/>
  <c r="CM57"/>
  <c r="CM58" s="1"/>
  <c r="CM69"/>
  <c r="CM70" s="1"/>
  <c r="CM61"/>
  <c r="CM62" s="1"/>
  <c r="CM73"/>
  <c r="CM74" s="1"/>
  <c r="CM53"/>
  <c r="CM54" s="1"/>
  <c r="CM75"/>
  <c r="CM76" s="1"/>
  <c r="CM79"/>
  <c r="CM80" s="1"/>
  <c r="CM83"/>
  <c r="CM84" s="1"/>
  <c r="CM87"/>
  <c r="CM88" s="1"/>
  <c r="CM91"/>
  <c r="CM92" s="1"/>
  <c r="CN44"/>
  <c r="CN43"/>
  <c r="CN42"/>
  <c r="CN41"/>
  <c r="CN40"/>
  <c r="CN39"/>
  <c r="CN38"/>
  <c r="CN37"/>
  <c r="CN36"/>
  <c r="CN35"/>
  <c r="CN34"/>
  <c r="CN33"/>
  <c r="CN32"/>
  <c r="CN31"/>
  <c r="CN29"/>
  <c r="CN27"/>
  <c r="CN26"/>
  <c r="CN25"/>
  <c r="CN22"/>
  <c r="CN21"/>
  <c r="CN20"/>
  <c r="CN19"/>
  <c r="CN30"/>
  <c r="CN18"/>
  <c r="CN17"/>
  <c r="CN16"/>
  <c r="CN15"/>
  <c r="CN14"/>
  <c r="CN13"/>
  <c r="CN10"/>
  <c r="CN9"/>
  <c r="CN8"/>
  <c r="CN7"/>
  <c r="CN6"/>
  <c r="CN5"/>
  <c r="CN24"/>
  <c r="CN23"/>
  <c r="CN28"/>
  <c r="CN45"/>
  <c r="CN46"/>
  <c r="CN48"/>
  <c r="CN11"/>
  <c r="CN47"/>
  <c r="CN12"/>
  <c r="CO3"/>
  <c r="CO4"/>
  <c r="CP2"/>
  <c r="CO50"/>
  <c r="CM65"/>
  <c r="CM66" s="1"/>
  <c r="CM56"/>
  <c r="CM68"/>
  <c r="CM51"/>
  <c r="CM52" s="1"/>
  <c r="CM59"/>
  <c r="CM60" s="1"/>
  <c r="CM63"/>
  <c r="CM64" s="1"/>
  <c r="CM71"/>
  <c r="CM72" s="1"/>
  <c r="CM77"/>
  <c r="CM78" s="1"/>
  <c r="CM81"/>
  <c r="CM82" s="1"/>
  <c r="CM85"/>
  <c r="CM86" s="1"/>
  <c r="CM89"/>
  <c r="CM90" s="1"/>
  <c r="CM93"/>
  <c r="CM94" s="1"/>
  <c r="CN91" l="1"/>
  <c r="CN92" s="1"/>
  <c r="CN57"/>
  <c r="CN58" s="1"/>
  <c r="CN55"/>
  <c r="CN56" s="1"/>
  <c r="CN51"/>
  <c r="CN52" s="1"/>
  <c r="CN73"/>
  <c r="CN74" s="1"/>
  <c r="CN69"/>
  <c r="CN70" s="1"/>
  <c r="CN67"/>
  <c r="CN68" s="1"/>
  <c r="CN63"/>
  <c r="CN75"/>
  <c r="CN76" s="1"/>
  <c r="CN53"/>
  <c r="CN54" s="1"/>
  <c r="CN61"/>
  <c r="CN62" s="1"/>
  <c r="CN64"/>
  <c r="CN71"/>
  <c r="CN72" s="1"/>
  <c r="CN79"/>
  <c r="CN80" s="1"/>
  <c r="CN83"/>
  <c r="CN84" s="1"/>
  <c r="CN87"/>
  <c r="CN88" s="1"/>
  <c r="CQ2"/>
  <c r="CP4"/>
  <c r="CP3"/>
  <c r="CP50"/>
  <c r="CO48"/>
  <c r="CO47"/>
  <c r="CO46"/>
  <c r="CO45"/>
  <c r="CO44"/>
  <c r="CO43"/>
  <c r="CO42"/>
  <c r="CO41"/>
  <c r="CO40"/>
  <c r="CO39"/>
  <c r="CO38"/>
  <c r="CO37"/>
  <c r="CO36"/>
  <c r="CO35"/>
  <c r="CO34"/>
  <c r="CO33"/>
  <c r="CO32"/>
  <c r="CO31"/>
  <c r="CO30"/>
  <c r="CO29"/>
  <c r="CO27"/>
  <c r="CO26"/>
  <c r="CO25"/>
  <c r="CO22"/>
  <c r="CO21"/>
  <c r="CO20"/>
  <c r="CO19"/>
  <c r="CO23"/>
  <c r="CO24"/>
  <c r="CO18"/>
  <c r="CO17"/>
  <c r="CO16"/>
  <c r="CO15"/>
  <c r="CO14"/>
  <c r="CO13"/>
  <c r="CO10"/>
  <c r="CO9"/>
  <c r="CO8"/>
  <c r="CO7"/>
  <c r="CO6"/>
  <c r="CO5"/>
  <c r="CO28"/>
  <c r="CO11"/>
  <c r="CO12"/>
  <c r="CN93"/>
  <c r="CN94" s="1"/>
  <c r="CN59"/>
  <c r="CN60" s="1"/>
  <c r="CN65"/>
  <c r="CN66" s="1"/>
  <c r="CN77"/>
  <c r="CN78" s="1"/>
  <c r="CN81"/>
  <c r="CN82" s="1"/>
  <c r="CN85"/>
  <c r="CN86" s="1"/>
  <c r="CN89"/>
  <c r="CN90" s="1"/>
  <c r="CO57" l="1"/>
  <c r="CO65"/>
  <c r="CO66" s="1"/>
  <c r="CO73"/>
  <c r="CO74" s="1"/>
  <c r="CO63"/>
  <c r="CO64" s="1"/>
  <c r="CO58"/>
  <c r="CO67"/>
  <c r="CO68" s="1"/>
  <c r="CO55"/>
  <c r="CO56" s="1"/>
  <c r="CO53"/>
  <c r="CO54" s="1"/>
  <c r="CO51"/>
  <c r="CO52" s="1"/>
  <c r="CO61"/>
  <c r="CO62" s="1"/>
  <c r="CO75"/>
  <c r="CO76" s="1"/>
  <c r="CO79"/>
  <c r="CO80" s="1"/>
  <c r="CO83"/>
  <c r="CO84" s="1"/>
  <c r="CO87"/>
  <c r="CO88" s="1"/>
  <c r="CO91"/>
  <c r="CO92" s="1"/>
  <c r="CP45"/>
  <c r="CP44"/>
  <c r="CP43"/>
  <c r="CP42"/>
  <c r="CP41"/>
  <c r="CP40"/>
  <c r="CP39"/>
  <c r="CP38"/>
  <c r="CP37"/>
  <c r="CP36"/>
  <c r="CP35"/>
  <c r="CP34"/>
  <c r="CP33"/>
  <c r="CP32"/>
  <c r="CP31"/>
  <c r="CP30"/>
  <c r="CP18"/>
  <c r="CP17"/>
  <c r="CP16"/>
  <c r="CP15"/>
  <c r="CP14"/>
  <c r="CP29"/>
  <c r="CP27"/>
  <c r="CP26"/>
  <c r="CP25"/>
  <c r="CP22"/>
  <c r="CP21"/>
  <c r="CP20"/>
  <c r="CP19"/>
  <c r="CP23"/>
  <c r="CP13"/>
  <c r="CP10"/>
  <c r="CP9"/>
  <c r="CP8"/>
  <c r="CP7"/>
  <c r="CP6"/>
  <c r="CP5"/>
  <c r="CP24"/>
  <c r="CP28"/>
  <c r="CP46"/>
  <c r="CP47"/>
  <c r="CP91" s="1"/>
  <c r="CP48"/>
  <c r="CP11"/>
  <c r="CP12"/>
  <c r="CP57" s="1"/>
  <c r="CQ3"/>
  <c r="CQ50"/>
  <c r="CQ4"/>
  <c r="CO59"/>
  <c r="CO60" s="1"/>
  <c r="CO69"/>
  <c r="CO70" s="1"/>
  <c r="CO71"/>
  <c r="CO72" s="1"/>
  <c r="CO77"/>
  <c r="CO78" s="1"/>
  <c r="CO81"/>
  <c r="CO82" s="1"/>
  <c r="CO85"/>
  <c r="CO86" s="1"/>
  <c r="CO89"/>
  <c r="CO90" s="1"/>
  <c r="CO93"/>
  <c r="CO94" s="1"/>
  <c r="CP58" l="1"/>
  <c r="CP69"/>
  <c r="CP70" s="1"/>
  <c r="CP92"/>
  <c r="CP55"/>
  <c r="CP56" s="1"/>
  <c r="CP73"/>
  <c r="CP74" s="1"/>
  <c r="CP67"/>
  <c r="CP68" s="1"/>
  <c r="CP65"/>
  <c r="CP66" s="1"/>
  <c r="CP59"/>
  <c r="CP60" s="1"/>
  <c r="CP63"/>
  <c r="CP64" s="1"/>
  <c r="CQ48"/>
  <c r="CQ47"/>
  <c r="CQ46"/>
  <c r="C46" s="1"/>
  <c r="CQ45"/>
  <c r="C45" s="1"/>
  <c r="CQ44"/>
  <c r="CQ43"/>
  <c r="C43" s="1"/>
  <c r="CQ42"/>
  <c r="C42" s="1"/>
  <c r="CQ41"/>
  <c r="C41" s="1"/>
  <c r="CQ40"/>
  <c r="CQ39"/>
  <c r="CQ38"/>
  <c r="C38" s="1"/>
  <c r="CQ37"/>
  <c r="C37" s="1"/>
  <c r="CQ36"/>
  <c r="CQ35"/>
  <c r="CQ34"/>
  <c r="C34" s="1"/>
  <c r="CQ33"/>
  <c r="C33" s="1"/>
  <c r="CQ32"/>
  <c r="CQ31"/>
  <c r="CQ30"/>
  <c r="C30" s="1"/>
  <c r="CQ29"/>
  <c r="C29" s="1"/>
  <c r="CQ27"/>
  <c r="CQ26"/>
  <c r="C26" s="1"/>
  <c r="CQ25"/>
  <c r="C25" s="1"/>
  <c r="CQ22"/>
  <c r="C22" s="1"/>
  <c r="CQ21"/>
  <c r="C21" s="1"/>
  <c r="CQ20"/>
  <c r="C20" s="1"/>
  <c r="CQ19"/>
  <c r="C19" s="1"/>
  <c r="CQ18"/>
  <c r="CQ17"/>
  <c r="CQ16"/>
  <c r="C16" s="1"/>
  <c r="CQ15"/>
  <c r="CQ14"/>
  <c r="CQ13"/>
  <c r="C13" s="1"/>
  <c r="CQ10"/>
  <c r="C10" s="1"/>
  <c r="CQ9"/>
  <c r="C9" s="1"/>
  <c r="CQ8"/>
  <c r="CQ7"/>
  <c r="CQ6"/>
  <c r="C6" s="1"/>
  <c r="CQ5"/>
  <c r="C5" s="1"/>
  <c r="CQ23"/>
  <c r="CQ28"/>
  <c r="CQ24"/>
  <c r="CQ11"/>
  <c r="CQ12"/>
  <c r="CP51"/>
  <c r="CP52" s="1"/>
  <c r="CP71"/>
  <c r="CP72" s="1"/>
  <c r="CP61"/>
  <c r="CP62" s="1"/>
  <c r="CP75"/>
  <c r="CP76" s="1"/>
  <c r="CP79"/>
  <c r="CP80" s="1"/>
  <c r="CP83"/>
  <c r="CP84" s="1"/>
  <c r="CP87"/>
  <c r="CP88" s="1"/>
  <c r="CP81"/>
  <c r="CP82" s="1"/>
  <c r="C36"/>
  <c r="CP93"/>
  <c r="CP94" s="1"/>
  <c r="CP53"/>
  <c r="CP54" s="1"/>
  <c r="CP77"/>
  <c r="CP78" s="1"/>
  <c r="CP85"/>
  <c r="CP86" s="1"/>
  <c r="CP89"/>
  <c r="CP90" s="1"/>
  <c r="CQ57" l="1"/>
  <c r="CQ58" s="1"/>
  <c r="C58" s="1"/>
  <c r="C12"/>
  <c r="CQ55"/>
  <c r="C11"/>
  <c r="CQ73"/>
  <c r="C28"/>
  <c r="CQ51"/>
  <c r="C7"/>
  <c r="CQ59"/>
  <c r="C15"/>
  <c r="CQ63"/>
  <c r="C17"/>
  <c r="CQ71"/>
  <c r="C27"/>
  <c r="CQ77"/>
  <c r="C32"/>
  <c r="CQ85"/>
  <c r="C40"/>
  <c r="CQ89"/>
  <c r="C44"/>
  <c r="CQ93"/>
  <c r="C48"/>
  <c r="CQ81"/>
  <c r="CQ69"/>
  <c r="C24"/>
  <c r="CQ67"/>
  <c r="C67" s="1"/>
  <c r="C23"/>
  <c r="CQ53"/>
  <c r="C8"/>
  <c r="CQ61"/>
  <c r="C14"/>
  <c r="CQ65"/>
  <c r="C65" s="1"/>
  <c r="C18"/>
  <c r="CQ75"/>
  <c r="C31"/>
  <c r="CQ79"/>
  <c r="C35"/>
  <c r="CQ83"/>
  <c r="C39"/>
  <c r="CQ91"/>
  <c r="C47"/>
  <c r="CQ87"/>
  <c r="C57" l="1"/>
  <c r="CQ92"/>
  <c r="C92" s="1"/>
  <c r="C91"/>
  <c r="C83"/>
  <c r="CQ84"/>
  <c r="C84" s="1"/>
  <c r="C79"/>
  <c r="CQ80"/>
  <c r="C80" s="1"/>
  <c r="CQ76"/>
  <c r="C76" s="1"/>
  <c r="C75"/>
  <c r="CQ66"/>
  <c r="C66" s="1"/>
  <c r="CQ62"/>
  <c r="C62" s="1"/>
  <c r="C61"/>
  <c r="C53"/>
  <c r="CQ54"/>
  <c r="C54" s="1"/>
  <c r="CQ68"/>
  <c r="C68" s="1"/>
  <c r="C69"/>
  <c r="CQ70"/>
  <c r="C70" s="1"/>
  <c r="C87"/>
  <c r="CQ88"/>
  <c r="C88" s="1"/>
  <c r="CQ82"/>
  <c r="C82" s="1"/>
  <c r="C81"/>
  <c r="CQ94"/>
  <c r="C94" s="1"/>
  <c r="C93"/>
  <c r="C89"/>
  <c r="CQ90"/>
  <c r="C90" s="1"/>
  <c r="C85"/>
  <c r="CQ86"/>
  <c r="C86" s="1"/>
  <c r="CQ78"/>
  <c r="C78" s="1"/>
  <c r="C77"/>
  <c r="CQ72"/>
  <c r="C72" s="1"/>
  <c r="C71"/>
  <c r="C63"/>
  <c r="CQ64"/>
  <c r="C64" s="1"/>
  <c r="C59"/>
  <c r="CQ60"/>
  <c r="C60" s="1"/>
  <c r="CQ52"/>
  <c r="C52" s="1"/>
  <c r="C51"/>
  <c r="C73"/>
  <c r="CQ74"/>
  <c r="C74" s="1"/>
  <c r="C55"/>
  <c r="CQ56"/>
  <c r="C56" s="1"/>
</calcChain>
</file>

<file path=xl/comments1.xml><?xml version="1.0" encoding="utf-8"?>
<comments xmlns="http://schemas.openxmlformats.org/spreadsheetml/2006/main">
  <authors>
    <author>情報管理部：有本</author>
  </authors>
  <commentList>
    <comment ref="A50" authorId="0">
      <text>
        <r>
          <rPr>
            <b/>
            <sz val="9"/>
            <color indexed="81"/>
            <rFont val="ＭＳ Ｐゴシック"/>
            <family val="2"/>
            <charset val="128"/>
          </rPr>
          <t xml:space="preserve">使用方法
</t>
        </r>
        <r>
          <rPr>
            <sz val="9"/>
            <color indexed="81"/>
            <rFont val="ＭＳ Ｐゴシック"/>
            <family val="2"/>
            <charset val="128"/>
          </rPr>
          <t>報告該当期間の開始日と終了日に対して、日付欄の上のセルにアスタリスク(*)を設定し、このセルをダブルクリックする。</t>
        </r>
      </text>
    </comment>
  </commentList>
</comments>
</file>

<file path=xl/sharedStrings.xml><?xml version="1.0" encoding="utf-8"?>
<sst xmlns="http://schemas.openxmlformats.org/spreadsheetml/2006/main" count="239" uniqueCount="82">
  <si>
    <t>№</t>
    <phoneticPr fontId="1"/>
  </si>
  <si>
    <t>主管</t>
    <rPh sb="0" eb="2">
      <t>シュカン</t>
    </rPh>
    <phoneticPr fontId="1"/>
  </si>
  <si>
    <t>工数</t>
    <rPh sb="0" eb="2">
      <t>コウスウ</t>
    </rPh>
    <phoneticPr fontId="1"/>
  </si>
  <si>
    <t>（支援）</t>
    <rPh sb="1" eb="3">
      <t>シエン</t>
    </rPh>
    <phoneticPr fontId="1"/>
  </si>
  <si>
    <t>担当者</t>
    <rPh sb="2" eb="3">
      <t>シャ</t>
    </rPh>
    <phoneticPr fontId="1"/>
  </si>
  <si>
    <t>着手　予定</t>
    <rPh sb="0" eb="2">
      <t>チャクシュ</t>
    </rPh>
    <rPh sb="3" eb="5">
      <t>ヨテイ</t>
    </rPh>
    <phoneticPr fontId="1"/>
  </si>
  <si>
    <t>着手状況</t>
    <rPh sb="0" eb="2">
      <t>チャクシュ</t>
    </rPh>
    <phoneticPr fontId="1"/>
  </si>
  <si>
    <t>DoubleClickHere</t>
    <phoneticPr fontId="1"/>
  </si>
  <si>
    <t>保留</t>
    <rPh sb="0" eb="2">
      <t>ホリュウ</t>
    </rPh>
    <phoneticPr fontId="1"/>
  </si>
  <si>
    <t>QA中</t>
    <rPh sb="2" eb="3">
      <t>チュウ</t>
    </rPh>
    <phoneticPr fontId="1"/>
  </si>
  <si>
    <t>中止</t>
    <phoneticPr fontId="1"/>
  </si>
  <si>
    <t>休</t>
  </si>
  <si>
    <t>状态</t>
    <rPh sb="0" eb="2">
      <t>ジョウタイ</t>
    </rPh>
    <phoneticPr fontId="1"/>
  </si>
  <si>
    <r>
      <rPr>
        <sz val="7"/>
        <rFont val="宋体"/>
        <family val="3"/>
        <charset val="134"/>
      </rPr>
      <t>ｵﾝｽｹ</t>
    </r>
    <phoneticPr fontId="2"/>
  </si>
  <si>
    <t>集计日：</t>
    <rPh sb="0" eb="2">
      <t>シュウケイ</t>
    </rPh>
    <rPh sb="2" eb="3">
      <t>ビ</t>
    </rPh>
    <phoneticPr fontId="1"/>
  </si>
  <si>
    <t>延迟</t>
  </si>
  <si>
    <t>进度</t>
    <rPh sb="0" eb="2">
      <t>シンチョクリツ</t>
    </rPh>
    <phoneticPr fontId="1"/>
  </si>
  <si>
    <t>予定/实际</t>
    <rPh sb="3" eb="5">
      <t>ジッセキ</t>
    </rPh>
    <phoneticPr fontId="1"/>
  </si>
  <si>
    <t>开始</t>
    <phoneticPr fontId="1"/>
  </si>
  <si>
    <t>终了</t>
    <phoneticPr fontId="1"/>
  </si>
  <si>
    <t>分类</t>
    <rPh sb="0" eb="2">
      <t>ブンルイ</t>
    </rPh>
    <phoneticPr fontId="1"/>
  </si>
  <si>
    <t>大项目</t>
    <rPh sb="0" eb="1">
      <t>ダイ</t>
    </rPh>
    <rPh sb="1" eb="3">
      <t>コウモク</t>
    </rPh>
    <phoneticPr fontId="1"/>
  </si>
  <si>
    <t>中项目</t>
    <phoneticPr fontId="1"/>
  </si>
  <si>
    <t>小项目</t>
    <phoneticPr fontId="2"/>
  </si>
  <si>
    <t>终了　予定</t>
    <rPh sb="3" eb="5">
      <t>ヨテイ</t>
    </rPh>
    <phoneticPr fontId="1"/>
  </si>
  <si>
    <t>终了状況</t>
    <rPh sb="2" eb="4">
      <t>ジョウキョウ</t>
    </rPh>
    <phoneticPr fontId="1"/>
  </si>
  <si>
    <t>作业</t>
    <rPh sb="0" eb="2">
      <t>サギョウ</t>
    </rPh>
    <phoneticPr fontId="1"/>
  </si>
  <si>
    <t>着手　实际</t>
    <rPh sb="0" eb="2">
      <t>チャクシュ</t>
    </rPh>
    <phoneticPr fontId="1"/>
  </si>
  <si>
    <t>终了　实际</t>
    <phoneticPr fontId="1"/>
  </si>
  <si>
    <t>着手状況累计</t>
    <rPh sb="0" eb="2">
      <t>チャクシュ</t>
    </rPh>
    <phoneticPr fontId="1"/>
  </si>
  <si>
    <t>终了状況累计</t>
    <rPh sb="2" eb="4">
      <t>ジョウキョウ</t>
    </rPh>
    <phoneticPr fontId="1"/>
  </si>
  <si>
    <t>完成</t>
    <rPh sb="0" eb="1">
      <t>ス</t>
    </rPh>
    <phoneticPr fontId="1"/>
  </si>
  <si>
    <t>取消</t>
    <rPh sb="0" eb="1">
      <t>ト</t>
    </rPh>
    <rPh sb="1" eb="2">
      <t>ゲ</t>
    </rPh>
    <phoneticPr fontId="1"/>
  </si>
  <si>
    <t>准备</t>
    <phoneticPr fontId="1"/>
  </si>
  <si>
    <t>中证</t>
    <phoneticPr fontId="1"/>
  </si>
  <si>
    <t>VPN分配</t>
  </si>
  <si>
    <t>程序框架构成</t>
  </si>
  <si>
    <t>泽昂</t>
    <phoneticPr fontId="1"/>
  </si>
  <si>
    <t>git环境,数据库连接环境配置</t>
  </si>
  <si>
    <t>内网portal数据库建立</t>
  </si>
  <si>
    <t>gitlab账号建立</t>
  </si>
  <si>
    <t>第一回画面设计</t>
    <phoneticPr fontId="1"/>
  </si>
  <si>
    <t>第一回需求设计</t>
    <phoneticPr fontId="1"/>
  </si>
  <si>
    <t>模块</t>
    <phoneticPr fontId="1"/>
  </si>
  <si>
    <t>功能</t>
    <phoneticPr fontId="1"/>
  </si>
  <si>
    <t>登录</t>
    <phoneticPr fontId="1"/>
  </si>
  <si>
    <t>登录</t>
    <phoneticPr fontId="1"/>
  </si>
  <si>
    <t>密码修改</t>
    <phoneticPr fontId="1"/>
  </si>
  <si>
    <t>短信服务</t>
    <phoneticPr fontId="1"/>
  </si>
  <si>
    <t>区域风险总览</t>
    <phoneticPr fontId="1"/>
  </si>
  <si>
    <t>地理分布一览</t>
    <phoneticPr fontId="1"/>
  </si>
  <si>
    <t>按类别分布一览（图形）</t>
    <phoneticPr fontId="1"/>
  </si>
  <si>
    <t>监测预警风险TOP5</t>
    <phoneticPr fontId="1"/>
  </si>
  <si>
    <t>新闻事件事件趋势</t>
  </si>
  <si>
    <t>负面新闻跟踪</t>
    <phoneticPr fontId="1"/>
  </si>
  <si>
    <t>监管辖属
上市公司风险总览</t>
    <phoneticPr fontId="1"/>
  </si>
  <si>
    <t>重点关注公司列表</t>
    <phoneticPr fontId="1"/>
  </si>
  <si>
    <t>辖内监管上市公司风险TOP5</t>
    <phoneticPr fontId="1"/>
  </si>
  <si>
    <t>新闻舆情风险TOP5</t>
    <phoneticPr fontId="1"/>
  </si>
  <si>
    <t>事件公告风险TOP5</t>
  </si>
  <si>
    <t>财务风险TOP5</t>
    <phoneticPr fontId="1"/>
  </si>
  <si>
    <t>司法风险TOP5</t>
    <phoneticPr fontId="1"/>
  </si>
  <si>
    <t>上市公司风险展台</t>
    <phoneticPr fontId="1"/>
  </si>
  <si>
    <t>公司代码查询</t>
    <phoneticPr fontId="1"/>
  </si>
  <si>
    <t>公司基本信息</t>
    <phoneticPr fontId="1"/>
  </si>
  <si>
    <t>关系图谱</t>
    <phoneticPr fontId="1"/>
  </si>
  <si>
    <t>风险预警信息</t>
  </si>
  <si>
    <t>新闻热度词</t>
    <phoneticPr fontId="1"/>
  </si>
  <si>
    <t>详情展开</t>
    <phoneticPr fontId="1"/>
  </si>
  <si>
    <t>财务信息</t>
    <phoneticPr fontId="1"/>
  </si>
  <si>
    <t>股东及投资信息</t>
    <phoneticPr fontId="1"/>
  </si>
  <si>
    <t>状态</t>
    <phoneticPr fontId="1"/>
  </si>
  <si>
    <t>关联图谱</t>
    <phoneticPr fontId="1"/>
  </si>
  <si>
    <t>关联图谱，查图谱，找关系</t>
    <phoneticPr fontId="1"/>
  </si>
  <si>
    <t>设置管理</t>
    <phoneticPr fontId="1"/>
  </si>
  <si>
    <t>用户管理</t>
    <phoneticPr fontId="1"/>
  </si>
  <si>
    <t>用户注册</t>
    <phoneticPr fontId="1"/>
  </si>
  <si>
    <t>用户密码修改</t>
    <phoneticPr fontId="1"/>
  </si>
  <si>
    <t>用户信息维护</t>
    <phoneticPr fontId="1"/>
  </si>
  <si>
    <t>用户关注管理</t>
    <phoneticPr fontId="1"/>
  </si>
  <si>
    <t>角色管理</t>
    <phoneticPr fontId="1"/>
  </si>
  <si>
    <t>aaaa</t>
    <phoneticPr fontId="1"/>
  </si>
</sst>
</file>

<file path=xl/styles.xml><?xml version="1.0" encoding="utf-8"?>
<styleSheet xmlns="http://schemas.openxmlformats.org/spreadsheetml/2006/main">
  <numFmts count="11">
    <numFmt numFmtId="176" formatCode="mm/dd"/>
    <numFmt numFmtId="177" formatCode="d"/>
    <numFmt numFmtId="178" formatCode="aaa"/>
    <numFmt numFmtId="179" formatCode="&quot;報告元：&quot;@"/>
    <numFmt numFmtId="180" formatCode="[=1]&quot;□&quot;;&quot;　&quot;"/>
    <numFmt numFmtId="181" formatCode="0_ "/>
    <numFmt numFmtId="182" formatCode="m/d;@"/>
    <numFmt numFmtId="183" formatCode="mm"/>
    <numFmt numFmtId="184" formatCode="dd"/>
    <numFmt numFmtId="185" formatCode="yyyy&quot;年&quot;m&quot;月&quot;;@"/>
    <numFmt numFmtId="186" formatCode="0.0_);[Red]\(0.0\)"/>
  </numFmts>
  <fonts count="24"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明朝"/>
      <family val="1"/>
      <charset val="128"/>
    </font>
    <font>
      <b/>
      <sz val="9"/>
      <color indexed="81"/>
      <name val="ＭＳ Ｐゴシック"/>
      <family val="2"/>
      <charset val="128"/>
    </font>
    <font>
      <sz val="9"/>
      <color indexed="81"/>
      <name val="ＭＳ Ｐゴシック"/>
      <family val="2"/>
      <charset val="128"/>
    </font>
    <font>
      <sz val="7"/>
      <name val="宋体"/>
      <family val="3"/>
      <charset val="134"/>
    </font>
    <font>
      <sz val="11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i/>
      <sz val="7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8"/>
      <color indexed="10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7"/>
      <name val="宋体"/>
      <family val="3"/>
      <charset val="134"/>
      <scheme val="minor"/>
    </font>
    <font>
      <sz val="6"/>
      <name val="宋体"/>
      <family val="3"/>
      <charset val="134"/>
      <scheme val="minor"/>
    </font>
    <font>
      <sz val="8"/>
      <color indexed="9"/>
      <name val="宋体"/>
      <family val="3"/>
      <charset val="134"/>
      <scheme val="minor"/>
    </font>
    <font>
      <b/>
      <sz val="8"/>
      <color indexed="44"/>
      <name val="宋体"/>
      <family val="3"/>
      <charset val="134"/>
      <scheme val="minor"/>
    </font>
    <font>
      <b/>
      <sz val="7"/>
      <color indexed="10"/>
      <name val="宋体"/>
      <family val="3"/>
      <charset val="134"/>
      <scheme val="minor"/>
    </font>
    <font>
      <sz val="10"/>
      <color indexed="9"/>
      <name val="宋体"/>
      <family val="3"/>
      <charset val="134"/>
      <scheme val="minor"/>
    </font>
    <font>
      <sz val="8"/>
      <color theme="0" tint="-0.249977111117893"/>
      <name val="宋体"/>
      <family val="3"/>
      <charset val="134"/>
      <scheme val="minor"/>
    </font>
    <font>
      <sz val="8"/>
      <color theme="0" tint="-0.249977111117893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/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/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6" fillId="0" borderId="0" xfId="0" applyFont="1"/>
    <xf numFmtId="0" fontId="7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 applyProtection="1">
      <alignment vertical="center"/>
      <protection locked="0"/>
    </xf>
    <xf numFmtId="0" fontId="7" fillId="2" borderId="0" xfId="0" applyNumberFormat="1" applyFont="1" applyFill="1" applyBorder="1" applyAlignme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179" fontId="8" fillId="0" borderId="1" xfId="0" applyNumberFormat="1" applyFont="1" applyFill="1" applyBorder="1" applyAlignment="1" applyProtection="1">
      <protection locked="0"/>
    </xf>
    <xf numFmtId="0" fontId="9" fillId="0" borderId="2" xfId="0" applyFont="1" applyBorder="1" applyAlignment="1" applyProtection="1">
      <alignment horizontal="left" vertical="top"/>
    </xf>
    <xf numFmtId="0" fontId="10" fillId="0" borderId="2" xfId="0" applyFont="1" applyBorder="1" applyAlignment="1" applyProtection="1">
      <alignment horizontal="left" vertical="top"/>
    </xf>
    <xf numFmtId="14" fontId="11" fillId="0" borderId="2" xfId="0" applyNumberFormat="1" applyFont="1" applyBorder="1" applyAlignment="1" applyProtection="1">
      <alignment horizontal="left" vertical="top"/>
      <protection locked="0"/>
    </xf>
    <xf numFmtId="14" fontId="7" fillId="0" borderId="2" xfId="0" applyNumberFormat="1" applyFont="1" applyBorder="1" applyAlignment="1" applyProtection="1">
      <alignment horizontal="center" vertical="top"/>
      <protection locked="0"/>
    </xf>
    <xf numFmtId="0" fontId="7" fillId="0" borderId="2" xfId="0" applyFont="1" applyBorder="1" applyAlignment="1" applyProtection="1">
      <alignment horizontal="center" vertical="top"/>
      <protection locked="0"/>
    </xf>
    <xf numFmtId="0" fontId="7" fillId="0" borderId="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176" fontId="7" fillId="2" borderId="4" xfId="0" applyNumberFormat="1" applyFont="1" applyFill="1" applyBorder="1" applyAlignment="1">
      <alignment vertical="top"/>
    </xf>
    <xf numFmtId="55" fontId="13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7" fillId="0" borderId="0" xfId="0" applyFont="1" applyBorder="1"/>
    <xf numFmtId="0" fontId="9" fillId="2" borderId="5" xfId="0" applyFont="1" applyFill="1" applyBorder="1" applyAlignment="1" applyProtection="1">
      <alignment horizontal="left" vertical="top"/>
    </xf>
    <xf numFmtId="0" fontId="14" fillId="2" borderId="5" xfId="0" applyFont="1" applyFill="1" applyBorder="1" applyAlignment="1" applyProtection="1">
      <alignment horizontal="center" vertical="top"/>
    </xf>
    <xf numFmtId="0" fontId="14" fillId="2" borderId="6" xfId="0" applyFont="1" applyFill="1" applyBorder="1" applyAlignment="1" applyProtection="1">
      <alignment horizontal="center" vertical="top"/>
    </xf>
    <xf numFmtId="0" fontId="14" fillId="2" borderId="6" xfId="0" applyFont="1" applyFill="1" applyBorder="1" applyAlignment="1">
      <alignment horizontal="center" vertical="top"/>
    </xf>
    <xf numFmtId="177" fontId="15" fillId="0" borderId="7" xfId="0" applyNumberFormat="1" applyFont="1" applyFill="1" applyBorder="1" applyAlignment="1">
      <alignment horizontal="center"/>
    </xf>
    <xf numFmtId="177" fontId="15" fillId="0" borderId="8" xfId="0" applyNumberFormat="1" applyFont="1" applyFill="1" applyBorder="1" applyAlignment="1">
      <alignment horizontal="center"/>
    </xf>
    <xf numFmtId="0" fontId="14" fillId="2" borderId="9" xfId="0" applyFont="1" applyFill="1" applyBorder="1" applyAlignment="1" applyProtection="1">
      <alignment horizontal="center" vertical="top"/>
    </xf>
    <xf numFmtId="0" fontId="14" fillId="2" borderId="10" xfId="0" applyFont="1" applyFill="1" applyBorder="1" applyAlignment="1" applyProtection="1">
      <alignment horizontal="center" vertical="top" wrapText="1"/>
    </xf>
    <xf numFmtId="176" fontId="14" fillId="2" borderId="11" xfId="0" applyNumberFormat="1" applyFont="1" applyFill="1" applyBorder="1" applyAlignment="1" applyProtection="1">
      <alignment horizontal="center" vertical="top" wrapText="1"/>
    </xf>
    <xf numFmtId="176" fontId="14" fillId="2" borderId="12" xfId="0" applyNumberFormat="1" applyFont="1" applyFill="1" applyBorder="1" applyAlignment="1" applyProtection="1">
      <alignment horizontal="center" vertical="top" wrapText="1"/>
    </xf>
    <xf numFmtId="0" fontId="14" fillId="2" borderId="10" xfId="0" applyFont="1" applyFill="1" applyBorder="1" applyAlignment="1">
      <alignment horizontal="center" vertical="top" wrapText="1"/>
    </xf>
    <xf numFmtId="176" fontId="14" fillId="2" borderId="10" xfId="0" applyNumberFormat="1" applyFont="1" applyFill="1" applyBorder="1" applyAlignment="1">
      <alignment horizontal="center" vertical="top" wrapText="1"/>
    </xf>
    <xf numFmtId="178" fontId="15" fillId="0" borderId="13" xfId="0" applyNumberFormat="1" applyFont="1" applyFill="1" applyBorder="1" applyAlignment="1">
      <alignment horizontal="center"/>
    </xf>
    <xf numFmtId="178" fontId="15" fillId="0" borderId="14" xfId="0" applyNumberFormat="1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14" fillId="0" borderId="0" xfId="0" applyFont="1" applyFill="1" applyBorder="1" applyAlignment="1" applyProtection="1">
      <alignment horizontal="center" vertical="top"/>
    </xf>
    <xf numFmtId="0" fontId="14" fillId="0" borderId="15" xfId="0" applyFont="1" applyFill="1" applyBorder="1" applyAlignment="1" applyProtection="1">
      <alignment horizontal="center" vertical="top" wrapText="1"/>
    </xf>
    <xf numFmtId="176" fontId="14" fillId="0" borderId="16" xfId="0" applyNumberFormat="1" applyFont="1" applyFill="1" applyBorder="1" applyAlignment="1" applyProtection="1">
      <alignment horizontal="center" vertical="top" wrapText="1"/>
    </xf>
    <xf numFmtId="176" fontId="14" fillId="0" borderId="17" xfId="0" applyNumberFormat="1" applyFont="1" applyFill="1" applyBorder="1" applyAlignment="1" applyProtection="1">
      <alignment horizontal="center" vertical="top" wrapText="1"/>
    </xf>
    <xf numFmtId="0" fontId="14" fillId="0" borderId="15" xfId="0" applyFont="1" applyFill="1" applyBorder="1" applyAlignment="1">
      <alignment horizontal="center" vertical="top" wrapText="1"/>
    </xf>
    <xf numFmtId="176" fontId="14" fillId="0" borderId="15" xfId="0" applyNumberFormat="1" applyFont="1" applyFill="1" applyBorder="1" applyAlignment="1">
      <alignment horizontal="center" vertical="top" wrapText="1"/>
    </xf>
    <xf numFmtId="0" fontId="7" fillId="0" borderId="0" xfId="0" applyFont="1" applyFill="1" applyBorder="1"/>
    <xf numFmtId="178" fontId="15" fillId="0" borderId="16" xfId="0" applyNumberFormat="1" applyFont="1" applyFill="1" applyBorder="1" applyAlignment="1">
      <alignment horizontal="center"/>
    </xf>
    <xf numFmtId="178" fontId="15" fillId="0" borderId="18" xfId="0" applyNumberFormat="1" applyFont="1" applyFill="1" applyBorder="1" applyAlignment="1">
      <alignment horizontal="center"/>
    </xf>
    <xf numFmtId="178" fontId="15" fillId="0" borderId="19" xfId="0" applyNumberFormat="1" applyFont="1" applyFill="1" applyBorder="1" applyAlignment="1">
      <alignment horizontal="center"/>
    </xf>
    <xf numFmtId="178" fontId="15" fillId="0" borderId="18" xfId="0" applyNumberFormat="1" applyFont="1" applyFill="1" applyBorder="1" applyAlignment="1"/>
    <xf numFmtId="178" fontId="15" fillId="0" borderId="17" xfId="0" applyNumberFormat="1" applyFont="1" applyFill="1" applyBorder="1" applyAlignment="1">
      <alignment horizontal="center"/>
    </xf>
    <xf numFmtId="178" fontId="15" fillId="0" borderId="16" xfId="0" applyNumberFormat="1" applyFont="1" applyFill="1" applyBorder="1" applyAlignment="1"/>
    <xf numFmtId="178" fontId="15" fillId="0" borderId="20" xfId="0" applyNumberFormat="1" applyFont="1" applyFill="1" applyBorder="1" applyAlignment="1">
      <alignment horizontal="center"/>
    </xf>
    <xf numFmtId="178" fontId="15" fillId="0" borderId="21" xfId="0" applyNumberFormat="1" applyFont="1" applyFill="1" applyBorder="1" applyAlignment="1">
      <alignment horizontal="center"/>
    </xf>
    <xf numFmtId="178" fontId="15" fillId="0" borderId="22" xfId="0" applyNumberFormat="1" applyFont="1" applyFill="1" applyBorder="1" applyAlignment="1">
      <alignment horizontal="center"/>
    </xf>
    <xf numFmtId="178" fontId="15" fillId="0" borderId="20" xfId="0" applyNumberFormat="1" applyFont="1" applyFill="1" applyBorder="1" applyAlignment="1">
      <alignment horizontal="left"/>
    </xf>
    <xf numFmtId="178" fontId="15" fillId="0" borderId="21" xfId="0" applyNumberFormat="1" applyFont="1" applyFill="1" applyBorder="1" applyAlignment="1"/>
    <xf numFmtId="178" fontId="15" fillId="0" borderId="23" xfId="0" applyNumberFormat="1" applyFont="1" applyFill="1" applyBorder="1" applyAlignment="1">
      <alignment horizontal="center"/>
    </xf>
    <xf numFmtId="176" fontId="14" fillId="2" borderId="24" xfId="0" applyNumberFormat="1" applyFont="1" applyFill="1" applyBorder="1" applyAlignment="1" applyProtection="1">
      <alignment horizontal="center" vertical="top"/>
      <protection locked="0"/>
    </xf>
    <xf numFmtId="0" fontId="7" fillId="0" borderId="0" xfId="0" applyFont="1" applyBorder="1" applyProtection="1">
      <protection locked="0"/>
    </xf>
    <xf numFmtId="0" fontId="7" fillId="3" borderId="25" xfId="0" applyFont="1" applyFill="1" applyBorder="1" applyAlignment="1" applyProtection="1">
      <alignment vertical="top"/>
      <protection locked="0"/>
    </xf>
    <xf numFmtId="0" fontId="7" fillId="3" borderId="26" xfId="0" applyFont="1" applyFill="1" applyBorder="1" applyAlignment="1" applyProtection="1">
      <alignment vertical="top"/>
      <protection locked="0"/>
    </xf>
    <xf numFmtId="0" fontId="7" fillId="3" borderId="6" xfId="0" applyFont="1" applyFill="1" applyBorder="1" applyAlignment="1" applyProtection="1">
      <alignment horizontal="center" vertical="top"/>
      <protection locked="0"/>
    </xf>
    <xf numFmtId="176" fontId="7" fillId="3" borderId="27" xfId="0" applyNumberFormat="1" applyFont="1" applyFill="1" applyBorder="1" applyAlignment="1" applyProtection="1">
      <alignment horizontal="center" vertical="top"/>
      <protection locked="0"/>
    </xf>
    <xf numFmtId="176" fontId="7" fillId="3" borderId="28" xfId="0" applyNumberFormat="1" applyFont="1" applyFill="1" applyBorder="1" applyAlignment="1" applyProtection="1">
      <alignment horizontal="center" vertical="top"/>
      <protection locked="0"/>
    </xf>
    <xf numFmtId="9" fontId="7" fillId="3" borderId="6" xfId="0" applyNumberFormat="1" applyFont="1" applyFill="1" applyBorder="1" applyAlignment="1" applyProtection="1">
      <alignment horizontal="center" vertical="top"/>
    </xf>
    <xf numFmtId="9" fontId="12" fillId="3" borderId="6" xfId="0" applyNumberFormat="1" applyFont="1" applyFill="1" applyBorder="1" applyAlignment="1" applyProtection="1">
      <alignment horizontal="center" vertical="top"/>
    </xf>
    <xf numFmtId="180" fontId="15" fillId="0" borderId="29" xfId="0" applyNumberFormat="1" applyFont="1" applyFill="1" applyBorder="1" applyAlignment="1">
      <alignment horizontal="center" vertical="center"/>
    </xf>
    <xf numFmtId="180" fontId="15" fillId="0" borderId="30" xfId="0" applyNumberFormat="1" applyFont="1" applyFill="1" applyBorder="1" applyAlignment="1">
      <alignment horizontal="center" vertical="center"/>
    </xf>
    <xf numFmtId="0" fontId="15" fillId="0" borderId="32" xfId="0" applyNumberFormat="1" applyFont="1" applyFill="1" applyBorder="1" applyAlignment="1">
      <alignment horizontal="center" vertical="center"/>
    </xf>
    <xf numFmtId="0" fontId="15" fillId="0" borderId="33" xfId="0" applyNumberFormat="1" applyFont="1" applyFill="1" applyBorder="1" applyAlignment="1">
      <alignment horizontal="center" vertical="center"/>
    </xf>
    <xf numFmtId="0" fontId="7" fillId="0" borderId="26" xfId="0" applyFont="1" applyFill="1" applyBorder="1" applyAlignment="1" applyProtection="1">
      <alignment vertical="top"/>
      <protection locked="0"/>
    </xf>
    <xf numFmtId="0" fontId="7" fillId="0" borderId="6" xfId="0" applyFont="1" applyFill="1" applyBorder="1" applyAlignment="1" applyProtection="1">
      <alignment horizontal="center" vertical="top"/>
      <protection locked="0"/>
    </xf>
    <xf numFmtId="176" fontId="7" fillId="0" borderId="28" xfId="0" applyNumberFormat="1" applyFont="1" applyFill="1" applyBorder="1" applyAlignment="1" applyProtection="1">
      <alignment horizontal="center" vertical="top"/>
      <protection locked="0"/>
    </xf>
    <xf numFmtId="9" fontId="7" fillId="4" borderId="6" xfId="0" applyNumberFormat="1" applyFont="1" applyFill="1" applyBorder="1" applyAlignment="1" applyProtection="1">
      <alignment horizontal="center" vertical="top"/>
    </xf>
    <xf numFmtId="9" fontId="12" fillId="4" borderId="6" xfId="0" applyNumberFormat="1" applyFont="1" applyFill="1" applyBorder="1" applyAlignment="1" applyProtection="1">
      <alignment horizontal="center" vertical="top"/>
    </xf>
    <xf numFmtId="176" fontId="14" fillId="2" borderId="6" xfId="0" applyNumberFormat="1" applyFont="1" applyFill="1" applyBorder="1" applyAlignment="1">
      <alignment horizontal="center" vertical="top"/>
    </xf>
    <xf numFmtId="0" fontId="7" fillId="0" borderId="9" xfId="0" applyFont="1" applyFill="1" applyBorder="1"/>
    <xf numFmtId="0" fontId="16" fillId="0" borderId="34" xfId="0" applyFont="1" applyFill="1" applyBorder="1" applyAlignment="1" applyProtection="1">
      <alignment vertical="top"/>
    </xf>
    <xf numFmtId="0" fontId="7" fillId="0" borderId="31" xfId="0" applyFont="1" applyBorder="1" applyAlignment="1" applyProtection="1">
      <alignment horizontal="center" vertical="top"/>
      <protection locked="0"/>
    </xf>
    <xf numFmtId="176" fontId="7" fillId="0" borderId="35" xfId="0" applyNumberFormat="1" applyFont="1" applyFill="1" applyBorder="1" applyAlignment="1" applyProtection="1">
      <alignment horizontal="center" vertical="top"/>
      <protection locked="0"/>
    </xf>
    <xf numFmtId="176" fontId="7" fillId="0" borderId="36" xfId="0" applyNumberFormat="1" applyFont="1" applyFill="1" applyBorder="1" applyAlignment="1" applyProtection="1">
      <alignment horizontal="center" vertical="top"/>
      <protection locked="0"/>
    </xf>
    <xf numFmtId="9" fontId="7" fillId="0" borderId="31" xfId="0" applyNumberFormat="1" applyFont="1" applyFill="1" applyBorder="1" applyAlignment="1" applyProtection="1">
      <alignment horizontal="center" vertical="top"/>
      <protection locked="0"/>
    </xf>
    <xf numFmtId="9" fontId="17" fillId="4" borderId="31" xfId="0" applyNumberFormat="1" applyFont="1" applyFill="1" applyBorder="1" applyAlignment="1" applyProtection="1">
      <alignment horizontal="center" vertical="top"/>
    </xf>
    <xf numFmtId="176" fontId="14" fillId="2" borderId="31" xfId="0" applyNumberFormat="1" applyFont="1" applyFill="1" applyBorder="1" applyAlignment="1">
      <alignment horizontal="center" vertical="top"/>
    </xf>
    <xf numFmtId="0" fontId="7" fillId="0" borderId="37" xfId="0" applyFont="1" applyBorder="1" applyAlignment="1"/>
    <xf numFmtId="0" fontId="14" fillId="0" borderId="5" xfId="0" applyFont="1" applyBorder="1" applyAlignment="1" applyProtection="1">
      <alignment horizontal="center" vertical="top"/>
      <protection locked="0"/>
    </xf>
    <xf numFmtId="176" fontId="14" fillId="0" borderId="5" xfId="0" applyNumberFormat="1" applyFont="1" applyBorder="1" applyAlignment="1" applyProtection="1">
      <alignment horizontal="center" vertical="top"/>
      <protection locked="0"/>
    </xf>
    <xf numFmtId="0" fontId="18" fillId="0" borderId="38" xfId="0" applyFont="1" applyBorder="1" applyAlignment="1">
      <alignment horizontal="center" vertical="top"/>
    </xf>
    <xf numFmtId="176" fontId="14" fillId="2" borderId="38" xfId="0" applyNumberFormat="1" applyFont="1" applyFill="1" applyBorder="1" applyAlignment="1">
      <alignment horizontal="center" vertical="top"/>
    </xf>
    <xf numFmtId="177" fontId="15" fillId="0" borderId="37" xfId="0" applyNumberFormat="1" applyFont="1" applyFill="1" applyBorder="1" applyAlignment="1">
      <alignment horizontal="center"/>
    </xf>
    <xf numFmtId="177" fontId="15" fillId="0" borderId="39" xfId="0" applyNumberFormat="1" applyFont="1" applyFill="1" applyBorder="1" applyAlignment="1">
      <alignment horizontal="center"/>
    </xf>
    <xf numFmtId="177" fontId="15" fillId="0" borderId="40" xfId="0" applyNumberFormat="1" applyFont="1" applyFill="1" applyBorder="1" applyAlignment="1">
      <alignment horizontal="center"/>
    </xf>
    <xf numFmtId="177" fontId="15" fillId="0" borderId="41" xfId="0" applyNumberFormat="1" applyFont="1" applyFill="1" applyBorder="1" applyAlignment="1">
      <alignment horizontal="center"/>
    </xf>
    <xf numFmtId="177" fontId="15" fillId="0" borderId="42" xfId="0" applyNumberFormat="1" applyFont="1" applyFill="1" applyBorder="1" applyAlignment="1">
      <alignment horizontal="center"/>
    </xf>
    <xf numFmtId="177" fontId="15" fillId="0" borderId="43" xfId="0" applyNumberFormat="1" applyFont="1" applyFill="1" applyBorder="1" applyAlignment="1">
      <alignment horizontal="center"/>
    </xf>
    <xf numFmtId="177" fontId="15" fillId="0" borderId="12" xfId="0" applyNumberFormat="1" applyFont="1" applyFill="1" applyBorder="1" applyAlignment="1">
      <alignment horizontal="center"/>
    </xf>
    <xf numFmtId="177" fontId="15" fillId="0" borderId="44" xfId="0" applyNumberFormat="1" applyFont="1" applyFill="1" applyBorder="1" applyAlignment="1">
      <alignment horizontal="center"/>
    </xf>
    <xf numFmtId="0" fontId="7" fillId="0" borderId="5" xfId="0" applyFont="1" applyBorder="1"/>
    <xf numFmtId="0" fontId="7" fillId="0" borderId="45" xfId="0" applyFont="1" applyBorder="1" applyAlignment="1"/>
    <xf numFmtId="0" fontId="14" fillId="0" borderId="46" xfId="0" applyFont="1" applyBorder="1" applyAlignment="1" applyProtection="1">
      <alignment horizontal="center" vertical="top"/>
      <protection locked="0"/>
    </xf>
    <xf numFmtId="0" fontId="14" fillId="0" borderId="46" xfId="0" applyFont="1" applyBorder="1" applyAlignment="1" applyProtection="1">
      <alignment vertical="top"/>
      <protection locked="0"/>
    </xf>
    <xf numFmtId="176" fontId="14" fillId="0" borderId="46" xfId="0" applyNumberFormat="1" applyFont="1" applyBorder="1" applyAlignment="1" applyProtection="1">
      <alignment horizontal="center" vertical="top"/>
      <protection locked="0"/>
    </xf>
    <xf numFmtId="0" fontId="18" fillId="0" borderId="47" xfId="0" applyFont="1" applyBorder="1" applyAlignment="1">
      <alignment horizontal="center" vertical="top"/>
    </xf>
    <xf numFmtId="176" fontId="14" fillId="2" borderId="47" xfId="0" applyNumberFormat="1" applyFont="1" applyFill="1" applyBorder="1" applyAlignment="1">
      <alignment horizontal="center" vertical="top"/>
    </xf>
    <xf numFmtId="178" fontId="15" fillId="0" borderId="48" xfId="0" applyNumberFormat="1" applyFont="1" applyFill="1" applyBorder="1" applyAlignment="1">
      <alignment horizontal="center"/>
    </xf>
    <xf numFmtId="178" fontId="15" fillId="0" borderId="49" xfId="0" applyNumberFormat="1" applyFont="1" applyFill="1" applyBorder="1" applyAlignment="1">
      <alignment horizontal="center"/>
    </xf>
    <xf numFmtId="178" fontId="15" fillId="0" borderId="50" xfId="0" applyNumberFormat="1" applyFont="1" applyFill="1" applyBorder="1" applyAlignment="1">
      <alignment horizontal="center"/>
    </xf>
    <xf numFmtId="178" fontId="15" fillId="0" borderId="51" xfId="0" applyNumberFormat="1" applyFont="1" applyFill="1" applyBorder="1" applyAlignment="1">
      <alignment horizontal="center"/>
    </xf>
    <xf numFmtId="178" fontId="15" fillId="0" borderId="52" xfId="0" applyNumberFormat="1" applyFont="1" applyFill="1" applyBorder="1" applyAlignment="1">
      <alignment horizontal="center"/>
    </xf>
    <xf numFmtId="178" fontId="15" fillId="0" borderId="53" xfId="0" applyNumberFormat="1" applyFont="1" applyFill="1" applyBorder="1" applyAlignment="1">
      <alignment horizontal="center"/>
    </xf>
    <xf numFmtId="178" fontId="15" fillId="0" borderId="54" xfId="0" applyNumberFormat="1" applyFont="1" applyFill="1" applyBorder="1" applyAlignment="1">
      <alignment horizontal="center"/>
    </xf>
    <xf numFmtId="178" fontId="15" fillId="0" borderId="55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vertical="center"/>
    </xf>
    <xf numFmtId="0" fontId="7" fillId="5" borderId="0" xfId="0" applyNumberFormat="1" applyFont="1" applyFill="1" applyBorder="1" applyAlignment="1">
      <alignment vertical="center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Protection="1">
      <protection locked="0"/>
    </xf>
    <xf numFmtId="183" fontId="8" fillId="0" borderId="4" xfId="0" applyNumberFormat="1" applyFont="1" applyFill="1" applyBorder="1" applyAlignment="1" applyProtection="1">
      <alignment horizontal="center" vertical="center"/>
      <protection locked="0"/>
    </xf>
    <xf numFmtId="184" fontId="8" fillId="0" borderId="4" xfId="0" applyNumberFormat="1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4" xfId="0" applyFont="1" applyBorder="1" applyProtection="1">
      <protection locked="0"/>
    </xf>
    <xf numFmtId="178" fontId="8" fillId="0" borderId="4" xfId="0" applyNumberFormat="1" applyFont="1" applyFill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</xf>
    <xf numFmtId="181" fontId="8" fillId="0" borderId="4" xfId="0" applyNumberFormat="1" applyFont="1" applyBorder="1" applyProtection="1"/>
    <xf numFmtId="181" fontId="8" fillId="0" borderId="4" xfId="0" quotePrefix="1" applyNumberFormat="1" applyFont="1" applyBorder="1" applyAlignment="1" applyProtection="1">
      <alignment horizontal="right" vertical="center"/>
    </xf>
    <xf numFmtId="0" fontId="8" fillId="0" borderId="0" xfId="0" applyFont="1" applyProtection="1"/>
    <xf numFmtId="0" fontId="8" fillId="0" borderId="0" xfId="0" applyFont="1" applyFill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182" fontId="15" fillId="0" borderId="0" xfId="0" applyNumberFormat="1" applyFont="1" applyAlignment="1" applyProtection="1">
      <alignment horizontal="center" vertical="center"/>
    </xf>
    <xf numFmtId="182" fontId="15" fillId="0" borderId="0" xfId="0" applyNumberFormat="1" applyFont="1" applyFill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181" fontId="8" fillId="6" borderId="4" xfId="0" applyNumberFormat="1" applyFont="1" applyFill="1" applyBorder="1" applyProtection="1"/>
    <xf numFmtId="0" fontId="8" fillId="0" borderId="31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7" fillId="0" borderId="26" xfId="0" applyFont="1" applyFill="1" applyBorder="1" applyAlignment="1" applyProtection="1">
      <alignment vertical="top" wrapText="1"/>
      <protection locked="0"/>
    </xf>
    <xf numFmtId="0" fontId="7" fillId="0" borderId="25" xfId="0" applyFont="1" applyFill="1" applyBorder="1" applyAlignment="1" applyProtection="1">
      <alignment vertical="top"/>
      <protection locked="0"/>
    </xf>
    <xf numFmtId="0" fontId="16" fillId="0" borderId="19" xfId="0" applyFont="1" applyFill="1" applyBorder="1" applyAlignment="1" applyProtection="1">
      <alignment vertical="top"/>
    </xf>
    <xf numFmtId="0" fontId="16" fillId="0" borderId="18" xfId="0" applyFont="1" applyFill="1" applyBorder="1" applyAlignment="1" applyProtection="1">
      <alignment vertical="top"/>
    </xf>
    <xf numFmtId="0" fontId="7" fillId="0" borderId="19" xfId="0" applyFont="1" applyFill="1" applyBorder="1" applyAlignment="1" applyProtection="1">
      <alignment vertical="top"/>
      <protection locked="0"/>
    </xf>
    <xf numFmtId="0" fontId="7" fillId="0" borderId="18" xfId="0" applyFont="1" applyFill="1" applyBorder="1" applyAlignment="1" applyProtection="1">
      <alignment vertical="top"/>
      <protection locked="0"/>
    </xf>
    <xf numFmtId="0" fontId="20" fillId="0" borderId="19" xfId="0" applyFont="1" applyFill="1" applyBorder="1" applyAlignment="1" applyProtection="1">
      <alignment vertical="top"/>
    </xf>
    <xf numFmtId="0" fontId="20" fillId="0" borderId="19" xfId="0" applyFont="1" applyFill="1" applyBorder="1" applyAlignment="1" applyProtection="1">
      <alignment vertical="top" wrapText="1"/>
    </xf>
    <xf numFmtId="0" fontId="20" fillId="0" borderId="19" xfId="0" applyFont="1" applyFill="1" applyBorder="1" applyAlignment="1" applyProtection="1">
      <alignment vertical="top" wrapText="1"/>
      <protection locked="0"/>
    </xf>
    <xf numFmtId="0" fontId="7" fillId="7" borderId="4" xfId="0" applyFont="1" applyFill="1" applyBorder="1" applyAlignment="1" applyProtection="1">
      <protection locked="0"/>
    </xf>
    <xf numFmtId="176" fontId="7" fillId="0" borderId="27" xfId="0" applyNumberFormat="1" applyFont="1" applyFill="1" applyBorder="1" applyAlignment="1" applyProtection="1">
      <alignment horizontal="center" vertical="top"/>
      <protection locked="0"/>
    </xf>
    <xf numFmtId="176" fontId="7" fillId="0" borderId="35" xfId="0" applyNumberFormat="1" applyFont="1" applyFill="1" applyBorder="1" applyAlignment="1" applyProtection="1">
      <alignment horizontal="center" vertical="top"/>
      <protection locked="0"/>
    </xf>
    <xf numFmtId="186" fontId="7" fillId="0" borderId="6" xfId="0" applyNumberFormat="1" applyFont="1" applyFill="1" applyBorder="1" applyAlignment="1" applyProtection="1">
      <alignment horizontal="center" vertical="top"/>
      <protection locked="0"/>
    </xf>
    <xf numFmtId="186" fontId="7" fillId="0" borderId="31" xfId="0" applyNumberFormat="1" applyFont="1" applyFill="1" applyBorder="1" applyAlignment="1" applyProtection="1">
      <alignment horizontal="center" vertical="top"/>
      <protection locked="0"/>
    </xf>
    <xf numFmtId="176" fontId="7" fillId="0" borderId="35" xfId="0" applyNumberFormat="1" applyFont="1" applyFill="1" applyBorder="1" applyAlignment="1" applyProtection="1">
      <alignment horizontal="center" vertical="top"/>
      <protection locked="0"/>
    </xf>
    <xf numFmtId="0" fontId="8" fillId="8" borderId="6" xfId="0" applyFont="1" applyFill="1" applyBorder="1" applyAlignment="1" applyProtection="1">
      <alignment horizontal="center" vertical="center"/>
      <protection locked="0"/>
    </xf>
    <xf numFmtId="0" fontId="19" fillId="8" borderId="15" xfId="0" applyFont="1" applyFill="1" applyBorder="1" applyAlignment="1" applyProtection="1">
      <alignment horizontal="center" vertical="center"/>
    </xf>
    <xf numFmtId="0" fontId="7" fillId="0" borderId="26" xfId="0" applyFont="1" applyFill="1" applyBorder="1" applyAlignment="1" applyProtection="1">
      <alignment vertical="top"/>
      <protection locked="0"/>
    </xf>
    <xf numFmtId="0" fontId="20" fillId="0" borderId="34" xfId="0" applyFont="1" applyFill="1" applyBorder="1" applyAlignment="1" applyProtection="1">
      <alignment vertical="top"/>
    </xf>
    <xf numFmtId="0" fontId="7" fillId="0" borderId="0" xfId="0" applyNumberFormat="1" applyFont="1" applyBorder="1" applyAlignment="1" applyProtection="1">
      <alignment horizontal="center" vertical="center"/>
      <protection locked="0"/>
    </xf>
    <xf numFmtId="176" fontId="14" fillId="2" borderId="15" xfId="0" applyNumberFormat="1" applyFont="1" applyFill="1" applyBorder="1" applyAlignment="1">
      <alignment horizontal="center" vertical="top"/>
    </xf>
    <xf numFmtId="0" fontId="15" fillId="0" borderId="16" xfId="0" applyNumberFormat="1" applyFont="1" applyFill="1" applyBorder="1" applyAlignment="1">
      <alignment horizontal="center" vertical="center"/>
    </xf>
    <xf numFmtId="0" fontId="15" fillId="0" borderId="18" xfId="0" applyNumberFormat="1" applyFont="1" applyFill="1" applyBorder="1" applyAlignment="1">
      <alignment horizontal="center" vertical="center"/>
    </xf>
    <xf numFmtId="0" fontId="21" fillId="0" borderId="34" xfId="0" applyFont="1" applyFill="1" applyBorder="1" applyAlignment="1" applyProtection="1">
      <alignment vertical="top"/>
    </xf>
    <xf numFmtId="0" fontId="20" fillId="9" borderId="19" xfId="0" applyFont="1" applyFill="1" applyBorder="1" applyAlignment="1" applyProtection="1">
      <alignment vertical="top"/>
    </xf>
    <xf numFmtId="0" fontId="16" fillId="9" borderId="19" xfId="0" applyFont="1" applyFill="1" applyBorder="1" applyAlignment="1" applyProtection="1">
      <alignment vertical="top"/>
    </xf>
    <xf numFmtId="0" fontId="20" fillId="9" borderId="19" xfId="0" applyFont="1" applyFill="1" applyBorder="1" applyAlignment="1" applyProtection="1">
      <alignment vertical="top" wrapText="1"/>
    </xf>
    <xf numFmtId="0" fontId="7" fillId="9" borderId="15" xfId="0" applyFont="1" applyFill="1" applyBorder="1" applyAlignment="1">
      <alignment horizontal="center" vertical="top"/>
    </xf>
    <xf numFmtId="0" fontId="7" fillId="9" borderId="15" xfId="0" applyFont="1" applyFill="1" applyBorder="1" applyAlignment="1" applyProtection="1">
      <alignment horizontal="center" vertical="top"/>
      <protection locked="0"/>
    </xf>
    <xf numFmtId="176" fontId="7" fillId="9" borderId="16" xfId="0" applyNumberFormat="1" applyFont="1" applyFill="1" applyBorder="1" applyAlignment="1" applyProtection="1">
      <alignment horizontal="center" vertical="top"/>
      <protection locked="0"/>
    </xf>
    <xf numFmtId="176" fontId="7" fillId="9" borderId="17" xfId="0" applyNumberFormat="1" applyFont="1" applyFill="1" applyBorder="1" applyAlignment="1" applyProtection="1">
      <alignment horizontal="center" vertical="top"/>
      <protection locked="0"/>
    </xf>
    <xf numFmtId="9" fontId="7" fillId="9" borderId="15" xfId="0" applyNumberFormat="1" applyFont="1" applyFill="1" applyBorder="1" applyAlignment="1" applyProtection="1">
      <alignment horizontal="center" vertical="top"/>
      <protection locked="0"/>
    </xf>
    <xf numFmtId="9" fontId="17" fillId="9" borderId="15" xfId="0" applyNumberFormat="1" applyFont="1" applyFill="1" applyBorder="1" applyAlignment="1" applyProtection="1">
      <alignment horizontal="center" vertical="top"/>
    </xf>
    <xf numFmtId="186" fontId="7" fillId="9" borderId="15" xfId="0" applyNumberFormat="1" applyFont="1" applyFill="1" applyBorder="1" applyAlignment="1" applyProtection="1">
      <alignment horizontal="center" vertical="top"/>
      <protection locked="0"/>
    </xf>
    <xf numFmtId="0" fontId="13" fillId="9" borderId="19" xfId="0" applyFont="1" applyFill="1" applyBorder="1" applyAlignment="1" applyProtection="1">
      <alignment vertical="top"/>
    </xf>
    <xf numFmtId="0" fontId="11" fillId="0" borderId="18" xfId="0" applyNumberFormat="1" applyFont="1" applyFill="1" applyBorder="1" applyAlignment="1">
      <alignment horizontal="center" vertical="center"/>
    </xf>
    <xf numFmtId="0" fontId="14" fillId="2" borderId="9" xfId="0" applyFont="1" applyFill="1" applyBorder="1" applyAlignment="1" applyProtection="1">
      <alignment horizontal="center" vertical="top"/>
    </xf>
    <xf numFmtId="0" fontId="20" fillId="0" borderId="18" xfId="0" applyFont="1" applyFill="1" applyBorder="1" applyAlignment="1" applyProtection="1">
      <alignment vertical="top"/>
    </xf>
    <xf numFmtId="0" fontId="20" fillId="0" borderId="59" xfId="0" applyFont="1" applyFill="1" applyBorder="1" applyAlignment="1" applyProtection="1">
      <alignment vertical="top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0" fontId="7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0" borderId="59" xfId="0" applyFont="1" applyFill="1" applyBorder="1" applyAlignment="1" applyProtection="1">
      <alignment vertical="top"/>
    </xf>
    <xf numFmtId="0" fontId="7" fillId="0" borderId="25" xfId="0" applyFont="1" applyFill="1" applyBorder="1" applyAlignment="1" applyProtection="1">
      <alignment vertical="top" wrapText="1"/>
      <protection locked="0"/>
    </xf>
    <xf numFmtId="0" fontId="23" fillId="10" borderId="6" xfId="0" applyFont="1" applyFill="1" applyBorder="1" applyAlignment="1" applyProtection="1">
      <alignment horizontal="center" vertical="center"/>
      <protection locked="0"/>
    </xf>
    <xf numFmtId="0" fontId="23" fillId="10" borderId="15" xfId="0" applyFont="1" applyFill="1" applyBorder="1" applyAlignment="1" applyProtection="1">
      <alignment horizontal="center" vertical="center"/>
    </xf>
    <xf numFmtId="0" fontId="7" fillId="3" borderId="6" xfId="0" applyFont="1" applyFill="1" applyBorder="1" applyAlignment="1">
      <alignment horizontal="center" vertical="top"/>
    </xf>
    <xf numFmtId="0" fontId="7" fillId="3" borderId="31" xfId="0" applyFont="1" applyFill="1" applyBorder="1" applyAlignment="1">
      <alignment horizontal="center" vertical="top"/>
    </xf>
    <xf numFmtId="0" fontId="7" fillId="0" borderId="27" xfId="0" applyFont="1" applyFill="1" applyBorder="1" applyAlignment="1" applyProtection="1">
      <alignment horizontal="center" vertical="center"/>
    </xf>
    <xf numFmtId="0" fontId="7" fillId="0" borderId="35" xfId="0" applyFont="1" applyFill="1" applyBorder="1" applyAlignment="1" applyProtection="1">
      <alignment horizontal="center" vertical="center"/>
    </xf>
    <xf numFmtId="0" fontId="22" fillId="9" borderId="37" xfId="0" applyFont="1" applyFill="1" applyBorder="1" applyAlignment="1" applyProtection="1">
      <alignment horizontal="left" vertical="top"/>
      <protection locked="0"/>
    </xf>
    <xf numFmtId="0" fontId="22" fillId="9" borderId="56" xfId="0" applyFont="1" applyFill="1" applyBorder="1" applyAlignment="1" applyProtection="1">
      <alignment horizontal="left" vertical="top"/>
      <protection locked="0"/>
    </xf>
    <xf numFmtId="0" fontId="22" fillId="9" borderId="45" xfId="0" applyFont="1" applyFill="1" applyBorder="1" applyAlignment="1" applyProtection="1">
      <alignment horizontal="left" vertical="top"/>
      <protection locked="0"/>
    </xf>
    <xf numFmtId="0" fontId="22" fillId="9" borderId="58" xfId="0" applyFont="1" applyFill="1" applyBorder="1" applyAlignment="1" applyProtection="1">
      <alignment horizontal="left" vertical="top"/>
      <protection locked="0"/>
    </xf>
    <xf numFmtId="185" fontId="13" fillId="0" borderId="1" xfId="0" applyNumberFormat="1" applyFont="1" applyFill="1" applyBorder="1" applyAlignment="1">
      <alignment horizontal="center"/>
    </xf>
    <xf numFmtId="185" fontId="13" fillId="0" borderId="2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185" fontId="6" fillId="0" borderId="3" xfId="0" applyNumberFormat="1" applyFont="1" applyFill="1" applyBorder="1" applyAlignment="1">
      <alignment horizontal="center"/>
    </xf>
    <xf numFmtId="185" fontId="6" fillId="0" borderId="2" xfId="0" applyNumberFormat="1" applyFont="1" applyBorder="1" applyAlignment="1">
      <alignment horizontal="center"/>
    </xf>
    <xf numFmtId="185" fontId="13" fillId="0" borderId="1" xfId="0" applyNumberFormat="1" applyFont="1" applyBorder="1" applyAlignment="1">
      <alignment horizontal="center"/>
    </xf>
    <xf numFmtId="185" fontId="13" fillId="0" borderId="2" xfId="0" applyNumberFormat="1" applyFont="1" applyBorder="1" applyAlignment="1">
      <alignment horizontal="center"/>
    </xf>
    <xf numFmtId="176" fontId="14" fillId="2" borderId="1" xfId="0" applyNumberFormat="1" applyFont="1" applyFill="1" applyBorder="1" applyAlignment="1" applyProtection="1">
      <alignment horizontal="center" vertical="top"/>
    </xf>
    <xf numFmtId="176" fontId="14" fillId="2" borderId="2" xfId="0" applyNumberFormat="1" applyFont="1" applyFill="1" applyBorder="1" applyAlignment="1" applyProtection="1">
      <alignment horizontal="center" vertical="top"/>
    </xf>
    <xf numFmtId="176" fontId="14" fillId="2" borderId="3" xfId="0" applyNumberFormat="1" applyFont="1" applyFill="1" applyBorder="1" applyAlignment="1" applyProtection="1">
      <alignment horizontal="center" vertical="top"/>
    </xf>
    <xf numFmtId="0" fontId="14" fillId="2" borderId="57" xfId="0" applyFont="1" applyFill="1" applyBorder="1" applyAlignment="1" applyProtection="1">
      <alignment horizontal="center" vertical="top"/>
    </xf>
    <xf numFmtId="0" fontId="14" fillId="2" borderId="9" xfId="0" applyFont="1" applyFill="1" applyBorder="1" applyAlignment="1" applyProtection="1">
      <alignment horizontal="center" vertical="top"/>
    </xf>
    <xf numFmtId="185" fontId="13" fillId="0" borderId="2" xfId="0" applyNumberFormat="1" applyFont="1" applyBorder="1" applyAlignment="1" applyProtection="1">
      <alignment horizontal="center"/>
      <protection locked="0"/>
    </xf>
    <xf numFmtId="185" fontId="6" fillId="0" borderId="2" xfId="0" applyNumberFormat="1" applyFont="1" applyBorder="1" applyAlignment="1" applyProtection="1">
      <alignment horizontal="center"/>
      <protection locked="0"/>
    </xf>
    <xf numFmtId="185" fontId="6" fillId="0" borderId="3" xfId="0" applyNumberFormat="1" applyFont="1" applyBorder="1" applyAlignment="1" applyProtection="1">
      <alignment horizontal="center"/>
      <protection locked="0"/>
    </xf>
    <xf numFmtId="0" fontId="7" fillId="0" borderId="25" xfId="0" applyFont="1" applyFill="1" applyBorder="1" applyAlignment="1" applyProtection="1">
      <alignment horizontal="center" vertical="top" wrapText="1"/>
      <protection locked="0"/>
    </xf>
    <xf numFmtId="0" fontId="7" fillId="0" borderId="18" xfId="0" applyFont="1" applyFill="1" applyBorder="1" applyAlignment="1" applyProtection="1">
      <alignment horizontal="center" vertical="top" wrapText="1"/>
      <protection locked="0"/>
    </xf>
    <xf numFmtId="0" fontId="7" fillId="0" borderId="59" xfId="0" applyFont="1" applyFill="1" applyBorder="1" applyAlignment="1" applyProtection="1">
      <alignment horizontal="center" vertical="top" wrapText="1"/>
      <protection locked="0"/>
    </xf>
    <xf numFmtId="0" fontId="8" fillId="0" borderId="5" xfId="0" applyFont="1" applyBorder="1" applyAlignment="1" applyProtection="1">
      <alignment horizontal="center" vertical="center" shrinkToFit="1"/>
      <protection locked="0"/>
    </xf>
    <xf numFmtId="186" fontId="7" fillId="0" borderId="6" xfId="0" applyNumberFormat="1" applyFont="1" applyFill="1" applyBorder="1" applyAlignment="1" applyProtection="1">
      <alignment horizontal="right" vertical="top"/>
      <protection locked="0"/>
    </xf>
    <xf numFmtId="186" fontId="7" fillId="0" borderId="31" xfId="0" applyNumberFormat="1" applyFont="1" applyFill="1" applyBorder="1" applyAlignment="1" applyProtection="1">
      <alignment horizontal="right" vertical="top"/>
      <protection locked="0"/>
    </xf>
  </cellXfs>
  <cellStyles count="1">
    <cellStyle name="常规" xfId="0" builtinId="0"/>
  </cellStyles>
  <dxfs count="8">
    <dxf>
      <fill>
        <patternFill>
          <bgColor indexed="55"/>
        </patternFill>
      </fill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5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GS194"/>
  <sheetViews>
    <sheetView showGridLines="0" tabSelected="1" view="pageBreakPreview" zoomScaleSheetLayoutView="75" workbookViewId="0">
      <pane xSplit="15" ySplit="7" topLeftCell="P8" activePane="bottomRight" state="frozen"/>
      <selection pane="topRight" activeCell="P1" sqref="P1"/>
      <selection pane="bottomLeft" activeCell="A11" sqref="A11"/>
      <selection pane="bottomRight" activeCell="H14" sqref="H14"/>
    </sheetView>
  </sheetViews>
  <sheetFormatPr defaultColWidth="1.875" defaultRowHeight="10.5"/>
  <cols>
    <col min="1" max="1" width="3" style="2" bestFit="1" customWidth="1"/>
    <col min="2" max="2" width="3.5" style="3" customWidth="1"/>
    <col min="3" max="3" width="9.75" style="3" customWidth="1"/>
    <col min="4" max="4" width="6.25" style="3" hidden="1" customWidth="1"/>
    <col min="5" max="5" width="26.125" style="3" hidden="1" customWidth="1"/>
    <col min="6" max="6" width="11.25" style="3" customWidth="1"/>
    <col min="7" max="7" width="7.625" style="3" customWidth="1"/>
    <col min="8" max="8" width="5.25" style="3" bestFit="1" customWidth="1"/>
    <col min="9" max="9" width="3.75" style="3" hidden="1" customWidth="1"/>
    <col min="10" max="10" width="4.875" style="150" bestFit="1" customWidth="1"/>
    <col min="11" max="11" width="5.25" style="3" customWidth="1"/>
    <col min="12" max="12" width="5" style="3" customWidth="1"/>
    <col min="13" max="13" width="4.875" style="2" customWidth="1"/>
    <col min="14" max="14" width="3.75" style="2" customWidth="1"/>
    <col min="15" max="15" width="4.375" style="4" hidden="1" customWidth="1"/>
    <col min="16" max="19" width="1.625" style="108" customWidth="1"/>
    <col min="20" max="21" width="1.625" style="109" customWidth="1"/>
    <col min="22" max="25" width="1.625" style="108" customWidth="1"/>
    <col min="26" max="28" width="1.625" style="109" customWidth="1"/>
    <col min="29" max="33" width="1.625" style="108" customWidth="1"/>
    <col min="34" max="35" width="1.625" style="109" customWidth="1"/>
    <col min="36" max="40" width="1.625" style="108" customWidth="1"/>
    <col min="41" max="42" width="1.625" style="109" customWidth="1"/>
    <col min="43" max="50" width="1.625" style="108" customWidth="1"/>
    <col min="51" max="52" width="1.625" style="109" customWidth="1"/>
    <col min="53" max="56" width="1.625" style="108" customWidth="1"/>
    <col min="57" max="59" width="1.625" style="109" customWidth="1"/>
    <col min="60" max="64" width="1.625" style="108" customWidth="1"/>
    <col min="65" max="66" width="1.625" style="109" customWidth="1"/>
    <col min="67" max="71" width="1.625" style="108" customWidth="1"/>
    <col min="72" max="73" width="1.625" style="109" customWidth="1"/>
    <col min="74" max="74" width="1.625" style="108" customWidth="1"/>
    <col min="75" max="77" width="1.625" style="108" hidden="1" customWidth="1"/>
    <col min="78" max="78" width="1.375" style="108" customWidth="1"/>
    <col min="79" max="81" width="1.625" style="108" customWidth="1"/>
    <col min="82" max="83" width="1.625" style="109" customWidth="1"/>
    <col min="84" max="88" width="1.625" style="108" customWidth="1"/>
    <col min="89" max="90" width="1.625" style="109" customWidth="1"/>
    <col min="91" max="95" width="1.625" style="108" customWidth="1"/>
    <col min="96" max="98" width="1.625" style="109" customWidth="1"/>
    <col min="99" max="102" width="1.625" style="108" customWidth="1"/>
    <col min="103" max="104" width="1.625" style="109" customWidth="1"/>
    <col min="105" max="107" width="1.625" style="108" customWidth="1"/>
    <col min="108" max="108" width="1.875" style="108" customWidth="1"/>
    <col min="109" max="109" width="1.625" style="108" customWidth="1"/>
    <col min="110" max="111" width="1.625" style="109" customWidth="1"/>
    <col min="112" max="116" width="1.625" style="108" customWidth="1"/>
    <col min="117" max="118" width="1.625" style="109" customWidth="1"/>
    <col min="119" max="123" width="1.625" style="108" customWidth="1"/>
    <col min="124" max="125" width="1.625" style="109" customWidth="1"/>
    <col min="126" max="130" width="1.625" style="108" customWidth="1"/>
    <col min="131" max="132" width="1.625" style="109" customWidth="1"/>
    <col min="133" max="136" width="1.625" style="108" customWidth="1"/>
    <col min="137" max="138" width="1.625" style="109" customWidth="1"/>
    <col min="139" max="139" width="2" style="109" hidden="1" customWidth="1"/>
    <col min="140" max="140" width="1.625" style="109" customWidth="1"/>
    <col min="141" max="141" width="1.625" style="108" customWidth="1"/>
    <col min="142" max="144" width="1.625" style="109" customWidth="1"/>
    <col min="145" max="145" width="1.625" style="108" customWidth="1"/>
    <col min="146" max="147" width="1.625" style="109" customWidth="1"/>
    <col min="148" max="152" width="1.625" style="108" customWidth="1"/>
    <col min="153" max="154" width="1.625" style="109" customWidth="1"/>
    <col min="155" max="159" width="1.625" style="108" customWidth="1"/>
    <col min="160" max="161" width="1.625" style="109" customWidth="1"/>
    <col min="162" max="166" width="1.625" style="108" customWidth="1"/>
    <col min="167" max="168" width="1.625" style="109" customWidth="1"/>
    <col min="169" max="173" width="1.625" style="108" customWidth="1"/>
    <col min="174" max="175" width="1.625" style="109" customWidth="1"/>
    <col min="176" max="180" width="1.625" style="108" customWidth="1"/>
    <col min="181" max="182" width="1.625" style="109" customWidth="1"/>
    <col min="183" max="187" width="1.625" style="108" customWidth="1"/>
    <col min="188" max="189" width="1.625" style="109" customWidth="1"/>
    <col min="190" max="194" width="1.625" style="108" customWidth="1"/>
    <col min="195" max="196" width="1.625" style="109" customWidth="1"/>
    <col min="197" max="200" width="1.625" style="108" customWidth="1"/>
    <col min="201" max="201" width="2.25" style="2" bestFit="1" customWidth="1"/>
    <col min="202" max="16384" width="1.875" style="2"/>
  </cols>
  <sheetData>
    <row r="1" spans="1:201"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 t="s">
        <v>11</v>
      </c>
      <c r="BJ1" s="5" t="s">
        <v>11</v>
      </c>
      <c r="BK1" s="5"/>
      <c r="BL1" s="5"/>
      <c r="BM1" s="5" t="s">
        <v>11</v>
      </c>
      <c r="BN1" s="5" t="s">
        <v>11</v>
      </c>
      <c r="BO1" s="5" t="s">
        <v>11</v>
      </c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</row>
    <row r="2" spans="1:201" s="18" customFormat="1" ht="13.5" customHeight="1">
      <c r="A2" s="6"/>
      <c r="B2" s="7"/>
      <c r="C2" s="7"/>
      <c r="D2" s="7"/>
      <c r="E2" s="7"/>
      <c r="F2" s="8" t="s">
        <v>14</v>
      </c>
      <c r="G2" s="9">
        <v>43128</v>
      </c>
      <c r="H2" s="10"/>
      <c r="I2" s="10"/>
      <c r="J2" s="10"/>
      <c r="K2" s="11"/>
      <c r="L2" s="11"/>
      <c r="M2" s="12"/>
      <c r="N2" s="13"/>
      <c r="O2" s="14"/>
      <c r="P2" s="197">
        <v>43101</v>
      </c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9"/>
      <c r="AU2" s="190">
        <f>DATE(YEAR(P2),MONTH(P2)+1,1)</f>
        <v>43132</v>
      </c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  <c r="BJ2" s="191"/>
      <c r="BK2" s="191"/>
      <c r="BL2" s="191"/>
      <c r="BM2" s="191"/>
      <c r="BN2" s="191"/>
      <c r="BO2" s="191"/>
      <c r="BP2" s="191"/>
      <c r="BQ2" s="191"/>
      <c r="BR2" s="191"/>
      <c r="BS2" s="191"/>
      <c r="BT2" s="191"/>
      <c r="BU2" s="191"/>
      <c r="BV2" s="191"/>
      <c r="BW2" s="15"/>
      <c r="BX2" s="15"/>
      <c r="BY2" s="16"/>
      <c r="BZ2" s="184">
        <f>DATE(YEAR(P2),MONTH(P3)+2,1)</f>
        <v>43160</v>
      </c>
      <c r="CA2" s="185"/>
      <c r="CB2" s="185"/>
      <c r="CC2" s="185"/>
      <c r="CD2" s="185"/>
      <c r="CE2" s="185"/>
      <c r="CF2" s="185"/>
      <c r="CG2" s="185"/>
      <c r="CH2" s="185"/>
      <c r="CI2" s="185"/>
      <c r="CJ2" s="185"/>
      <c r="CK2" s="185"/>
      <c r="CL2" s="185"/>
      <c r="CM2" s="185"/>
      <c r="CN2" s="185"/>
      <c r="CO2" s="185"/>
      <c r="CP2" s="185"/>
      <c r="CQ2" s="185"/>
      <c r="CR2" s="185"/>
      <c r="CS2" s="185"/>
      <c r="CT2" s="185"/>
      <c r="CU2" s="185"/>
      <c r="CV2" s="185"/>
      <c r="CW2" s="185"/>
      <c r="CX2" s="185"/>
      <c r="CY2" s="185"/>
      <c r="CZ2" s="185"/>
      <c r="DA2" s="185"/>
      <c r="DB2" s="185"/>
      <c r="DC2" s="185"/>
      <c r="DD2" s="188"/>
      <c r="DE2" s="184">
        <f>DATE(YEAR(P2),MONTH(P2)+3,1)</f>
        <v>43191</v>
      </c>
      <c r="DF2" s="189"/>
      <c r="DG2" s="189"/>
      <c r="DH2" s="189"/>
      <c r="DI2" s="189"/>
      <c r="DJ2" s="189"/>
      <c r="DK2" s="189"/>
      <c r="DL2" s="189"/>
      <c r="DM2" s="189"/>
      <c r="DN2" s="189"/>
      <c r="DO2" s="189"/>
      <c r="DP2" s="189"/>
      <c r="DQ2" s="189"/>
      <c r="DR2" s="189"/>
      <c r="DS2" s="189"/>
      <c r="DT2" s="189"/>
      <c r="DU2" s="189"/>
      <c r="DV2" s="189"/>
      <c r="DW2" s="189"/>
      <c r="DX2" s="189"/>
      <c r="DY2" s="189"/>
      <c r="DZ2" s="189"/>
      <c r="EA2" s="189"/>
      <c r="EB2" s="189"/>
      <c r="EC2" s="189"/>
      <c r="ED2" s="189"/>
      <c r="EE2" s="189"/>
      <c r="EF2" s="189"/>
      <c r="EG2" s="189"/>
      <c r="EH2" s="189"/>
      <c r="EI2" s="17"/>
      <c r="EJ2" s="184">
        <f>DATE(YEAR(P2),MONTH(P2)+4,1)</f>
        <v>43221</v>
      </c>
      <c r="EK2" s="185"/>
      <c r="EL2" s="185"/>
      <c r="EM2" s="185"/>
      <c r="EN2" s="185"/>
      <c r="EO2" s="185"/>
      <c r="EP2" s="185"/>
      <c r="EQ2" s="185"/>
      <c r="ER2" s="185"/>
      <c r="ES2" s="185"/>
      <c r="ET2" s="185"/>
      <c r="EU2" s="185"/>
      <c r="EV2" s="185"/>
      <c r="EW2" s="185"/>
      <c r="EX2" s="185"/>
      <c r="EY2" s="185"/>
      <c r="EZ2" s="185"/>
      <c r="FA2" s="185"/>
      <c r="FB2" s="185"/>
      <c r="FC2" s="185"/>
      <c r="FD2" s="185"/>
      <c r="FE2" s="185"/>
      <c r="FF2" s="185"/>
      <c r="FG2" s="185"/>
      <c r="FH2" s="185"/>
      <c r="FI2" s="185"/>
      <c r="FJ2" s="185"/>
      <c r="FK2" s="185"/>
      <c r="FL2" s="185"/>
      <c r="FM2" s="185"/>
      <c r="FN2" s="188"/>
      <c r="FO2" s="184">
        <f>DATE(YEAR(P2),MONTH(P2)+5,1)</f>
        <v>43252</v>
      </c>
      <c r="FP2" s="185"/>
      <c r="FQ2" s="185"/>
      <c r="FR2" s="185"/>
      <c r="FS2" s="185"/>
      <c r="FT2" s="185"/>
      <c r="FU2" s="185"/>
      <c r="FV2" s="185"/>
      <c r="FW2" s="185"/>
      <c r="FX2" s="185"/>
      <c r="FY2" s="185"/>
      <c r="FZ2" s="185"/>
      <c r="GA2" s="185"/>
      <c r="GB2" s="185"/>
      <c r="GC2" s="185"/>
      <c r="GD2" s="185"/>
      <c r="GE2" s="185"/>
      <c r="GF2" s="185"/>
      <c r="GG2" s="185"/>
      <c r="GH2" s="185"/>
      <c r="GI2" s="185"/>
      <c r="GJ2" s="185"/>
      <c r="GK2" s="185"/>
      <c r="GL2" s="185"/>
      <c r="GM2" s="185"/>
      <c r="GN2" s="185"/>
      <c r="GO2" s="185"/>
      <c r="GP2" s="185"/>
      <c r="GQ2" s="185"/>
      <c r="GR2" s="185"/>
    </row>
    <row r="3" spans="1:201" s="18" customFormat="1" ht="10.5" customHeight="1">
      <c r="A3" s="186" t="s">
        <v>0</v>
      </c>
      <c r="B3" s="19"/>
      <c r="C3" s="19"/>
      <c r="D3" s="19"/>
      <c r="E3" s="19"/>
      <c r="F3" s="19"/>
      <c r="G3" s="20"/>
      <c r="H3" s="21"/>
      <c r="I3" s="21" t="s">
        <v>1</v>
      </c>
      <c r="J3" s="21"/>
      <c r="K3" s="192" t="s">
        <v>17</v>
      </c>
      <c r="L3" s="193"/>
      <c r="M3" s="194"/>
      <c r="N3" s="22"/>
      <c r="O3" s="22"/>
      <c r="P3" s="23">
        <f>P2</f>
        <v>43101</v>
      </c>
      <c r="Q3" s="23">
        <f>P2+1</f>
        <v>43102</v>
      </c>
      <c r="R3" s="23">
        <f>P2+2</f>
        <v>43103</v>
      </c>
      <c r="S3" s="23">
        <f>P2+3</f>
        <v>43104</v>
      </c>
      <c r="T3" s="23">
        <f>P2+4</f>
        <v>43105</v>
      </c>
      <c r="U3" s="23">
        <f>P2+5</f>
        <v>43106</v>
      </c>
      <c r="V3" s="23">
        <f>P2+6</f>
        <v>43107</v>
      </c>
      <c r="W3" s="23">
        <f>P2+7</f>
        <v>43108</v>
      </c>
      <c r="X3" s="23">
        <f>P2+8</f>
        <v>43109</v>
      </c>
      <c r="Y3" s="23">
        <f>P2+9</f>
        <v>43110</v>
      </c>
      <c r="Z3" s="23">
        <f>P2+10</f>
        <v>43111</v>
      </c>
      <c r="AA3" s="23">
        <f>P2+11</f>
        <v>43112</v>
      </c>
      <c r="AB3" s="23">
        <f>P2+12</f>
        <v>43113</v>
      </c>
      <c r="AC3" s="23">
        <f>P2+13</f>
        <v>43114</v>
      </c>
      <c r="AD3" s="23">
        <f>P2+14</f>
        <v>43115</v>
      </c>
      <c r="AE3" s="23">
        <f>P2+15</f>
        <v>43116</v>
      </c>
      <c r="AF3" s="23">
        <f>P2+16</f>
        <v>43117</v>
      </c>
      <c r="AG3" s="23">
        <f>P2+17</f>
        <v>43118</v>
      </c>
      <c r="AH3" s="23">
        <f>P2+18</f>
        <v>43119</v>
      </c>
      <c r="AI3" s="23">
        <f>P2+19</f>
        <v>43120</v>
      </c>
      <c r="AJ3" s="23">
        <f>P2+20</f>
        <v>43121</v>
      </c>
      <c r="AK3" s="23">
        <f>P2+21</f>
        <v>43122</v>
      </c>
      <c r="AL3" s="23">
        <f>P2+22</f>
        <v>43123</v>
      </c>
      <c r="AM3" s="23">
        <f>P2+23</f>
        <v>43124</v>
      </c>
      <c r="AN3" s="23">
        <f>P2+24</f>
        <v>43125</v>
      </c>
      <c r="AO3" s="23">
        <f>P2+25</f>
        <v>43126</v>
      </c>
      <c r="AP3" s="23">
        <f>P2+26</f>
        <v>43127</v>
      </c>
      <c r="AQ3" s="23">
        <f>P2+27</f>
        <v>43128</v>
      </c>
      <c r="AR3" s="23">
        <f>P2+28</f>
        <v>43129</v>
      </c>
      <c r="AS3" s="23">
        <f>P2+29</f>
        <v>43130</v>
      </c>
      <c r="AT3" s="24">
        <f>P2+30</f>
        <v>43131</v>
      </c>
      <c r="AU3" s="23">
        <f>AU2</f>
        <v>43132</v>
      </c>
      <c r="AV3" s="23">
        <f>AU2+1</f>
        <v>43133</v>
      </c>
      <c r="AW3" s="23">
        <f>AU2+2</f>
        <v>43134</v>
      </c>
      <c r="AX3" s="23">
        <f>AU2+3</f>
        <v>43135</v>
      </c>
      <c r="AY3" s="23">
        <f>AU2+4</f>
        <v>43136</v>
      </c>
      <c r="AZ3" s="23">
        <f>AU2+5</f>
        <v>43137</v>
      </c>
      <c r="BA3" s="23">
        <f>AU2+6</f>
        <v>43138</v>
      </c>
      <c r="BB3" s="23">
        <f>AU2+7</f>
        <v>43139</v>
      </c>
      <c r="BC3" s="23">
        <f>AU2+8</f>
        <v>43140</v>
      </c>
      <c r="BD3" s="23">
        <f>AU2+9</f>
        <v>43141</v>
      </c>
      <c r="BE3" s="23">
        <f>AU2+10</f>
        <v>43142</v>
      </c>
      <c r="BF3" s="23">
        <f>AU2+11</f>
        <v>43143</v>
      </c>
      <c r="BG3" s="23">
        <f>AU2+12</f>
        <v>43144</v>
      </c>
      <c r="BH3" s="23">
        <f>AU2+13</f>
        <v>43145</v>
      </c>
      <c r="BI3" s="23">
        <f>AU2+14</f>
        <v>43146</v>
      </c>
      <c r="BJ3" s="23">
        <f>AU2+15</f>
        <v>43147</v>
      </c>
      <c r="BK3" s="23">
        <f>AU2+16</f>
        <v>43148</v>
      </c>
      <c r="BL3" s="23">
        <f>AU2+17</f>
        <v>43149</v>
      </c>
      <c r="BM3" s="23">
        <f>AU2+18</f>
        <v>43150</v>
      </c>
      <c r="BN3" s="23">
        <f>AU2+19</f>
        <v>43151</v>
      </c>
      <c r="BO3" s="23">
        <f>AU2+20</f>
        <v>43152</v>
      </c>
      <c r="BP3" s="23">
        <f>AU2+21</f>
        <v>43153</v>
      </c>
      <c r="BQ3" s="23">
        <f>AU2+22</f>
        <v>43154</v>
      </c>
      <c r="BR3" s="23">
        <f>AU2+23</f>
        <v>43155</v>
      </c>
      <c r="BS3" s="23">
        <f>AU2+24</f>
        <v>43156</v>
      </c>
      <c r="BT3" s="23">
        <f>AU2+25</f>
        <v>43157</v>
      </c>
      <c r="BU3" s="23">
        <f>AU2+26</f>
        <v>43158</v>
      </c>
      <c r="BV3" s="23">
        <f>AU2+27</f>
        <v>43159</v>
      </c>
      <c r="BW3" s="23">
        <f>AU2+28</f>
        <v>43160</v>
      </c>
      <c r="BX3" s="23">
        <f>AU2+29</f>
        <v>43161</v>
      </c>
      <c r="BY3" s="24">
        <f>AU2+30</f>
        <v>43162</v>
      </c>
      <c r="BZ3" s="23">
        <f>BZ2</f>
        <v>43160</v>
      </c>
      <c r="CA3" s="23">
        <f>BZ2+1</f>
        <v>43161</v>
      </c>
      <c r="CB3" s="23">
        <f>BZ2+2</f>
        <v>43162</v>
      </c>
      <c r="CC3" s="23">
        <f>BZ2+3</f>
        <v>43163</v>
      </c>
      <c r="CD3" s="23">
        <f>BZ2+4</f>
        <v>43164</v>
      </c>
      <c r="CE3" s="23">
        <f>BZ2+5</f>
        <v>43165</v>
      </c>
      <c r="CF3" s="23">
        <f>BZ2+6</f>
        <v>43166</v>
      </c>
      <c r="CG3" s="23">
        <f>BZ2+7</f>
        <v>43167</v>
      </c>
      <c r="CH3" s="23">
        <f>BZ2+8</f>
        <v>43168</v>
      </c>
      <c r="CI3" s="23">
        <f>BZ2+9</f>
        <v>43169</v>
      </c>
      <c r="CJ3" s="23">
        <f>BZ2+10</f>
        <v>43170</v>
      </c>
      <c r="CK3" s="23">
        <f>BZ2+11</f>
        <v>43171</v>
      </c>
      <c r="CL3" s="23">
        <f>BZ2+12</f>
        <v>43172</v>
      </c>
      <c r="CM3" s="23">
        <f>BZ2+13</f>
        <v>43173</v>
      </c>
      <c r="CN3" s="23">
        <f>BZ2+14</f>
        <v>43174</v>
      </c>
      <c r="CO3" s="23">
        <f>BZ2+15</f>
        <v>43175</v>
      </c>
      <c r="CP3" s="23">
        <f>BZ2+16</f>
        <v>43176</v>
      </c>
      <c r="CQ3" s="23">
        <f>BZ2+17</f>
        <v>43177</v>
      </c>
      <c r="CR3" s="23">
        <f>BZ2+18</f>
        <v>43178</v>
      </c>
      <c r="CS3" s="23">
        <f>BZ2+19</f>
        <v>43179</v>
      </c>
      <c r="CT3" s="23">
        <f>BZ2+20</f>
        <v>43180</v>
      </c>
      <c r="CU3" s="23">
        <f>BZ2+21</f>
        <v>43181</v>
      </c>
      <c r="CV3" s="23">
        <f>BZ2+22</f>
        <v>43182</v>
      </c>
      <c r="CW3" s="23">
        <f>BZ2+23</f>
        <v>43183</v>
      </c>
      <c r="CX3" s="23">
        <f>BZ2+24</f>
        <v>43184</v>
      </c>
      <c r="CY3" s="23">
        <f>BZ2+25</f>
        <v>43185</v>
      </c>
      <c r="CZ3" s="23">
        <f>BZ2+26</f>
        <v>43186</v>
      </c>
      <c r="DA3" s="23">
        <f>BZ2+27</f>
        <v>43187</v>
      </c>
      <c r="DB3" s="23">
        <f>BZ2+28</f>
        <v>43188</v>
      </c>
      <c r="DC3" s="23">
        <f>BZ2+29</f>
        <v>43189</v>
      </c>
      <c r="DD3" s="24">
        <f>BZ2+30</f>
        <v>43190</v>
      </c>
      <c r="DE3" s="23">
        <f>DE2</f>
        <v>43191</v>
      </c>
      <c r="DF3" s="23">
        <f>DE2+1</f>
        <v>43192</v>
      </c>
      <c r="DG3" s="23">
        <f>DE2+2</f>
        <v>43193</v>
      </c>
      <c r="DH3" s="23">
        <f>DE2+3</f>
        <v>43194</v>
      </c>
      <c r="DI3" s="23">
        <f>DE2+4</f>
        <v>43195</v>
      </c>
      <c r="DJ3" s="23">
        <f>DE2+5</f>
        <v>43196</v>
      </c>
      <c r="DK3" s="23">
        <f>DE2+6</f>
        <v>43197</v>
      </c>
      <c r="DL3" s="23">
        <f>DE2+7</f>
        <v>43198</v>
      </c>
      <c r="DM3" s="23">
        <f>DE2+8</f>
        <v>43199</v>
      </c>
      <c r="DN3" s="23">
        <f>DE2+9</f>
        <v>43200</v>
      </c>
      <c r="DO3" s="23">
        <f>DE2+10</f>
        <v>43201</v>
      </c>
      <c r="DP3" s="23">
        <f>DE2+11</f>
        <v>43202</v>
      </c>
      <c r="DQ3" s="23">
        <f>DE2+12</f>
        <v>43203</v>
      </c>
      <c r="DR3" s="23">
        <f>DE2+13</f>
        <v>43204</v>
      </c>
      <c r="DS3" s="23">
        <f>DE2+14</f>
        <v>43205</v>
      </c>
      <c r="DT3" s="23">
        <f>DE2+15</f>
        <v>43206</v>
      </c>
      <c r="DU3" s="23">
        <f>DE2+16</f>
        <v>43207</v>
      </c>
      <c r="DV3" s="23">
        <f>DE2+17</f>
        <v>43208</v>
      </c>
      <c r="DW3" s="23">
        <f>DE2+18</f>
        <v>43209</v>
      </c>
      <c r="DX3" s="23">
        <f>DE2+19</f>
        <v>43210</v>
      </c>
      <c r="DY3" s="23">
        <f>DE2+20</f>
        <v>43211</v>
      </c>
      <c r="DZ3" s="23">
        <f>DE2+21</f>
        <v>43212</v>
      </c>
      <c r="EA3" s="23">
        <f>DE2+22</f>
        <v>43213</v>
      </c>
      <c r="EB3" s="23">
        <f>DE2+23</f>
        <v>43214</v>
      </c>
      <c r="EC3" s="23">
        <f>DE2+24</f>
        <v>43215</v>
      </c>
      <c r="ED3" s="23">
        <f>DE2+25</f>
        <v>43216</v>
      </c>
      <c r="EE3" s="23">
        <f>DE2+26</f>
        <v>43217</v>
      </c>
      <c r="EF3" s="23">
        <f>DE2+27</f>
        <v>43218</v>
      </c>
      <c r="EG3" s="23">
        <f>DE2+28</f>
        <v>43219</v>
      </c>
      <c r="EH3" s="23">
        <f>DE2+29</f>
        <v>43220</v>
      </c>
      <c r="EI3" s="24">
        <f>DE2+30</f>
        <v>43221</v>
      </c>
      <c r="EJ3" s="23">
        <f>EJ2</f>
        <v>43221</v>
      </c>
      <c r="EK3" s="23">
        <f>EJ2+1</f>
        <v>43222</v>
      </c>
      <c r="EL3" s="23">
        <f>EJ2+2</f>
        <v>43223</v>
      </c>
      <c r="EM3" s="23">
        <f>EJ2+3</f>
        <v>43224</v>
      </c>
      <c r="EN3" s="23">
        <f>EJ2+4</f>
        <v>43225</v>
      </c>
      <c r="EO3" s="23">
        <f>EJ2+5</f>
        <v>43226</v>
      </c>
      <c r="EP3" s="23">
        <f>EJ2+6</f>
        <v>43227</v>
      </c>
      <c r="EQ3" s="23">
        <f>EJ2+7</f>
        <v>43228</v>
      </c>
      <c r="ER3" s="23">
        <f>EJ2+8</f>
        <v>43229</v>
      </c>
      <c r="ES3" s="23">
        <f>EJ2+9</f>
        <v>43230</v>
      </c>
      <c r="ET3" s="23">
        <f>EJ2+10</f>
        <v>43231</v>
      </c>
      <c r="EU3" s="23">
        <f>EJ2+11</f>
        <v>43232</v>
      </c>
      <c r="EV3" s="23">
        <f>EJ2+12</f>
        <v>43233</v>
      </c>
      <c r="EW3" s="23">
        <f>EJ2+13</f>
        <v>43234</v>
      </c>
      <c r="EX3" s="23">
        <f>EJ2+14</f>
        <v>43235</v>
      </c>
      <c r="EY3" s="23">
        <f>EJ2+15</f>
        <v>43236</v>
      </c>
      <c r="EZ3" s="23">
        <f>EJ2+16</f>
        <v>43237</v>
      </c>
      <c r="FA3" s="23">
        <f>EJ2+17</f>
        <v>43238</v>
      </c>
      <c r="FB3" s="23">
        <f>EJ2+18</f>
        <v>43239</v>
      </c>
      <c r="FC3" s="23">
        <f>EJ2+19</f>
        <v>43240</v>
      </c>
      <c r="FD3" s="23">
        <f>EJ2+20</f>
        <v>43241</v>
      </c>
      <c r="FE3" s="23">
        <f>EJ2+21</f>
        <v>43242</v>
      </c>
      <c r="FF3" s="23">
        <f>EJ2+22</f>
        <v>43243</v>
      </c>
      <c r="FG3" s="23">
        <f>EJ2+23</f>
        <v>43244</v>
      </c>
      <c r="FH3" s="23">
        <f>EJ2+24</f>
        <v>43245</v>
      </c>
      <c r="FI3" s="23">
        <f>EJ2+25</f>
        <v>43246</v>
      </c>
      <c r="FJ3" s="23">
        <f>EJ2+26</f>
        <v>43247</v>
      </c>
      <c r="FK3" s="23">
        <f>EJ2+27</f>
        <v>43248</v>
      </c>
      <c r="FL3" s="23">
        <f>EJ2+28</f>
        <v>43249</v>
      </c>
      <c r="FM3" s="23">
        <f>EJ2+29</f>
        <v>43250</v>
      </c>
      <c r="FN3" s="24">
        <f>EJ2+30</f>
        <v>43251</v>
      </c>
      <c r="FO3" s="23">
        <f>FO2</f>
        <v>43252</v>
      </c>
      <c r="FP3" s="23">
        <f>FO2+1</f>
        <v>43253</v>
      </c>
      <c r="FQ3" s="23">
        <f>FO2+2</f>
        <v>43254</v>
      </c>
      <c r="FR3" s="23">
        <f>FO2+3</f>
        <v>43255</v>
      </c>
      <c r="FS3" s="23">
        <f>FO2+4</f>
        <v>43256</v>
      </c>
      <c r="FT3" s="23">
        <f>FO2+5</f>
        <v>43257</v>
      </c>
      <c r="FU3" s="23">
        <f>FO2+6</f>
        <v>43258</v>
      </c>
      <c r="FV3" s="23">
        <f>FO2+7</f>
        <v>43259</v>
      </c>
      <c r="FW3" s="23">
        <f>FO2+8</f>
        <v>43260</v>
      </c>
      <c r="FX3" s="23">
        <f>FO2+9</f>
        <v>43261</v>
      </c>
      <c r="FY3" s="23">
        <f>FO2+10</f>
        <v>43262</v>
      </c>
      <c r="FZ3" s="23">
        <f>FO2+11</f>
        <v>43263</v>
      </c>
      <c r="GA3" s="23">
        <f>FO2+12</f>
        <v>43264</v>
      </c>
      <c r="GB3" s="23">
        <f>FO2+13</f>
        <v>43265</v>
      </c>
      <c r="GC3" s="23">
        <f>FO2+14</f>
        <v>43266</v>
      </c>
      <c r="GD3" s="23">
        <f>FO2+15</f>
        <v>43267</v>
      </c>
      <c r="GE3" s="23">
        <f>FO2+16</f>
        <v>43268</v>
      </c>
      <c r="GF3" s="23">
        <f>FO2+17</f>
        <v>43269</v>
      </c>
      <c r="GG3" s="23">
        <f>FO2+18</f>
        <v>43270</v>
      </c>
      <c r="GH3" s="23">
        <f>FO2+19</f>
        <v>43271</v>
      </c>
      <c r="GI3" s="23">
        <f>FO2+20</f>
        <v>43272</v>
      </c>
      <c r="GJ3" s="23">
        <f>FO2+21</f>
        <v>43273</v>
      </c>
      <c r="GK3" s="23">
        <f>FO2+22</f>
        <v>43274</v>
      </c>
      <c r="GL3" s="23">
        <f>FO2+23</f>
        <v>43275</v>
      </c>
      <c r="GM3" s="23">
        <f>FO2+24</f>
        <v>43276</v>
      </c>
      <c r="GN3" s="23">
        <f>FO2+25</f>
        <v>43277</v>
      </c>
      <c r="GO3" s="23">
        <f>FO2+26</f>
        <v>43278</v>
      </c>
      <c r="GP3" s="23">
        <f>FO2+27</f>
        <v>43279</v>
      </c>
      <c r="GQ3" s="23">
        <f>FO2+28</f>
        <v>43280</v>
      </c>
      <c r="GR3" s="23">
        <f>FO2+29</f>
        <v>43281</v>
      </c>
      <c r="GS3" s="24">
        <f>FO2+30</f>
        <v>43282</v>
      </c>
    </row>
    <row r="4" spans="1:201" s="18" customFormat="1" ht="15" customHeight="1">
      <c r="A4" s="187"/>
      <c r="B4" s="195" t="s">
        <v>20</v>
      </c>
      <c r="C4" s="196"/>
      <c r="D4" s="196"/>
      <c r="E4" s="25" t="s">
        <v>21</v>
      </c>
      <c r="F4" s="25" t="s">
        <v>22</v>
      </c>
      <c r="G4" s="167" t="s">
        <v>23</v>
      </c>
      <c r="H4" s="26" t="s">
        <v>2</v>
      </c>
      <c r="I4" s="26" t="s">
        <v>3</v>
      </c>
      <c r="J4" s="26" t="s">
        <v>4</v>
      </c>
      <c r="K4" s="27" t="s">
        <v>18</v>
      </c>
      <c r="L4" s="28" t="s">
        <v>19</v>
      </c>
      <c r="M4" s="29" t="s">
        <v>16</v>
      </c>
      <c r="N4" s="29" t="s">
        <v>15</v>
      </c>
      <c r="O4" s="30" t="s">
        <v>13</v>
      </c>
      <c r="P4" s="31">
        <f>IF(P1&lt;&gt;"","休",P3)</f>
        <v>43101</v>
      </c>
      <c r="Q4" s="31">
        <f>IF(Q1&lt;&gt;"","休",Q3)</f>
        <v>43102</v>
      </c>
      <c r="R4" s="31">
        <f t="shared" ref="R4:AS4" si="0">IF(R1&lt;&gt;"","休",R3)</f>
        <v>43103</v>
      </c>
      <c r="S4" s="31">
        <f t="shared" si="0"/>
        <v>43104</v>
      </c>
      <c r="T4" s="31">
        <f t="shared" si="0"/>
        <v>43105</v>
      </c>
      <c r="U4" s="31">
        <f t="shared" si="0"/>
        <v>43106</v>
      </c>
      <c r="V4" s="31">
        <f t="shared" si="0"/>
        <v>43107</v>
      </c>
      <c r="W4" s="31">
        <f t="shared" si="0"/>
        <v>43108</v>
      </c>
      <c r="X4" s="31">
        <f t="shared" si="0"/>
        <v>43109</v>
      </c>
      <c r="Y4" s="31">
        <f t="shared" si="0"/>
        <v>43110</v>
      </c>
      <c r="Z4" s="31">
        <f t="shared" si="0"/>
        <v>43111</v>
      </c>
      <c r="AA4" s="31">
        <f t="shared" si="0"/>
        <v>43112</v>
      </c>
      <c r="AB4" s="31">
        <f t="shared" si="0"/>
        <v>43113</v>
      </c>
      <c r="AC4" s="31">
        <f t="shared" si="0"/>
        <v>43114</v>
      </c>
      <c r="AD4" s="31">
        <f t="shared" si="0"/>
        <v>43115</v>
      </c>
      <c r="AE4" s="31">
        <f t="shared" si="0"/>
        <v>43116</v>
      </c>
      <c r="AF4" s="31">
        <f t="shared" si="0"/>
        <v>43117</v>
      </c>
      <c r="AG4" s="31">
        <f t="shared" si="0"/>
        <v>43118</v>
      </c>
      <c r="AH4" s="31">
        <f t="shared" si="0"/>
        <v>43119</v>
      </c>
      <c r="AI4" s="31">
        <f t="shared" si="0"/>
        <v>43120</v>
      </c>
      <c r="AJ4" s="31">
        <f t="shared" si="0"/>
        <v>43121</v>
      </c>
      <c r="AK4" s="31">
        <f t="shared" si="0"/>
        <v>43122</v>
      </c>
      <c r="AL4" s="31">
        <f t="shared" si="0"/>
        <v>43123</v>
      </c>
      <c r="AM4" s="31">
        <f t="shared" si="0"/>
        <v>43124</v>
      </c>
      <c r="AN4" s="31">
        <f t="shared" si="0"/>
        <v>43125</v>
      </c>
      <c r="AO4" s="31">
        <f t="shared" si="0"/>
        <v>43126</v>
      </c>
      <c r="AP4" s="31">
        <f t="shared" si="0"/>
        <v>43127</v>
      </c>
      <c r="AQ4" s="31">
        <f t="shared" si="0"/>
        <v>43128</v>
      </c>
      <c r="AR4" s="31">
        <f t="shared" si="0"/>
        <v>43129</v>
      </c>
      <c r="AS4" s="31">
        <f t="shared" si="0"/>
        <v>43130</v>
      </c>
      <c r="AT4" s="32">
        <f t="shared" ref="AT4:BY4" si="1">IF(AT1&lt;&gt;"","休",AT3)</f>
        <v>43131</v>
      </c>
      <c r="AU4" s="31">
        <f t="shared" si="1"/>
        <v>43132</v>
      </c>
      <c r="AV4" s="31">
        <f t="shared" si="1"/>
        <v>43133</v>
      </c>
      <c r="AW4" s="31">
        <f t="shared" si="1"/>
        <v>43134</v>
      </c>
      <c r="AX4" s="31">
        <f t="shared" si="1"/>
        <v>43135</v>
      </c>
      <c r="AY4" s="31">
        <f t="shared" si="1"/>
        <v>43136</v>
      </c>
      <c r="AZ4" s="31">
        <f t="shared" si="1"/>
        <v>43137</v>
      </c>
      <c r="BA4" s="31">
        <f t="shared" si="1"/>
        <v>43138</v>
      </c>
      <c r="BB4" s="31">
        <f t="shared" si="1"/>
        <v>43139</v>
      </c>
      <c r="BC4" s="31">
        <f t="shared" si="1"/>
        <v>43140</v>
      </c>
      <c r="BD4" s="31">
        <f t="shared" si="1"/>
        <v>43141</v>
      </c>
      <c r="BE4" s="31">
        <f t="shared" si="1"/>
        <v>43142</v>
      </c>
      <c r="BF4" s="31">
        <f t="shared" si="1"/>
        <v>43143</v>
      </c>
      <c r="BG4" s="31">
        <f t="shared" si="1"/>
        <v>43144</v>
      </c>
      <c r="BH4" s="31">
        <f t="shared" si="1"/>
        <v>43145</v>
      </c>
      <c r="BI4" s="31" t="str">
        <f t="shared" si="1"/>
        <v>休</v>
      </c>
      <c r="BJ4" s="31" t="str">
        <f t="shared" si="1"/>
        <v>休</v>
      </c>
      <c r="BK4" s="31">
        <f t="shared" si="1"/>
        <v>43148</v>
      </c>
      <c r="BL4" s="31">
        <f t="shared" si="1"/>
        <v>43149</v>
      </c>
      <c r="BM4" s="31" t="str">
        <f t="shared" si="1"/>
        <v>休</v>
      </c>
      <c r="BN4" s="31" t="str">
        <f t="shared" si="1"/>
        <v>休</v>
      </c>
      <c r="BO4" s="31" t="str">
        <f t="shared" si="1"/>
        <v>休</v>
      </c>
      <c r="BP4" s="31">
        <f t="shared" si="1"/>
        <v>43153</v>
      </c>
      <c r="BQ4" s="31">
        <f t="shared" si="1"/>
        <v>43154</v>
      </c>
      <c r="BR4" s="31">
        <f t="shared" si="1"/>
        <v>43155</v>
      </c>
      <c r="BS4" s="31">
        <f t="shared" si="1"/>
        <v>43156</v>
      </c>
      <c r="BT4" s="31">
        <f t="shared" si="1"/>
        <v>43157</v>
      </c>
      <c r="BU4" s="31">
        <f t="shared" si="1"/>
        <v>43158</v>
      </c>
      <c r="BV4" s="31">
        <f t="shared" si="1"/>
        <v>43159</v>
      </c>
      <c r="BW4" s="31">
        <f t="shared" si="1"/>
        <v>43160</v>
      </c>
      <c r="BX4" s="31">
        <f t="shared" si="1"/>
        <v>43161</v>
      </c>
      <c r="BY4" s="32">
        <f t="shared" si="1"/>
        <v>43162</v>
      </c>
      <c r="BZ4" s="31">
        <f t="shared" ref="BZ4:DE4" si="2">IF(BZ1&lt;&gt;"","休",BZ3)</f>
        <v>43160</v>
      </c>
      <c r="CA4" s="31">
        <f t="shared" si="2"/>
        <v>43161</v>
      </c>
      <c r="CB4" s="31">
        <f t="shared" si="2"/>
        <v>43162</v>
      </c>
      <c r="CC4" s="31">
        <f t="shared" si="2"/>
        <v>43163</v>
      </c>
      <c r="CD4" s="31">
        <f t="shared" si="2"/>
        <v>43164</v>
      </c>
      <c r="CE4" s="31">
        <f t="shared" si="2"/>
        <v>43165</v>
      </c>
      <c r="CF4" s="31">
        <f t="shared" si="2"/>
        <v>43166</v>
      </c>
      <c r="CG4" s="31">
        <f t="shared" si="2"/>
        <v>43167</v>
      </c>
      <c r="CH4" s="31">
        <f t="shared" si="2"/>
        <v>43168</v>
      </c>
      <c r="CI4" s="31">
        <f t="shared" si="2"/>
        <v>43169</v>
      </c>
      <c r="CJ4" s="31">
        <f t="shared" si="2"/>
        <v>43170</v>
      </c>
      <c r="CK4" s="31">
        <f t="shared" si="2"/>
        <v>43171</v>
      </c>
      <c r="CL4" s="31">
        <f t="shared" si="2"/>
        <v>43172</v>
      </c>
      <c r="CM4" s="31">
        <f t="shared" si="2"/>
        <v>43173</v>
      </c>
      <c r="CN4" s="31">
        <f t="shared" si="2"/>
        <v>43174</v>
      </c>
      <c r="CO4" s="31">
        <f t="shared" si="2"/>
        <v>43175</v>
      </c>
      <c r="CP4" s="31">
        <f t="shared" si="2"/>
        <v>43176</v>
      </c>
      <c r="CQ4" s="31">
        <f t="shared" si="2"/>
        <v>43177</v>
      </c>
      <c r="CR4" s="31">
        <f t="shared" si="2"/>
        <v>43178</v>
      </c>
      <c r="CS4" s="31">
        <f t="shared" si="2"/>
        <v>43179</v>
      </c>
      <c r="CT4" s="31">
        <f t="shared" si="2"/>
        <v>43180</v>
      </c>
      <c r="CU4" s="31">
        <f t="shared" si="2"/>
        <v>43181</v>
      </c>
      <c r="CV4" s="31">
        <f t="shared" si="2"/>
        <v>43182</v>
      </c>
      <c r="CW4" s="31">
        <f t="shared" si="2"/>
        <v>43183</v>
      </c>
      <c r="CX4" s="31">
        <f t="shared" si="2"/>
        <v>43184</v>
      </c>
      <c r="CY4" s="31">
        <f t="shared" si="2"/>
        <v>43185</v>
      </c>
      <c r="CZ4" s="31">
        <f t="shared" si="2"/>
        <v>43186</v>
      </c>
      <c r="DA4" s="31">
        <f t="shared" si="2"/>
        <v>43187</v>
      </c>
      <c r="DB4" s="31">
        <f t="shared" si="2"/>
        <v>43188</v>
      </c>
      <c r="DC4" s="31">
        <f t="shared" si="2"/>
        <v>43189</v>
      </c>
      <c r="DD4" s="32">
        <f t="shared" si="2"/>
        <v>43190</v>
      </c>
      <c r="DE4" s="31">
        <f t="shared" si="2"/>
        <v>43191</v>
      </c>
      <c r="DF4" s="31">
        <f t="shared" ref="DF4:EK4" si="3">IF(DF1&lt;&gt;"","休",DF3)</f>
        <v>43192</v>
      </c>
      <c r="DG4" s="31">
        <f t="shared" si="3"/>
        <v>43193</v>
      </c>
      <c r="DH4" s="31">
        <f t="shared" si="3"/>
        <v>43194</v>
      </c>
      <c r="DI4" s="31">
        <f t="shared" si="3"/>
        <v>43195</v>
      </c>
      <c r="DJ4" s="31">
        <f t="shared" si="3"/>
        <v>43196</v>
      </c>
      <c r="DK4" s="31">
        <f t="shared" si="3"/>
        <v>43197</v>
      </c>
      <c r="DL4" s="31">
        <f t="shared" si="3"/>
        <v>43198</v>
      </c>
      <c r="DM4" s="31">
        <f t="shared" si="3"/>
        <v>43199</v>
      </c>
      <c r="DN4" s="31">
        <f t="shared" si="3"/>
        <v>43200</v>
      </c>
      <c r="DO4" s="31">
        <f t="shared" si="3"/>
        <v>43201</v>
      </c>
      <c r="DP4" s="31">
        <f t="shared" si="3"/>
        <v>43202</v>
      </c>
      <c r="DQ4" s="31">
        <f t="shared" si="3"/>
        <v>43203</v>
      </c>
      <c r="DR4" s="31">
        <f t="shared" si="3"/>
        <v>43204</v>
      </c>
      <c r="DS4" s="31">
        <f t="shared" si="3"/>
        <v>43205</v>
      </c>
      <c r="DT4" s="31">
        <f t="shared" si="3"/>
        <v>43206</v>
      </c>
      <c r="DU4" s="31">
        <f t="shared" si="3"/>
        <v>43207</v>
      </c>
      <c r="DV4" s="31">
        <f t="shared" si="3"/>
        <v>43208</v>
      </c>
      <c r="DW4" s="31">
        <f t="shared" si="3"/>
        <v>43209</v>
      </c>
      <c r="DX4" s="31">
        <f t="shared" si="3"/>
        <v>43210</v>
      </c>
      <c r="DY4" s="31">
        <f t="shared" si="3"/>
        <v>43211</v>
      </c>
      <c r="DZ4" s="31">
        <f t="shared" si="3"/>
        <v>43212</v>
      </c>
      <c r="EA4" s="31">
        <f t="shared" si="3"/>
        <v>43213</v>
      </c>
      <c r="EB4" s="31">
        <f t="shared" si="3"/>
        <v>43214</v>
      </c>
      <c r="EC4" s="31">
        <f t="shared" si="3"/>
        <v>43215</v>
      </c>
      <c r="ED4" s="31">
        <f t="shared" si="3"/>
        <v>43216</v>
      </c>
      <c r="EE4" s="31">
        <f t="shared" si="3"/>
        <v>43217</v>
      </c>
      <c r="EF4" s="31">
        <f t="shared" si="3"/>
        <v>43218</v>
      </c>
      <c r="EG4" s="31">
        <f t="shared" si="3"/>
        <v>43219</v>
      </c>
      <c r="EH4" s="31">
        <f t="shared" si="3"/>
        <v>43220</v>
      </c>
      <c r="EI4" s="32">
        <f t="shared" si="3"/>
        <v>43221</v>
      </c>
      <c r="EJ4" s="31">
        <f t="shared" si="3"/>
        <v>43221</v>
      </c>
      <c r="EK4" s="31">
        <f t="shared" si="3"/>
        <v>43222</v>
      </c>
      <c r="EL4" s="31">
        <f t="shared" ref="EL4:FQ4" si="4">IF(EL1&lt;&gt;"","休",EL3)</f>
        <v>43223</v>
      </c>
      <c r="EM4" s="31">
        <f t="shared" si="4"/>
        <v>43224</v>
      </c>
      <c r="EN4" s="31">
        <f t="shared" si="4"/>
        <v>43225</v>
      </c>
      <c r="EO4" s="31">
        <f t="shared" si="4"/>
        <v>43226</v>
      </c>
      <c r="EP4" s="31">
        <f t="shared" si="4"/>
        <v>43227</v>
      </c>
      <c r="EQ4" s="31">
        <f t="shared" si="4"/>
        <v>43228</v>
      </c>
      <c r="ER4" s="31">
        <f t="shared" si="4"/>
        <v>43229</v>
      </c>
      <c r="ES4" s="31">
        <f t="shared" si="4"/>
        <v>43230</v>
      </c>
      <c r="ET4" s="31">
        <f t="shared" si="4"/>
        <v>43231</v>
      </c>
      <c r="EU4" s="31">
        <f t="shared" si="4"/>
        <v>43232</v>
      </c>
      <c r="EV4" s="31">
        <f t="shared" si="4"/>
        <v>43233</v>
      </c>
      <c r="EW4" s="31">
        <f t="shared" si="4"/>
        <v>43234</v>
      </c>
      <c r="EX4" s="31">
        <f t="shared" si="4"/>
        <v>43235</v>
      </c>
      <c r="EY4" s="31">
        <f t="shared" si="4"/>
        <v>43236</v>
      </c>
      <c r="EZ4" s="31">
        <f t="shared" si="4"/>
        <v>43237</v>
      </c>
      <c r="FA4" s="31">
        <f t="shared" si="4"/>
        <v>43238</v>
      </c>
      <c r="FB4" s="31">
        <f t="shared" si="4"/>
        <v>43239</v>
      </c>
      <c r="FC4" s="31">
        <f t="shared" si="4"/>
        <v>43240</v>
      </c>
      <c r="FD4" s="31">
        <f t="shared" si="4"/>
        <v>43241</v>
      </c>
      <c r="FE4" s="31">
        <f t="shared" si="4"/>
        <v>43242</v>
      </c>
      <c r="FF4" s="31">
        <f t="shared" si="4"/>
        <v>43243</v>
      </c>
      <c r="FG4" s="31">
        <f t="shared" si="4"/>
        <v>43244</v>
      </c>
      <c r="FH4" s="31">
        <f t="shared" si="4"/>
        <v>43245</v>
      </c>
      <c r="FI4" s="31">
        <f t="shared" si="4"/>
        <v>43246</v>
      </c>
      <c r="FJ4" s="31">
        <f t="shared" si="4"/>
        <v>43247</v>
      </c>
      <c r="FK4" s="31">
        <f t="shared" si="4"/>
        <v>43248</v>
      </c>
      <c r="FL4" s="31">
        <f t="shared" si="4"/>
        <v>43249</v>
      </c>
      <c r="FM4" s="31">
        <f t="shared" si="4"/>
        <v>43250</v>
      </c>
      <c r="FN4" s="32">
        <f t="shared" si="4"/>
        <v>43251</v>
      </c>
      <c r="FO4" s="31">
        <f t="shared" si="4"/>
        <v>43252</v>
      </c>
      <c r="FP4" s="31">
        <f t="shared" si="4"/>
        <v>43253</v>
      </c>
      <c r="FQ4" s="31">
        <f t="shared" si="4"/>
        <v>43254</v>
      </c>
      <c r="FR4" s="31">
        <f t="shared" ref="FR4:GS4" si="5">IF(FR1&lt;&gt;"","休",FR3)</f>
        <v>43255</v>
      </c>
      <c r="FS4" s="31">
        <f t="shared" si="5"/>
        <v>43256</v>
      </c>
      <c r="FT4" s="31">
        <f t="shared" si="5"/>
        <v>43257</v>
      </c>
      <c r="FU4" s="31">
        <f t="shared" si="5"/>
        <v>43258</v>
      </c>
      <c r="FV4" s="31">
        <f t="shared" si="5"/>
        <v>43259</v>
      </c>
      <c r="FW4" s="31">
        <f t="shared" si="5"/>
        <v>43260</v>
      </c>
      <c r="FX4" s="31">
        <f t="shared" si="5"/>
        <v>43261</v>
      </c>
      <c r="FY4" s="31">
        <f t="shared" si="5"/>
        <v>43262</v>
      </c>
      <c r="FZ4" s="31">
        <f t="shared" si="5"/>
        <v>43263</v>
      </c>
      <c r="GA4" s="31">
        <f t="shared" si="5"/>
        <v>43264</v>
      </c>
      <c r="GB4" s="31">
        <f t="shared" si="5"/>
        <v>43265</v>
      </c>
      <c r="GC4" s="31">
        <f t="shared" si="5"/>
        <v>43266</v>
      </c>
      <c r="GD4" s="31">
        <f t="shared" si="5"/>
        <v>43267</v>
      </c>
      <c r="GE4" s="31">
        <f t="shared" si="5"/>
        <v>43268</v>
      </c>
      <c r="GF4" s="31">
        <f t="shared" si="5"/>
        <v>43269</v>
      </c>
      <c r="GG4" s="31">
        <f t="shared" si="5"/>
        <v>43270</v>
      </c>
      <c r="GH4" s="31">
        <f t="shared" si="5"/>
        <v>43271</v>
      </c>
      <c r="GI4" s="31">
        <f t="shared" si="5"/>
        <v>43272</v>
      </c>
      <c r="GJ4" s="31">
        <f t="shared" si="5"/>
        <v>43273</v>
      </c>
      <c r="GK4" s="31">
        <f t="shared" si="5"/>
        <v>43274</v>
      </c>
      <c r="GL4" s="31">
        <f t="shared" si="5"/>
        <v>43275</v>
      </c>
      <c r="GM4" s="31">
        <f t="shared" si="5"/>
        <v>43276</v>
      </c>
      <c r="GN4" s="31">
        <f t="shared" si="5"/>
        <v>43277</v>
      </c>
      <c r="GO4" s="31">
        <f t="shared" si="5"/>
        <v>43278</v>
      </c>
      <c r="GP4" s="31">
        <f t="shared" si="5"/>
        <v>43279</v>
      </c>
      <c r="GQ4" s="31">
        <f t="shared" si="5"/>
        <v>43280</v>
      </c>
      <c r="GR4" s="31">
        <f t="shared" si="5"/>
        <v>43281</v>
      </c>
      <c r="GS4" s="32">
        <f t="shared" si="5"/>
        <v>43282</v>
      </c>
    </row>
    <row r="5" spans="1:201" s="40" customFormat="1">
      <c r="A5" s="33"/>
      <c r="B5" s="34"/>
      <c r="C5" s="34"/>
      <c r="D5" s="34"/>
      <c r="E5" s="34"/>
      <c r="F5" s="34"/>
      <c r="G5" s="34"/>
      <c r="H5" s="35"/>
      <c r="I5" s="35"/>
      <c r="J5" s="35"/>
      <c r="K5" s="36"/>
      <c r="L5" s="37"/>
      <c r="M5" s="38"/>
      <c r="N5" s="38"/>
      <c r="O5" s="39"/>
      <c r="P5" s="41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3"/>
      <c r="AU5" s="46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4"/>
      <c r="BO5" s="42"/>
      <c r="BP5" s="42"/>
      <c r="BQ5" s="42"/>
      <c r="BR5" s="42"/>
      <c r="BS5" s="42"/>
      <c r="BT5" s="44"/>
      <c r="BU5" s="42"/>
      <c r="BV5" s="43"/>
      <c r="BW5" s="42"/>
      <c r="BX5" s="43"/>
      <c r="BY5" s="43"/>
      <c r="BZ5" s="41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5"/>
      <c r="DE5" s="41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3"/>
      <c r="EI5" s="43"/>
      <c r="EJ5" s="41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5"/>
      <c r="FO5" s="41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3"/>
      <c r="GS5" s="45"/>
    </row>
    <row r="6" spans="1:201" s="40" customFormat="1">
      <c r="A6" s="33"/>
      <c r="B6" s="34"/>
      <c r="C6" s="34"/>
      <c r="D6" s="34"/>
      <c r="E6" s="34"/>
      <c r="F6" s="34"/>
      <c r="G6" s="34"/>
      <c r="H6" s="35"/>
      <c r="I6" s="35"/>
      <c r="J6" s="35"/>
      <c r="K6" s="36"/>
      <c r="L6" s="37"/>
      <c r="M6" s="38"/>
      <c r="N6" s="38"/>
      <c r="O6" s="39"/>
      <c r="P6" s="47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9"/>
      <c r="AU6" s="50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51"/>
      <c r="BO6" s="48"/>
      <c r="BP6" s="48"/>
      <c r="BQ6" s="48"/>
      <c r="BR6" s="48"/>
      <c r="BS6" s="48"/>
      <c r="BT6" s="48"/>
      <c r="BU6" s="48"/>
      <c r="BV6" s="49"/>
      <c r="BW6" s="48"/>
      <c r="BX6" s="49"/>
      <c r="BY6" s="49"/>
      <c r="BZ6" s="47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52"/>
      <c r="DE6" s="47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9"/>
      <c r="EI6" s="49"/>
      <c r="EJ6" s="47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52"/>
      <c r="FO6" s="47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9"/>
      <c r="GS6" s="52"/>
    </row>
    <row r="7" spans="1:201" s="54" customFormat="1">
      <c r="A7" s="140"/>
      <c r="B7" s="55" t="s">
        <v>71</v>
      </c>
      <c r="C7" s="56" t="s">
        <v>43</v>
      </c>
      <c r="D7" s="56"/>
      <c r="E7" s="56"/>
      <c r="F7" s="56" t="s">
        <v>44</v>
      </c>
      <c r="G7" s="56"/>
      <c r="H7" s="57"/>
      <c r="I7" s="57"/>
      <c r="J7" s="57"/>
      <c r="K7" s="58"/>
      <c r="L7" s="59"/>
      <c r="M7" s="60" t="str">
        <f>IF(AND(K7&lt;&gt;"",L7&lt;&gt;""),IF($G$2&gt;=$K7,IF($G$2&gt;$L7,1,($G$2-$K7+1)/($L7-$K7+1)),""),"")</f>
        <v/>
      </c>
      <c r="N7" s="61" t="str">
        <f>IF($M7&lt;&gt;"",IF($M7&gt;#REF!,"延迟",""),"")</f>
        <v/>
      </c>
      <c r="O7" s="5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/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/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63"/>
      <c r="EB7" s="63"/>
      <c r="EC7" s="63"/>
      <c r="ED7" s="63"/>
      <c r="EE7" s="63"/>
      <c r="EF7" s="63"/>
      <c r="EG7" s="63"/>
      <c r="EH7" s="63"/>
      <c r="EI7" s="63"/>
      <c r="EJ7" s="63"/>
      <c r="EK7" s="63"/>
      <c r="EL7" s="63"/>
      <c r="EM7" s="63"/>
      <c r="EN7" s="63"/>
      <c r="EO7" s="63"/>
      <c r="EP7" s="63"/>
      <c r="EQ7" s="63"/>
      <c r="ER7" s="63"/>
      <c r="ES7" s="63"/>
      <c r="ET7" s="63"/>
      <c r="EU7" s="63"/>
      <c r="EV7" s="63"/>
      <c r="EW7" s="63"/>
      <c r="EX7" s="63"/>
      <c r="EY7" s="63"/>
      <c r="EZ7" s="63"/>
      <c r="FA7" s="63"/>
      <c r="FB7" s="63"/>
      <c r="FC7" s="63"/>
      <c r="FD7" s="63"/>
      <c r="FE7" s="63"/>
      <c r="FF7" s="63"/>
      <c r="FG7" s="63"/>
      <c r="FH7" s="63"/>
      <c r="FI7" s="63"/>
      <c r="FJ7" s="63"/>
      <c r="FK7" s="63"/>
      <c r="FL7" s="63"/>
      <c r="FM7" s="63"/>
      <c r="FN7" s="63"/>
      <c r="FO7" s="63"/>
      <c r="FP7" s="63"/>
      <c r="FQ7" s="63"/>
      <c r="FR7" s="63"/>
      <c r="FS7" s="63"/>
      <c r="FT7" s="63"/>
      <c r="FU7" s="63"/>
      <c r="FV7" s="63"/>
      <c r="FW7" s="63"/>
      <c r="FX7" s="63"/>
      <c r="FY7" s="63"/>
      <c r="FZ7" s="63"/>
      <c r="GA7" s="63"/>
      <c r="GB7" s="63"/>
      <c r="GC7" s="63"/>
      <c r="GD7" s="63"/>
      <c r="GE7" s="63"/>
      <c r="GF7" s="63"/>
      <c r="GG7" s="63"/>
      <c r="GH7" s="63"/>
      <c r="GI7" s="63"/>
      <c r="GJ7" s="63"/>
      <c r="GK7" s="63"/>
      <c r="GL7" s="63"/>
      <c r="GM7" s="63"/>
      <c r="GN7" s="63"/>
      <c r="GO7" s="63"/>
      <c r="GP7" s="63"/>
      <c r="GQ7" s="63"/>
      <c r="GR7" s="63"/>
      <c r="GS7" s="63"/>
    </row>
    <row r="8" spans="1:201" s="72" customFormat="1" ht="10.5" customHeight="1">
      <c r="A8" s="158"/>
      <c r="B8" s="180"/>
      <c r="C8" s="181"/>
      <c r="D8" s="156"/>
      <c r="E8" s="157"/>
      <c r="F8" s="156"/>
      <c r="G8" s="165"/>
      <c r="H8" s="164"/>
      <c r="I8" s="159"/>
      <c r="J8" s="159"/>
      <c r="K8" s="160"/>
      <c r="L8" s="161"/>
      <c r="M8" s="162"/>
      <c r="N8" s="163"/>
      <c r="O8" s="151"/>
      <c r="P8" s="152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2"/>
      <c r="AV8" s="153"/>
      <c r="AW8" s="153"/>
      <c r="AX8" s="153"/>
      <c r="AY8" s="153"/>
      <c r="AZ8" s="153"/>
      <c r="BA8" s="153"/>
      <c r="BB8" s="153"/>
      <c r="BC8" s="166"/>
      <c r="BD8" s="153"/>
      <c r="BE8" s="153"/>
      <c r="BF8" s="153"/>
      <c r="BG8" s="153"/>
      <c r="BH8" s="153"/>
      <c r="BI8" s="153"/>
      <c r="BJ8" s="153"/>
      <c r="BK8" s="153"/>
      <c r="BL8" s="153"/>
      <c r="BM8" s="153"/>
      <c r="BN8" s="153"/>
      <c r="BO8" s="153"/>
      <c r="BP8" s="153"/>
      <c r="BQ8" s="153"/>
      <c r="BR8" s="153"/>
      <c r="BS8" s="153"/>
      <c r="BT8" s="153"/>
      <c r="BU8" s="153"/>
      <c r="BV8" s="153"/>
      <c r="BW8" s="153"/>
      <c r="BX8" s="153"/>
      <c r="BY8" s="153"/>
      <c r="BZ8" s="152"/>
      <c r="CA8" s="153"/>
      <c r="CB8" s="153"/>
      <c r="CC8" s="153"/>
      <c r="CD8" s="153"/>
      <c r="CE8" s="153"/>
      <c r="CF8" s="153"/>
      <c r="CG8" s="153"/>
      <c r="CH8" s="153"/>
      <c r="CI8" s="153"/>
      <c r="CJ8" s="153"/>
      <c r="CK8" s="153"/>
      <c r="CL8" s="153"/>
      <c r="CM8" s="166"/>
      <c r="CN8" s="153"/>
      <c r="CO8" s="153"/>
      <c r="CP8" s="153"/>
      <c r="CQ8" s="153"/>
      <c r="CR8" s="153"/>
      <c r="CS8" s="153"/>
      <c r="CT8" s="153"/>
      <c r="CU8" s="153"/>
      <c r="CV8" s="153"/>
      <c r="CW8" s="153"/>
      <c r="CX8" s="153"/>
      <c r="CY8" s="153"/>
      <c r="CZ8" s="153"/>
      <c r="DA8" s="153"/>
      <c r="DB8" s="153"/>
      <c r="DC8" s="153"/>
      <c r="DD8" s="153"/>
      <c r="DE8" s="152"/>
      <c r="DF8" s="153"/>
      <c r="DG8" s="153"/>
      <c r="DH8" s="153"/>
      <c r="DI8" s="153"/>
      <c r="DJ8" s="153"/>
      <c r="DK8" s="153"/>
      <c r="DL8" s="153"/>
      <c r="DM8" s="153"/>
      <c r="DN8" s="153"/>
      <c r="DO8" s="153"/>
      <c r="DP8" s="153"/>
      <c r="DQ8" s="153"/>
      <c r="DR8" s="153"/>
      <c r="DS8" s="153"/>
      <c r="DT8" s="153"/>
      <c r="DU8" s="153"/>
      <c r="DV8" s="153"/>
      <c r="DW8" s="153"/>
      <c r="DX8" s="153"/>
      <c r="DY8" s="153"/>
      <c r="DZ8" s="153"/>
      <c r="EA8" s="153"/>
      <c r="EB8" s="153"/>
      <c r="EC8" s="153"/>
      <c r="ED8" s="153"/>
      <c r="EE8" s="153"/>
      <c r="EF8" s="153"/>
      <c r="EG8" s="153"/>
      <c r="EH8" s="153"/>
      <c r="EI8" s="153"/>
      <c r="EJ8" s="152"/>
      <c r="EK8" s="153"/>
      <c r="EL8" s="153"/>
      <c r="EM8" s="153"/>
      <c r="EN8" s="153"/>
      <c r="EO8" s="153"/>
      <c r="EP8" s="153"/>
      <c r="EQ8" s="153"/>
      <c r="ER8" s="153"/>
      <c r="ES8" s="153"/>
      <c r="ET8" s="153"/>
      <c r="EU8" s="153"/>
      <c r="EV8" s="153"/>
      <c r="EW8" s="153"/>
      <c r="EX8" s="153"/>
      <c r="EY8" s="153"/>
      <c r="EZ8" s="153"/>
      <c r="FA8" s="153"/>
      <c r="FB8" s="153"/>
      <c r="FC8" s="153"/>
      <c r="FD8" s="153"/>
      <c r="FE8" s="153"/>
      <c r="FF8" s="153"/>
      <c r="FG8" s="153"/>
      <c r="FH8" s="153"/>
      <c r="FI8" s="153"/>
      <c r="FJ8" s="153"/>
      <c r="FK8" s="153"/>
      <c r="FL8" s="153"/>
      <c r="FM8" s="153"/>
      <c r="FN8" s="153"/>
      <c r="FO8" s="152"/>
      <c r="FP8" s="153"/>
      <c r="FQ8" s="153"/>
      <c r="FR8" s="153"/>
      <c r="FS8" s="153"/>
      <c r="FT8" s="153"/>
      <c r="FU8" s="153"/>
      <c r="FV8" s="153"/>
      <c r="FW8" s="153"/>
      <c r="FX8" s="153"/>
      <c r="FY8" s="153"/>
      <c r="FZ8" s="153"/>
      <c r="GA8" s="153"/>
      <c r="GB8" s="153"/>
      <c r="GC8" s="153"/>
      <c r="GD8" s="153"/>
      <c r="GE8" s="153"/>
      <c r="GF8" s="153"/>
      <c r="GG8" s="153"/>
      <c r="GH8" s="153"/>
      <c r="GI8" s="153"/>
      <c r="GJ8" s="153"/>
      <c r="GK8" s="153"/>
      <c r="GL8" s="153"/>
      <c r="GM8" s="153"/>
      <c r="GN8" s="153"/>
      <c r="GO8" s="153"/>
      <c r="GP8" s="153"/>
      <c r="GQ8" s="153"/>
      <c r="GR8" s="153"/>
      <c r="GS8" s="153"/>
    </row>
    <row r="9" spans="1:201" s="72" customFormat="1" ht="10.5" customHeight="1">
      <c r="A9" s="158"/>
      <c r="B9" s="182"/>
      <c r="C9" s="183"/>
      <c r="D9" s="156"/>
      <c r="E9" s="157"/>
      <c r="F9" s="156"/>
      <c r="G9" s="155"/>
      <c r="H9" s="164"/>
      <c r="I9" s="159"/>
      <c r="J9" s="159"/>
      <c r="K9" s="160"/>
      <c r="L9" s="161"/>
      <c r="M9" s="162"/>
      <c r="N9" s="163"/>
      <c r="O9" s="151"/>
      <c r="P9" s="152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2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  <c r="BM9" s="153"/>
      <c r="BN9" s="153"/>
      <c r="BO9" s="153"/>
      <c r="BP9" s="153"/>
      <c r="BQ9" s="153"/>
      <c r="BR9" s="153"/>
      <c r="BS9" s="153"/>
      <c r="BT9" s="153"/>
      <c r="BU9" s="153"/>
      <c r="BV9" s="153"/>
      <c r="BW9" s="153"/>
      <c r="BX9" s="153"/>
      <c r="BY9" s="153"/>
      <c r="BZ9" s="152"/>
      <c r="CA9" s="153"/>
      <c r="CB9" s="153"/>
      <c r="CC9" s="153"/>
      <c r="CD9" s="153"/>
      <c r="CE9" s="153"/>
      <c r="CF9" s="153"/>
      <c r="CG9" s="153"/>
      <c r="CH9" s="153"/>
      <c r="CI9" s="153"/>
      <c r="CJ9" s="153"/>
      <c r="CK9" s="153"/>
      <c r="CL9" s="153"/>
      <c r="CM9" s="153"/>
      <c r="CN9" s="153"/>
      <c r="CO9" s="153"/>
      <c r="CP9" s="153"/>
      <c r="CQ9" s="153"/>
      <c r="CR9" s="153"/>
      <c r="CS9" s="153"/>
      <c r="CT9" s="153"/>
      <c r="CU9" s="153"/>
      <c r="CV9" s="153"/>
      <c r="CW9" s="153"/>
      <c r="CX9" s="153"/>
      <c r="CY9" s="153"/>
      <c r="CZ9" s="153"/>
      <c r="DA9" s="153"/>
      <c r="DB9" s="153"/>
      <c r="DC9" s="153"/>
      <c r="DD9" s="153"/>
      <c r="DE9" s="152"/>
      <c r="DF9" s="153"/>
      <c r="DG9" s="153"/>
      <c r="DH9" s="153"/>
      <c r="DI9" s="153"/>
      <c r="DJ9" s="153"/>
      <c r="DK9" s="153"/>
      <c r="DL9" s="153"/>
      <c r="DM9" s="153"/>
      <c r="DN9" s="153"/>
      <c r="DO9" s="153"/>
      <c r="DP9" s="153"/>
      <c r="DQ9" s="153"/>
      <c r="DR9" s="153"/>
      <c r="DS9" s="153"/>
      <c r="DT9" s="153"/>
      <c r="DU9" s="153"/>
      <c r="DV9" s="153"/>
      <c r="DW9" s="153"/>
      <c r="DX9" s="153"/>
      <c r="DY9" s="153"/>
      <c r="DZ9" s="153"/>
      <c r="EA9" s="153"/>
      <c r="EB9" s="153"/>
      <c r="EC9" s="153"/>
      <c r="ED9" s="153"/>
      <c r="EE9" s="153"/>
      <c r="EF9" s="153"/>
      <c r="EG9" s="153"/>
      <c r="EH9" s="153"/>
      <c r="EI9" s="153"/>
      <c r="EJ9" s="152"/>
      <c r="EK9" s="153"/>
      <c r="EL9" s="153"/>
      <c r="EM9" s="153"/>
      <c r="EN9" s="153"/>
      <c r="EO9" s="153"/>
      <c r="EP9" s="153"/>
      <c r="EQ9" s="153"/>
      <c r="ER9" s="153"/>
      <c r="ES9" s="153"/>
      <c r="ET9" s="153"/>
      <c r="EU9" s="153"/>
      <c r="EV9" s="153"/>
      <c r="EW9" s="153"/>
      <c r="EX9" s="153"/>
      <c r="EY9" s="153"/>
      <c r="EZ9" s="153"/>
      <c r="FA9" s="153"/>
      <c r="FB9" s="153"/>
      <c r="FC9" s="153"/>
      <c r="FD9" s="153"/>
      <c r="FE9" s="153"/>
      <c r="FF9" s="153"/>
      <c r="FG9" s="153"/>
      <c r="FH9" s="153"/>
      <c r="FI9" s="153"/>
      <c r="FJ9" s="153"/>
      <c r="FK9" s="153"/>
      <c r="FL9" s="153"/>
      <c r="FM9" s="153"/>
      <c r="FN9" s="153"/>
      <c r="FO9" s="152"/>
      <c r="FP9" s="153"/>
      <c r="FQ9" s="153"/>
      <c r="FR9" s="153"/>
      <c r="FS9" s="153"/>
      <c r="FT9" s="153"/>
      <c r="FU9" s="153"/>
      <c r="FV9" s="153"/>
      <c r="FW9" s="153"/>
      <c r="FX9" s="153"/>
      <c r="FY9" s="153"/>
      <c r="FZ9" s="153"/>
      <c r="GA9" s="153"/>
      <c r="GB9" s="153"/>
      <c r="GC9" s="153"/>
      <c r="GD9" s="153"/>
      <c r="GE9" s="153"/>
      <c r="GF9" s="153"/>
      <c r="GG9" s="153"/>
      <c r="GH9" s="153"/>
      <c r="GI9" s="153"/>
      <c r="GJ9" s="153"/>
      <c r="GK9" s="153"/>
      <c r="GL9" s="153"/>
      <c r="GM9" s="153"/>
      <c r="GN9" s="153"/>
      <c r="GO9" s="153"/>
      <c r="GP9" s="153"/>
      <c r="GQ9" s="153"/>
      <c r="GR9" s="153"/>
      <c r="GS9" s="153"/>
    </row>
    <row r="10" spans="1:201" s="72" customFormat="1" ht="10.5" customHeight="1">
      <c r="A10" s="176">
        <v>1</v>
      </c>
      <c r="B10" s="178"/>
      <c r="C10" s="132" t="s">
        <v>33</v>
      </c>
      <c r="D10" s="148"/>
      <c r="E10" s="131"/>
      <c r="F10" s="132" t="s">
        <v>36</v>
      </c>
      <c r="G10" s="148"/>
      <c r="H10" s="204">
        <v>1</v>
      </c>
      <c r="I10" s="67"/>
      <c r="J10" s="67" t="s">
        <v>37</v>
      </c>
      <c r="K10" s="141">
        <v>43129</v>
      </c>
      <c r="L10" s="68">
        <v>43129</v>
      </c>
      <c r="M10" s="69" t="str">
        <f>IF(AND(K10&lt;&gt;"",L10&lt;&gt;""),IF($G$2&gt;=$K10,IF($G$2&gt;$L10,1,($G$2-$K10+1)/($L10-$K10+1)),""),"")</f>
        <v/>
      </c>
      <c r="N10" s="70" t="str">
        <f>IF($M10&lt;&gt;"",IF($M10&gt;$M11,"延迟",""),"")</f>
        <v/>
      </c>
      <c r="O10" s="71"/>
      <c r="P10" s="62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2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2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2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2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2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</row>
    <row r="11" spans="1:201" s="72" customFormat="1" ht="10.5" customHeight="1">
      <c r="A11" s="177"/>
      <c r="B11" s="179"/>
      <c r="C11" s="168"/>
      <c r="D11" s="133"/>
      <c r="E11" s="138"/>
      <c r="F11" s="134"/>
      <c r="G11" s="149"/>
      <c r="H11" s="205"/>
      <c r="I11" s="74"/>
      <c r="J11" s="74"/>
      <c r="K11" s="145"/>
      <c r="L11" s="76"/>
      <c r="M11" s="77"/>
      <c r="N11" s="78" t="str">
        <f>IF(N10="","",N10)</f>
        <v/>
      </c>
      <c r="O11" s="79">
        <f>IF(ISNUMBER(K10),IF(ISNUMBER(L11),L11,IF(ISNUMBER(K11),N(K11+(L10-K10)*M11),0)),0)</f>
        <v>0</v>
      </c>
      <c r="P11" s="64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4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4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4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/>
      <c r="EG11" s="65"/>
      <c r="EH11" s="65"/>
      <c r="EI11" s="65"/>
      <c r="EJ11" s="64"/>
      <c r="EK11" s="65"/>
      <c r="EL11" s="65"/>
      <c r="EM11" s="65"/>
      <c r="EN11" s="65"/>
      <c r="EO11" s="65"/>
      <c r="EP11" s="65"/>
      <c r="EQ11" s="65"/>
      <c r="ER11" s="65"/>
      <c r="ES11" s="65"/>
      <c r="ET11" s="65"/>
      <c r="EU11" s="65"/>
      <c r="EV11" s="65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4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65"/>
      <c r="GC11" s="65"/>
      <c r="GD11" s="65"/>
      <c r="GE11" s="65"/>
      <c r="GF11" s="65"/>
      <c r="GG11" s="65"/>
      <c r="GH11" s="65"/>
      <c r="GI11" s="65"/>
      <c r="GJ11" s="65"/>
      <c r="GK11" s="65"/>
      <c r="GL11" s="65"/>
      <c r="GM11" s="65"/>
      <c r="GN11" s="65"/>
      <c r="GO11" s="65"/>
      <c r="GP11" s="65"/>
      <c r="GQ11" s="65"/>
      <c r="GR11" s="65"/>
      <c r="GS11" s="65"/>
    </row>
    <row r="12" spans="1:201" s="72" customFormat="1" ht="10.5" customHeight="1">
      <c r="A12" s="176">
        <v>2</v>
      </c>
      <c r="B12" s="178"/>
      <c r="C12" s="136"/>
      <c r="D12" s="148"/>
      <c r="E12" s="131"/>
      <c r="F12" s="132" t="s">
        <v>38</v>
      </c>
      <c r="G12" s="148"/>
      <c r="H12" s="204">
        <v>1</v>
      </c>
      <c r="I12" s="67"/>
      <c r="J12" s="67" t="s">
        <v>37</v>
      </c>
      <c r="K12" s="141">
        <v>43130</v>
      </c>
      <c r="L12" s="68">
        <v>43130</v>
      </c>
      <c r="M12" s="69" t="str">
        <f>IF(AND(K12&lt;&gt;"",L12&lt;&gt;""),IF($G$2&gt;=$K12,IF($G$2&gt;$L12,1,($G$2-$K12+1)/($L12-$K12+1)),""),"")</f>
        <v/>
      </c>
      <c r="N12" s="70" t="str">
        <f>IF($M12&lt;&gt;"",IF($M12&gt;$M13,"延迟",""),"")</f>
        <v/>
      </c>
      <c r="O12" s="71"/>
      <c r="P12" s="62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2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2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2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2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2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</row>
    <row r="13" spans="1:201" s="72" customFormat="1" ht="10.5" customHeight="1">
      <c r="A13" s="177"/>
      <c r="B13" s="179"/>
      <c r="C13" s="168"/>
      <c r="D13" s="133"/>
      <c r="E13" s="138"/>
      <c r="F13" s="134"/>
      <c r="G13" s="149"/>
      <c r="H13" s="205"/>
      <c r="I13" s="74"/>
      <c r="J13" s="74"/>
      <c r="K13" s="145"/>
      <c r="L13" s="76"/>
      <c r="M13" s="77"/>
      <c r="N13" s="78" t="str">
        <f>IF(N12="","",N12)</f>
        <v/>
      </c>
      <c r="O13" s="79">
        <f>IF(ISNUMBER(K12),IF(ISNUMBER(L13),L13,IF(ISNUMBER(K13),N(K13+(L12-K12)*M13),0)),0)</f>
        <v>0</v>
      </c>
      <c r="P13" s="64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4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4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  <c r="CO13" s="65"/>
      <c r="CP13" s="65"/>
      <c r="CQ13" s="65"/>
      <c r="CR13" s="65"/>
      <c r="CS13" s="65"/>
      <c r="CT13" s="65"/>
      <c r="CU13" s="65"/>
      <c r="CV13" s="65"/>
      <c r="CW13" s="65"/>
      <c r="CX13" s="65"/>
      <c r="CY13" s="65"/>
      <c r="CZ13" s="65"/>
      <c r="DA13" s="65"/>
      <c r="DB13" s="65"/>
      <c r="DC13" s="65"/>
      <c r="DD13" s="65"/>
      <c r="DE13" s="64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5"/>
      <c r="EA13" s="65"/>
      <c r="EB13" s="65"/>
      <c r="EC13" s="65"/>
      <c r="ED13" s="65"/>
      <c r="EE13" s="65"/>
      <c r="EF13" s="65"/>
      <c r="EG13" s="65"/>
      <c r="EH13" s="65"/>
      <c r="EI13" s="65"/>
      <c r="EJ13" s="64"/>
      <c r="EK13" s="65"/>
      <c r="EL13" s="65"/>
      <c r="EM13" s="65"/>
      <c r="EN13" s="65"/>
      <c r="EO13" s="65"/>
      <c r="EP13" s="65"/>
      <c r="EQ13" s="65"/>
      <c r="ER13" s="65"/>
      <c r="ES13" s="65"/>
      <c r="ET13" s="65"/>
      <c r="EU13" s="65"/>
      <c r="EV13" s="65"/>
      <c r="EW13" s="65"/>
      <c r="EX13" s="65"/>
      <c r="EY13" s="65"/>
      <c r="EZ13" s="65"/>
      <c r="FA13" s="65"/>
      <c r="FB13" s="65"/>
      <c r="FC13" s="65"/>
      <c r="FD13" s="65"/>
      <c r="FE13" s="65"/>
      <c r="FF13" s="65"/>
      <c r="FG13" s="65"/>
      <c r="FH13" s="65"/>
      <c r="FI13" s="65"/>
      <c r="FJ13" s="65"/>
      <c r="FK13" s="65"/>
      <c r="FL13" s="65"/>
      <c r="FM13" s="65"/>
      <c r="FN13" s="65"/>
      <c r="FO13" s="64"/>
      <c r="FP13" s="65"/>
      <c r="FQ13" s="65"/>
      <c r="FR13" s="65"/>
      <c r="FS13" s="65"/>
      <c r="FT13" s="65"/>
      <c r="FU13" s="65"/>
      <c r="FV13" s="65"/>
      <c r="FW13" s="65"/>
      <c r="FX13" s="65"/>
      <c r="FY13" s="65"/>
      <c r="FZ13" s="65"/>
      <c r="GA13" s="65"/>
      <c r="GB13" s="65"/>
      <c r="GC13" s="65"/>
      <c r="GD13" s="65"/>
      <c r="GE13" s="65"/>
      <c r="GF13" s="65"/>
      <c r="GG13" s="65"/>
      <c r="GH13" s="65"/>
      <c r="GI13" s="65"/>
      <c r="GJ13" s="65"/>
      <c r="GK13" s="65"/>
      <c r="GL13" s="65"/>
      <c r="GM13" s="65"/>
      <c r="GN13" s="65"/>
      <c r="GO13" s="65"/>
      <c r="GP13" s="65"/>
      <c r="GQ13" s="65"/>
      <c r="GR13" s="65"/>
      <c r="GS13" s="65"/>
    </row>
    <row r="14" spans="1:201" s="72" customFormat="1" ht="10.5" customHeight="1">
      <c r="A14" s="176">
        <v>3</v>
      </c>
      <c r="B14" s="178"/>
      <c r="C14" s="136"/>
      <c r="D14" s="148"/>
      <c r="E14" s="131"/>
      <c r="F14" s="132" t="s">
        <v>35</v>
      </c>
      <c r="G14" s="148"/>
      <c r="H14" s="204"/>
      <c r="I14" s="67"/>
      <c r="J14" s="67" t="s">
        <v>34</v>
      </c>
      <c r="K14" s="141">
        <v>43129</v>
      </c>
      <c r="L14" s="68">
        <v>43129</v>
      </c>
      <c r="M14" s="69" t="str">
        <f>IF(AND(K14&lt;&gt;"",L14&lt;&gt;""),IF($G$2&gt;=$K14,IF($G$2&gt;$L14,1,($G$2-$K14+1)/($L14-$K14+1)),""),"")</f>
        <v/>
      </c>
      <c r="N14" s="70" t="str">
        <f>IF($M14&lt;&gt;"",IF($M14&gt;$M15,"延迟",""),"")</f>
        <v/>
      </c>
      <c r="O14" s="71"/>
      <c r="P14" s="62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2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2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2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/>
      <c r="EB14" s="63"/>
      <c r="EC14" s="63"/>
      <c r="ED14" s="63"/>
      <c r="EE14" s="63"/>
      <c r="EF14" s="63"/>
      <c r="EG14" s="63"/>
      <c r="EH14" s="63"/>
      <c r="EI14" s="63"/>
      <c r="EJ14" s="62"/>
      <c r="EK14" s="63"/>
      <c r="EL14" s="63"/>
      <c r="EM14" s="63"/>
      <c r="EN14" s="63"/>
      <c r="EO14" s="63"/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/>
      <c r="FD14" s="63"/>
      <c r="FE14" s="63"/>
      <c r="FF14" s="63"/>
      <c r="FG14" s="63"/>
      <c r="FH14" s="63"/>
      <c r="FI14" s="63"/>
      <c r="FJ14" s="63"/>
      <c r="FK14" s="63"/>
      <c r="FL14" s="63"/>
      <c r="FM14" s="63"/>
      <c r="FN14" s="63"/>
      <c r="FO14" s="62"/>
      <c r="FP14" s="63"/>
      <c r="FQ14" s="63"/>
      <c r="FR14" s="63"/>
      <c r="FS14" s="63"/>
      <c r="FT14" s="63"/>
      <c r="FU14" s="63"/>
      <c r="FV14" s="63"/>
      <c r="FW14" s="63"/>
      <c r="FX14" s="63"/>
      <c r="FY14" s="63"/>
      <c r="FZ14" s="63"/>
      <c r="GA14" s="63"/>
      <c r="GB14" s="63"/>
      <c r="GC14" s="63"/>
      <c r="GD14" s="63"/>
      <c r="GE14" s="63"/>
      <c r="GF14" s="63"/>
      <c r="GG14" s="63"/>
      <c r="GH14" s="63"/>
      <c r="GI14" s="63"/>
      <c r="GJ14" s="63"/>
      <c r="GK14" s="63"/>
      <c r="GL14" s="63"/>
      <c r="GM14" s="63"/>
      <c r="GN14" s="63"/>
      <c r="GO14" s="63"/>
      <c r="GP14" s="63"/>
      <c r="GQ14" s="63"/>
      <c r="GR14" s="63"/>
      <c r="GS14" s="63"/>
    </row>
    <row r="15" spans="1:201" s="72" customFormat="1" ht="10.5" customHeight="1">
      <c r="A15" s="177"/>
      <c r="B15" s="179"/>
      <c r="C15" s="168"/>
      <c r="D15" s="133"/>
      <c r="E15" s="138"/>
      <c r="F15" s="134"/>
      <c r="G15" s="149"/>
      <c r="H15" s="205"/>
      <c r="I15" s="74"/>
      <c r="J15" s="74"/>
      <c r="K15" s="145"/>
      <c r="L15" s="76"/>
      <c r="M15" s="77"/>
      <c r="N15" s="78" t="str">
        <f>IF(N14="","",N14)</f>
        <v/>
      </c>
      <c r="O15" s="79">
        <f>IF(ISNUMBER(K14),IF(ISNUMBER(L15),L15,IF(ISNUMBER(K15),N(K15+(L14-K14)*M15),0)),0)</f>
        <v>0</v>
      </c>
      <c r="P15" s="64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4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4"/>
      <c r="CA15" s="65"/>
      <c r="CB15" s="65"/>
      <c r="CC15" s="65"/>
      <c r="CD15" s="65"/>
      <c r="CE15" s="65"/>
      <c r="CF15" s="65"/>
      <c r="CG15" s="65"/>
      <c r="CH15" s="65"/>
      <c r="CI15" s="65"/>
      <c r="CJ15" s="65"/>
      <c r="CK15" s="65"/>
      <c r="CL15" s="65"/>
      <c r="CM15" s="65"/>
      <c r="CN15" s="65"/>
      <c r="CO15" s="65"/>
      <c r="CP15" s="65"/>
      <c r="CQ15" s="65"/>
      <c r="CR15" s="65"/>
      <c r="CS15" s="65"/>
      <c r="CT15" s="65"/>
      <c r="CU15" s="65"/>
      <c r="CV15" s="65"/>
      <c r="CW15" s="65"/>
      <c r="CX15" s="65"/>
      <c r="CY15" s="65"/>
      <c r="CZ15" s="65"/>
      <c r="DA15" s="65"/>
      <c r="DB15" s="65"/>
      <c r="DC15" s="65"/>
      <c r="DD15" s="65"/>
      <c r="DE15" s="64"/>
      <c r="DF15" s="65"/>
      <c r="DG15" s="65"/>
      <c r="DH15" s="65"/>
      <c r="DI15" s="65"/>
      <c r="DJ15" s="65"/>
      <c r="DK15" s="65"/>
      <c r="DL15" s="65"/>
      <c r="DM15" s="65"/>
      <c r="DN15" s="65"/>
      <c r="DO15" s="65"/>
      <c r="DP15" s="65"/>
      <c r="DQ15" s="65"/>
      <c r="DR15" s="65"/>
      <c r="DS15" s="65"/>
      <c r="DT15" s="65"/>
      <c r="DU15" s="65"/>
      <c r="DV15" s="65"/>
      <c r="DW15" s="65"/>
      <c r="DX15" s="65"/>
      <c r="DY15" s="65"/>
      <c r="DZ15" s="65"/>
      <c r="EA15" s="65"/>
      <c r="EB15" s="65"/>
      <c r="EC15" s="65"/>
      <c r="ED15" s="65"/>
      <c r="EE15" s="65"/>
      <c r="EF15" s="65"/>
      <c r="EG15" s="65"/>
      <c r="EH15" s="65"/>
      <c r="EI15" s="65"/>
      <c r="EJ15" s="64"/>
      <c r="EK15" s="65"/>
      <c r="EL15" s="65"/>
      <c r="EM15" s="65"/>
      <c r="EN15" s="65"/>
      <c r="EO15" s="65"/>
      <c r="EP15" s="65"/>
      <c r="EQ15" s="65"/>
      <c r="ER15" s="65"/>
      <c r="ES15" s="65"/>
      <c r="ET15" s="65"/>
      <c r="EU15" s="65"/>
      <c r="EV15" s="65"/>
      <c r="EW15" s="65"/>
      <c r="EX15" s="65"/>
      <c r="EY15" s="65"/>
      <c r="EZ15" s="65"/>
      <c r="FA15" s="65"/>
      <c r="FB15" s="65"/>
      <c r="FC15" s="65"/>
      <c r="FD15" s="65"/>
      <c r="FE15" s="65"/>
      <c r="FF15" s="65"/>
      <c r="FG15" s="65"/>
      <c r="FH15" s="65"/>
      <c r="FI15" s="65"/>
      <c r="FJ15" s="65"/>
      <c r="FK15" s="65"/>
      <c r="FL15" s="65"/>
      <c r="FM15" s="65"/>
      <c r="FN15" s="65"/>
      <c r="FO15" s="64"/>
      <c r="FP15" s="65"/>
      <c r="FQ15" s="65"/>
      <c r="FR15" s="65"/>
      <c r="FS15" s="65"/>
      <c r="FT15" s="65"/>
      <c r="FU15" s="65"/>
      <c r="FV15" s="65"/>
      <c r="FW15" s="65"/>
      <c r="FX15" s="65"/>
      <c r="FY15" s="65"/>
      <c r="FZ15" s="65"/>
      <c r="GA15" s="65"/>
      <c r="GB15" s="65"/>
      <c r="GC15" s="65"/>
      <c r="GD15" s="65"/>
      <c r="GE15" s="65"/>
      <c r="GF15" s="65"/>
      <c r="GG15" s="65"/>
      <c r="GH15" s="65"/>
      <c r="GI15" s="65"/>
      <c r="GJ15" s="65"/>
      <c r="GK15" s="65"/>
      <c r="GL15" s="65"/>
      <c r="GM15" s="65"/>
      <c r="GN15" s="65"/>
      <c r="GO15" s="65"/>
      <c r="GP15" s="65"/>
      <c r="GQ15" s="65"/>
      <c r="GR15" s="65"/>
      <c r="GS15" s="65"/>
    </row>
    <row r="16" spans="1:201" s="72" customFormat="1" ht="10.5" customHeight="1">
      <c r="A16" s="176">
        <v>4</v>
      </c>
      <c r="B16" s="178"/>
      <c r="C16" s="136"/>
      <c r="D16" s="148"/>
      <c r="E16" s="131"/>
      <c r="F16" s="132" t="s">
        <v>39</v>
      </c>
      <c r="G16" s="148"/>
      <c r="H16" s="204"/>
      <c r="I16" s="67"/>
      <c r="J16" s="67" t="s">
        <v>34</v>
      </c>
      <c r="K16" s="141">
        <v>43129</v>
      </c>
      <c r="L16" s="68">
        <v>43129</v>
      </c>
      <c r="M16" s="69" t="str">
        <f>IF(AND(K16&lt;&gt;"",L16&lt;&gt;""),IF($G$2&gt;=$K16,IF($G$2&gt;$L16,1,($G$2-$K16+1)/($L16-$K16+1)),""),"")</f>
        <v/>
      </c>
      <c r="N16" s="70" t="str">
        <f>IF($M16&lt;&gt;"",IF($M16&gt;$M17,"延迟",""),"")</f>
        <v/>
      </c>
      <c r="O16" s="71"/>
      <c r="P16" s="62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2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2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2"/>
      <c r="DF16" s="63"/>
      <c r="DG16" s="63"/>
      <c r="DH16" s="63"/>
      <c r="DI16" s="63"/>
      <c r="DJ16" s="63"/>
      <c r="DK16" s="63"/>
      <c r="DL16" s="63"/>
      <c r="DM16" s="63"/>
      <c r="DN16" s="63"/>
      <c r="DO16" s="63"/>
      <c r="DP16" s="63"/>
      <c r="DQ16" s="63"/>
      <c r="DR16" s="63"/>
      <c r="DS16" s="63"/>
      <c r="DT16" s="63"/>
      <c r="DU16" s="63"/>
      <c r="DV16" s="63"/>
      <c r="DW16" s="63"/>
      <c r="DX16" s="63"/>
      <c r="DY16" s="63"/>
      <c r="DZ16" s="63"/>
      <c r="EA16" s="63"/>
      <c r="EB16" s="63"/>
      <c r="EC16" s="63"/>
      <c r="ED16" s="63"/>
      <c r="EE16" s="63"/>
      <c r="EF16" s="63"/>
      <c r="EG16" s="63"/>
      <c r="EH16" s="63"/>
      <c r="EI16" s="63"/>
      <c r="EJ16" s="62"/>
      <c r="EK16" s="63"/>
      <c r="EL16" s="63"/>
      <c r="EM16" s="63"/>
      <c r="EN16" s="63"/>
      <c r="EO16" s="63"/>
      <c r="EP16" s="63"/>
      <c r="EQ16" s="63"/>
      <c r="ER16" s="63"/>
      <c r="ES16" s="63"/>
      <c r="ET16" s="63"/>
      <c r="EU16" s="63"/>
      <c r="EV16" s="63"/>
      <c r="EW16" s="63"/>
      <c r="EX16" s="63"/>
      <c r="EY16" s="63"/>
      <c r="EZ16" s="63"/>
      <c r="FA16" s="63"/>
      <c r="FB16" s="63"/>
      <c r="FC16" s="63"/>
      <c r="FD16" s="63"/>
      <c r="FE16" s="63"/>
      <c r="FF16" s="63"/>
      <c r="FG16" s="63"/>
      <c r="FH16" s="63"/>
      <c r="FI16" s="63"/>
      <c r="FJ16" s="63"/>
      <c r="FK16" s="63"/>
      <c r="FL16" s="63"/>
      <c r="FM16" s="63"/>
      <c r="FN16" s="63"/>
      <c r="FO16" s="62"/>
      <c r="FP16" s="63"/>
      <c r="FQ16" s="63"/>
      <c r="FR16" s="63"/>
      <c r="FS16" s="63"/>
      <c r="FT16" s="63"/>
      <c r="FU16" s="63"/>
      <c r="FV16" s="63"/>
      <c r="FW16" s="63"/>
      <c r="FX16" s="63"/>
      <c r="FY16" s="63"/>
      <c r="FZ16" s="63"/>
      <c r="GA16" s="63"/>
      <c r="GB16" s="63"/>
      <c r="GC16" s="63"/>
      <c r="GD16" s="63"/>
      <c r="GE16" s="63"/>
      <c r="GF16" s="63"/>
      <c r="GG16" s="63"/>
      <c r="GH16" s="63"/>
      <c r="GI16" s="63"/>
      <c r="GJ16" s="63"/>
      <c r="GK16" s="63"/>
      <c r="GL16" s="63"/>
      <c r="GM16" s="63"/>
      <c r="GN16" s="63"/>
      <c r="GO16" s="63"/>
      <c r="GP16" s="63"/>
      <c r="GQ16" s="63"/>
      <c r="GR16" s="63"/>
      <c r="GS16" s="63"/>
    </row>
    <row r="17" spans="1:201" s="72" customFormat="1" ht="10.5" customHeight="1">
      <c r="A17" s="177"/>
      <c r="B17" s="179"/>
      <c r="C17" s="168"/>
      <c r="D17" s="133"/>
      <c r="E17" s="138"/>
      <c r="F17" s="134"/>
      <c r="G17" s="149"/>
      <c r="H17" s="205"/>
      <c r="I17" s="74"/>
      <c r="J17" s="74"/>
      <c r="K17" s="145"/>
      <c r="L17" s="76"/>
      <c r="M17" s="77"/>
      <c r="N17" s="78" t="str">
        <f>IF(N16="","",N16)</f>
        <v/>
      </c>
      <c r="O17" s="79">
        <f>IF(ISNUMBER(K16),IF(ISNUMBER(L17),L17,IF(ISNUMBER(K17),N(K17+(L16-K16)*M17),0)),0)</f>
        <v>0</v>
      </c>
      <c r="P17" s="64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4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4"/>
      <c r="CA17" s="65"/>
      <c r="CB17" s="65"/>
      <c r="CC17" s="65"/>
      <c r="CD17" s="65"/>
      <c r="CE17" s="65"/>
      <c r="CF17" s="65"/>
      <c r="CG17" s="65"/>
      <c r="CH17" s="65"/>
      <c r="CI17" s="65"/>
      <c r="CJ17" s="65"/>
      <c r="CK17" s="65"/>
      <c r="CL17" s="65"/>
      <c r="CM17" s="65"/>
      <c r="CN17" s="65"/>
      <c r="CO17" s="65"/>
      <c r="CP17" s="65"/>
      <c r="CQ17" s="65"/>
      <c r="CR17" s="65"/>
      <c r="CS17" s="65"/>
      <c r="CT17" s="65"/>
      <c r="CU17" s="65"/>
      <c r="CV17" s="65"/>
      <c r="CW17" s="65"/>
      <c r="CX17" s="65"/>
      <c r="CY17" s="65"/>
      <c r="CZ17" s="65"/>
      <c r="DA17" s="65"/>
      <c r="DB17" s="65"/>
      <c r="DC17" s="65"/>
      <c r="DD17" s="65"/>
      <c r="DE17" s="64"/>
      <c r="DF17" s="65"/>
      <c r="DG17" s="65"/>
      <c r="DH17" s="65"/>
      <c r="DI17" s="65"/>
      <c r="DJ17" s="65"/>
      <c r="DK17" s="65"/>
      <c r="DL17" s="65"/>
      <c r="DM17" s="65"/>
      <c r="DN17" s="65"/>
      <c r="DO17" s="65"/>
      <c r="DP17" s="65"/>
      <c r="DQ17" s="65"/>
      <c r="DR17" s="65"/>
      <c r="DS17" s="65"/>
      <c r="DT17" s="65"/>
      <c r="DU17" s="65"/>
      <c r="DV17" s="65"/>
      <c r="DW17" s="65"/>
      <c r="DX17" s="65"/>
      <c r="DY17" s="65"/>
      <c r="DZ17" s="65"/>
      <c r="EA17" s="65"/>
      <c r="EB17" s="65"/>
      <c r="EC17" s="65"/>
      <c r="ED17" s="65"/>
      <c r="EE17" s="65"/>
      <c r="EF17" s="65"/>
      <c r="EG17" s="65"/>
      <c r="EH17" s="65"/>
      <c r="EI17" s="65"/>
      <c r="EJ17" s="64"/>
      <c r="EK17" s="65"/>
      <c r="EL17" s="65"/>
      <c r="EM17" s="65"/>
      <c r="EN17" s="65"/>
      <c r="EO17" s="65"/>
      <c r="EP17" s="65"/>
      <c r="EQ17" s="65"/>
      <c r="ER17" s="65"/>
      <c r="ES17" s="65"/>
      <c r="ET17" s="65"/>
      <c r="EU17" s="65"/>
      <c r="EV17" s="65"/>
      <c r="EW17" s="65"/>
      <c r="EX17" s="65"/>
      <c r="EY17" s="65"/>
      <c r="EZ17" s="65"/>
      <c r="FA17" s="65"/>
      <c r="FB17" s="65"/>
      <c r="FC17" s="65"/>
      <c r="FD17" s="65"/>
      <c r="FE17" s="65"/>
      <c r="FF17" s="65"/>
      <c r="FG17" s="65"/>
      <c r="FH17" s="65"/>
      <c r="FI17" s="65"/>
      <c r="FJ17" s="65"/>
      <c r="FK17" s="65"/>
      <c r="FL17" s="65"/>
      <c r="FM17" s="65"/>
      <c r="FN17" s="65"/>
      <c r="FO17" s="64"/>
      <c r="FP17" s="65"/>
      <c r="FQ17" s="65"/>
      <c r="FR17" s="65"/>
      <c r="FS17" s="65"/>
      <c r="FT17" s="65"/>
      <c r="FU17" s="65"/>
      <c r="FV17" s="65"/>
      <c r="FW17" s="65"/>
      <c r="FX17" s="65"/>
      <c r="FY17" s="65"/>
      <c r="FZ17" s="65"/>
      <c r="GA17" s="65"/>
      <c r="GB17" s="65"/>
      <c r="GC17" s="65"/>
      <c r="GD17" s="65"/>
      <c r="GE17" s="65"/>
      <c r="GF17" s="65"/>
      <c r="GG17" s="65"/>
      <c r="GH17" s="65"/>
      <c r="GI17" s="65"/>
      <c r="GJ17" s="65"/>
      <c r="GK17" s="65"/>
      <c r="GL17" s="65"/>
      <c r="GM17" s="65"/>
      <c r="GN17" s="65"/>
      <c r="GO17" s="65"/>
      <c r="GP17" s="65"/>
      <c r="GQ17" s="65"/>
      <c r="GR17" s="65"/>
      <c r="GS17" s="65"/>
    </row>
    <row r="18" spans="1:201" s="72" customFormat="1" ht="10.5" customHeight="1">
      <c r="A18" s="176">
        <v>5</v>
      </c>
      <c r="B18" s="178"/>
      <c r="C18" s="136"/>
      <c r="D18" s="148"/>
      <c r="E18" s="131"/>
      <c r="F18" s="132" t="s">
        <v>40</v>
      </c>
      <c r="G18" s="148"/>
      <c r="H18" s="204"/>
      <c r="I18" s="67"/>
      <c r="J18" s="67" t="s">
        <v>34</v>
      </c>
      <c r="K18" s="141">
        <v>43129</v>
      </c>
      <c r="L18" s="68">
        <v>43129</v>
      </c>
      <c r="M18" s="69" t="str">
        <f>IF(AND(K18&lt;&gt;"",L18&lt;&gt;""),IF($G$2&gt;=$K18,IF($G$2&gt;$L18,1,($G$2-$K18+1)/($L18-$K18+1)),""),"")</f>
        <v/>
      </c>
      <c r="N18" s="70" t="str">
        <f>IF($M18&lt;&gt;"",IF($M18&gt;$M19,"延迟",""),"")</f>
        <v/>
      </c>
      <c r="O18" s="71"/>
      <c r="P18" s="62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2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2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2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3"/>
      <c r="EE18" s="63"/>
      <c r="EF18" s="63"/>
      <c r="EG18" s="63"/>
      <c r="EH18" s="63"/>
      <c r="EI18" s="63"/>
      <c r="EJ18" s="62"/>
      <c r="EK18" s="63"/>
      <c r="EL18" s="63"/>
      <c r="EM18" s="63"/>
      <c r="EN18" s="63"/>
      <c r="EO18" s="63"/>
      <c r="EP18" s="63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3"/>
      <c r="FO18" s="62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</row>
    <row r="19" spans="1:201" s="72" customFormat="1" ht="10.5" customHeight="1">
      <c r="A19" s="177"/>
      <c r="B19" s="179"/>
      <c r="C19" s="168"/>
      <c r="D19" s="133"/>
      <c r="E19" s="138"/>
      <c r="F19" s="134"/>
      <c r="G19" s="149"/>
      <c r="H19" s="205"/>
      <c r="I19" s="74"/>
      <c r="J19" s="74"/>
      <c r="K19" s="145"/>
      <c r="L19" s="76"/>
      <c r="M19" s="77"/>
      <c r="N19" s="78" t="str">
        <f>IF(N18="","",N18)</f>
        <v/>
      </c>
      <c r="O19" s="79">
        <f>IF(ISNUMBER(K18),IF(ISNUMBER(L19),L19,IF(ISNUMBER(K19),N(K19+(L18-K18)*M19),0)),0)</f>
        <v>0</v>
      </c>
      <c r="P19" s="64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4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4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M19" s="65"/>
      <c r="CN19" s="65"/>
      <c r="CO19" s="65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E19" s="64"/>
      <c r="DF19" s="65"/>
      <c r="DG19" s="65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  <c r="DW19" s="65"/>
      <c r="DX19" s="65"/>
      <c r="DY19" s="65"/>
      <c r="DZ19" s="65"/>
      <c r="EA19" s="65"/>
      <c r="EB19" s="65"/>
      <c r="EC19" s="65"/>
      <c r="ED19" s="65"/>
      <c r="EE19" s="65"/>
      <c r="EF19" s="65"/>
      <c r="EG19" s="65"/>
      <c r="EH19" s="65"/>
      <c r="EI19" s="65"/>
      <c r="EJ19" s="64"/>
      <c r="EK19" s="65"/>
      <c r="EL19" s="65"/>
      <c r="EM19" s="65"/>
      <c r="EN19" s="65"/>
      <c r="EO19" s="65"/>
      <c r="EP19" s="65"/>
      <c r="EQ19" s="65"/>
      <c r="ER19" s="65"/>
      <c r="ES19" s="65"/>
      <c r="ET19" s="65"/>
      <c r="EU19" s="65"/>
      <c r="EV19" s="65"/>
      <c r="EW19" s="65"/>
      <c r="EX19" s="65"/>
      <c r="EY19" s="65"/>
      <c r="EZ19" s="65"/>
      <c r="FA19" s="65"/>
      <c r="FB19" s="65"/>
      <c r="FC19" s="65"/>
      <c r="FD19" s="65"/>
      <c r="FE19" s="65"/>
      <c r="FF19" s="65"/>
      <c r="FG19" s="65"/>
      <c r="FH19" s="65"/>
      <c r="FI19" s="65"/>
      <c r="FJ19" s="65"/>
      <c r="FK19" s="65"/>
      <c r="FL19" s="65"/>
      <c r="FM19" s="65"/>
      <c r="FN19" s="65"/>
      <c r="FO19" s="64"/>
      <c r="FP19" s="65"/>
      <c r="FQ19" s="65"/>
      <c r="FR19" s="65"/>
      <c r="FS19" s="65"/>
      <c r="FT19" s="65"/>
      <c r="FU19" s="65"/>
      <c r="FV19" s="65"/>
      <c r="FW19" s="65"/>
      <c r="FX19" s="65"/>
      <c r="FY19" s="65"/>
      <c r="FZ19" s="65"/>
      <c r="GA19" s="65"/>
      <c r="GB19" s="65"/>
      <c r="GC19" s="65"/>
      <c r="GD19" s="65"/>
      <c r="GE19" s="65"/>
      <c r="GF19" s="65"/>
      <c r="GG19" s="65"/>
      <c r="GH19" s="65"/>
      <c r="GI19" s="65"/>
      <c r="GJ19" s="65"/>
      <c r="GK19" s="65"/>
      <c r="GL19" s="65"/>
      <c r="GM19" s="65"/>
      <c r="GN19" s="65"/>
      <c r="GO19" s="65"/>
      <c r="GP19" s="65"/>
      <c r="GQ19" s="65"/>
      <c r="GR19" s="65"/>
      <c r="GS19" s="65"/>
    </row>
    <row r="20" spans="1:201" s="72" customFormat="1" ht="10.5" customHeight="1">
      <c r="A20" s="176">
        <v>6</v>
      </c>
      <c r="B20" s="178"/>
      <c r="C20" s="136"/>
      <c r="D20" s="148"/>
      <c r="E20" s="131"/>
      <c r="F20" s="132" t="s">
        <v>41</v>
      </c>
      <c r="G20" s="148"/>
      <c r="H20" s="204"/>
      <c r="I20" s="67"/>
      <c r="J20" s="67" t="s">
        <v>34</v>
      </c>
      <c r="K20" s="141">
        <v>43129</v>
      </c>
      <c r="L20" s="68">
        <v>43131</v>
      </c>
      <c r="M20" s="69" t="str">
        <f>IF(AND(K20&lt;&gt;"",L20&lt;&gt;""),IF($G$2&gt;=$K20,IF($G$2&gt;$L20,1,($G$2-$K20+1)/($L20-$K20+1)),""),"")</f>
        <v/>
      </c>
      <c r="N20" s="70" t="str">
        <f>IF($M20&lt;&gt;"",IF($M20&gt;$M21,"延迟",""),"")</f>
        <v/>
      </c>
      <c r="O20" s="71"/>
      <c r="P20" s="62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2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2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2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2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2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  <c r="GI20" s="63"/>
      <c r="GJ20" s="63"/>
      <c r="GK20" s="63"/>
      <c r="GL20" s="63"/>
      <c r="GM20" s="63"/>
      <c r="GN20" s="63"/>
      <c r="GO20" s="63"/>
      <c r="GP20" s="63"/>
      <c r="GQ20" s="63"/>
      <c r="GR20" s="63"/>
      <c r="GS20" s="63"/>
    </row>
    <row r="21" spans="1:201" s="72" customFormat="1" ht="10.5" customHeight="1">
      <c r="A21" s="177"/>
      <c r="B21" s="179"/>
      <c r="C21" s="168"/>
      <c r="D21" s="133"/>
      <c r="E21" s="138"/>
      <c r="F21" s="134"/>
      <c r="G21" s="149"/>
      <c r="H21" s="205"/>
      <c r="I21" s="74"/>
      <c r="J21" s="74"/>
      <c r="K21" s="145"/>
      <c r="L21" s="76"/>
      <c r="M21" s="77"/>
      <c r="N21" s="78" t="str">
        <f>IF(N20="","",N20)</f>
        <v/>
      </c>
      <c r="O21" s="79">
        <f>IF(ISNUMBER(K20),IF(ISNUMBER(L21),L21,IF(ISNUMBER(K21),N(K21+(L20-K20)*M21),0)),0)</f>
        <v>0</v>
      </c>
      <c r="P21" s="64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4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65"/>
      <c r="BT21" s="65"/>
      <c r="BU21" s="65"/>
      <c r="BV21" s="65"/>
      <c r="BW21" s="65"/>
      <c r="BX21" s="65"/>
      <c r="BY21" s="65"/>
      <c r="BZ21" s="64"/>
      <c r="CA21" s="65"/>
      <c r="CB21" s="65"/>
      <c r="CC21" s="65"/>
      <c r="CD21" s="65"/>
      <c r="CE21" s="65"/>
      <c r="CF21" s="65"/>
      <c r="CG21" s="65"/>
      <c r="CH21" s="65"/>
      <c r="CI21" s="65"/>
      <c r="CJ21" s="65"/>
      <c r="CK21" s="65"/>
      <c r="CL21" s="65"/>
      <c r="CM21" s="65"/>
      <c r="CN21" s="65"/>
      <c r="CO21" s="65"/>
      <c r="CP21" s="65"/>
      <c r="CQ21" s="65"/>
      <c r="CR21" s="65"/>
      <c r="CS21" s="65"/>
      <c r="CT21" s="65"/>
      <c r="CU21" s="65"/>
      <c r="CV21" s="65"/>
      <c r="CW21" s="65"/>
      <c r="CX21" s="65"/>
      <c r="CY21" s="65"/>
      <c r="CZ21" s="65"/>
      <c r="DA21" s="65"/>
      <c r="DB21" s="65"/>
      <c r="DC21" s="65"/>
      <c r="DD21" s="65"/>
      <c r="DE21" s="64"/>
      <c r="DF21" s="65"/>
      <c r="DG21" s="65"/>
      <c r="DH21" s="65"/>
      <c r="DI21" s="65"/>
      <c r="DJ21" s="65"/>
      <c r="DK21" s="65"/>
      <c r="DL21" s="65"/>
      <c r="DM21" s="65"/>
      <c r="DN21" s="65"/>
      <c r="DO21" s="65"/>
      <c r="DP21" s="65"/>
      <c r="DQ21" s="65"/>
      <c r="DR21" s="65"/>
      <c r="DS21" s="65"/>
      <c r="DT21" s="65"/>
      <c r="DU21" s="65"/>
      <c r="DV21" s="65"/>
      <c r="DW21" s="65"/>
      <c r="DX21" s="65"/>
      <c r="DY21" s="65"/>
      <c r="DZ21" s="65"/>
      <c r="EA21" s="65"/>
      <c r="EB21" s="65"/>
      <c r="EC21" s="65"/>
      <c r="ED21" s="65"/>
      <c r="EE21" s="65"/>
      <c r="EF21" s="65"/>
      <c r="EG21" s="65"/>
      <c r="EH21" s="65"/>
      <c r="EI21" s="65"/>
      <c r="EJ21" s="64"/>
      <c r="EK21" s="65"/>
      <c r="EL21" s="65"/>
      <c r="EM21" s="65"/>
      <c r="EN21" s="65"/>
      <c r="EO21" s="65"/>
      <c r="EP21" s="65"/>
      <c r="EQ21" s="65"/>
      <c r="ER21" s="65"/>
      <c r="ES21" s="65"/>
      <c r="ET21" s="65"/>
      <c r="EU21" s="65"/>
      <c r="EV21" s="65"/>
      <c r="EW21" s="65"/>
      <c r="EX21" s="65"/>
      <c r="EY21" s="65"/>
      <c r="EZ21" s="65"/>
      <c r="FA21" s="65"/>
      <c r="FB21" s="65"/>
      <c r="FC21" s="65"/>
      <c r="FD21" s="65"/>
      <c r="FE21" s="65"/>
      <c r="FF21" s="65"/>
      <c r="FG21" s="65"/>
      <c r="FH21" s="65"/>
      <c r="FI21" s="65"/>
      <c r="FJ21" s="65"/>
      <c r="FK21" s="65"/>
      <c r="FL21" s="65"/>
      <c r="FM21" s="65"/>
      <c r="FN21" s="65"/>
      <c r="FO21" s="64"/>
      <c r="FP21" s="65"/>
      <c r="FQ21" s="65"/>
      <c r="FR21" s="65"/>
      <c r="FS21" s="65"/>
      <c r="FT21" s="65"/>
      <c r="FU21" s="65"/>
      <c r="FV21" s="65"/>
      <c r="FW21" s="65"/>
      <c r="FX21" s="65"/>
      <c r="FY21" s="65"/>
      <c r="FZ21" s="65"/>
      <c r="GA21" s="65"/>
      <c r="GB21" s="65"/>
      <c r="GC21" s="65"/>
      <c r="GD21" s="65"/>
      <c r="GE21" s="65"/>
      <c r="GF21" s="65"/>
      <c r="GG21" s="65"/>
      <c r="GH21" s="65"/>
      <c r="GI21" s="65"/>
      <c r="GJ21" s="65"/>
      <c r="GK21" s="65"/>
      <c r="GL21" s="65"/>
      <c r="GM21" s="65"/>
      <c r="GN21" s="65"/>
      <c r="GO21" s="65"/>
      <c r="GP21" s="65"/>
      <c r="GQ21" s="65"/>
      <c r="GR21" s="65"/>
      <c r="GS21" s="65"/>
    </row>
    <row r="22" spans="1:201" s="72" customFormat="1" ht="10.5" customHeight="1">
      <c r="A22" s="176">
        <v>7</v>
      </c>
      <c r="B22" s="178"/>
      <c r="C22" s="136"/>
      <c r="D22" s="148"/>
      <c r="E22" s="131"/>
      <c r="F22" s="132" t="s">
        <v>42</v>
      </c>
      <c r="G22" s="148"/>
      <c r="H22" s="204"/>
      <c r="I22" s="67"/>
      <c r="J22" s="67" t="s">
        <v>34</v>
      </c>
      <c r="K22" s="141">
        <v>43129</v>
      </c>
      <c r="L22" s="68">
        <v>43131</v>
      </c>
      <c r="M22" s="69" t="str">
        <f>IF(AND(K22&lt;&gt;"",L22&lt;&gt;""),IF($G$2&gt;=$K22,IF($G$2&gt;$L22,1,($G$2-$K22+1)/($L22-$K22+1)),""),"")</f>
        <v/>
      </c>
      <c r="N22" s="70" t="str">
        <f>IF($M22&lt;&gt;"",IF($M22&gt;$M23,"延迟",""),"")</f>
        <v/>
      </c>
      <c r="O22" s="71"/>
      <c r="P22" s="62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2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2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2"/>
      <c r="DF22" s="63"/>
      <c r="DG22" s="63"/>
      <c r="DH22" s="63"/>
      <c r="DI22" s="63"/>
      <c r="DJ22" s="63"/>
      <c r="DK22" s="63"/>
      <c r="DL22" s="63"/>
      <c r="DM22" s="63"/>
      <c r="DN22" s="63"/>
      <c r="DO22" s="63"/>
      <c r="DP22" s="63"/>
      <c r="DQ22" s="63"/>
      <c r="DR22" s="63"/>
      <c r="DS22" s="63"/>
      <c r="DT22" s="63"/>
      <c r="DU22" s="63"/>
      <c r="DV22" s="63"/>
      <c r="DW22" s="63"/>
      <c r="DX22" s="63"/>
      <c r="DY22" s="63"/>
      <c r="DZ22" s="63"/>
      <c r="EA22" s="63"/>
      <c r="EB22" s="63"/>
      <c r="EC22" s="63"/>
      <c r="ED22" s="63"/>
      <c r="EE22" s="63"/>
      <c r="EF22" s="63"/>
      <c r="EG22" s="63"/>
      <c r="EH22" s="63"/>
      <c r="EI22" s="63"/>
      <c r="EJ22" s="62"/>
      <c r="EK22" s="63"/>
      <c r="EL22" s="63"/>
      <c r="EM22" s="63"/>
      <c r="EN22" s="63"/>
      <c r="EO22" s="63"/>
      <c r="EP22" s="63"/>
      <c r="EQ22" s="63"/>
      <c r="ER22" s="63"/>
      <c r="ES22" s="63"/>
      <c r="ET22" s="63"/>
      <c r="EU22" s="63"/>
      <c r="EV22" s="63"/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62"/>
      <c r="FP22" s="63"/>
      <c r="FQ22" s="63"/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/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</row>
    <row r="23" spans="1:201" s="72" customFormat="1" ht="10.5" customHeight="1">
      <c r="A23" s="177"/>
      <c r="B23" s="179"/>
      <c r="C23" s="169"/>
      <c r="D23" s="133"/>
      <c r="E23" s="138"/>
      <c r="F23" s="172"/>
      <c r="G23" s="149"/>
      <c r="H23" s="205"/>
      <c r="I23" s="74"/>
      <c r="J23" s="74"/>
      <c r="K23" s="145"/>
      <c r="L23" s="76"/>
      <c r="M23" s="77"/>
      <c r="N23" s="78" t="str">
        <f>IF(N22="","",N22)</f>
        <v/>
      </c>
      <c r="O23" s="79">
        <f>IF(ISNUMBER(K22),IF(ISNUMBER(L23),L23,IF(ISNUMBER(K23),N(K23+(L22-K22)*M23),0)),0)</f>
        <v>0</v>
      </c>
      <c r="P23" s="64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4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65"/>
      <c r="BQ23" s="65"/>
      <c r="BR23" s="65"/>
      <c r="BS23" s="65"/>
      <c r="BT23" s="65"/>
      <c r="BU23" s="65"/>
      <c r="BV23" s="65"/>
      <c r="BW23" s="65"/>
      <c r="BX23" s="65"/>
      <c r="BY23" s="65"/>
      <c r="BZ23" s="64"/>
      <c r="CA23" s="65"/>
      <c r="CB23" s="65"/>
      <c r="CC23" s="65"/>
      <c r="CD23" s="65"/>
      <c r="CE23" s="65"/>
      <c r="CF23" s="65"/>
      <c r="CG23" s="65"/>
      <c r="CH23" s="65"/>
      <c r="CI23" s="65"/>
      <c r="CJ23" s="65"/>
      <c r="CK23" s="65"/>
      <c r="CL23" s="65"/>
      <c r="CM23" s="65"/>
      <c r="CN23" s="65"/>
      <c r="CO23" s="65"/>
      <c r="CP23" s="65"/>
      <c r="CQ23" s="65"/>
      <c r="CR23" s="65"/>
      <c r="CS23" s="65"/>
      <c r="CT23" s="65"/>
      <c r="CU23" s="65"/>
      <c r="CV23" s="65"/>
      <c r="CW23" s="65"/>
      <c r="CX23" s="65"/>
      <c r="CY23" s="65"/>
      <c r="CZ23" s="65"/>
      <c r="DA23" s="65"/>
      <c r="DB23" s="65"/>
      <c r="DC23" s="65"/>
      <c r="DD23" s="65"/>
      <c r="DE23" s="64"/>
      <c r="DF23" s="65"/>
      <c r="DG23" s="65"/>
      <c r="DH23" s="65"/>
      <c r="DI23" s="65"/>
      <c r="DJ23" s="65"/>
      <c r="DK23" s="65"/>
      <c r="DL23" s="65"/>
      <c r="DM23" s="65"/>
      <c r="DN23" s="65"/>
      <c r="DO23" s="65"/>
      <c r="DP23" s="65"/>
      <c r="DQ23" s="65"/>
      <c r="DR23" s="65"/>
      <c r="DS23" s="65"/>
      <c r="DT23" s="65"/>
      <c r="DU23" s="65"/>
      <c r="DV23" s="65"/>
      <c r="DW23" s="65"/>
      <c r="DX23" s="65"/>
      <c r="DY23" s="65"/>
      <c r="DZ23" s="65"/>
      <c r="EA23" s="65"/>
      <c r="EB23" s="65"/>
      <c r="EC23" s="65"/>
      <c r="ED23" s="65"/>
      <c r="EE23" s="65"/>
      <c r="EF23" s="65"/>
      <c r="EG23" s="65"/>
      <c r="EH23" s="65"/>
      <c r="EI23" s="65"/>
      <c r="EJ23" s="64"/>
      <c r="EK23" s="65"/>
      <c r="EL23" s="65"/>
      <c r="EM23" s="65"/>
      <c r="EN23" s="65"/>
      <c r="EO23" s="65"/>
      <c r="EP23" s="65"/>
      <c r="EQ23" s="65"/>
      <c r="ER23" s="65"/>
      <c r="ES23" s="65"/>
      <c r="ET23" s="65"/>
      <c r="EU23" s="65"/>
      <c r="EV23" s="65"/>
      <c r="EW23" s="65"/>
      <c r="EX23" s="65"/>
      <c r="EY23" s="65"/>
      <c r="EZ23" s="65"/>
      <c r="FA23" s="65"/>
      <c r="FB23" s="65"/>
      <c r="FC23" s="65"/>
      <c r="FD23" s="65"/>
      <c r="FE23" s="65"/>
      <c r="FF23" s="65"/>
      <c r="FG23" s="65"/>
      <c r="FH23" s="65"/>
      <c r="FI23" s="65"/>
      <c r="FJ23" s="65"/>
      <c r="FK23" s="65"/>
      <c r="FL23" s="65"/>
      <c r="FM23" s="65"/>
      <c r="FN23" s="65"/>
      <c r="FO23" s="64"/>
      <c r="FP23" s="65"/>
      <c r="FQ23" s="65"/>
      <c r="FR23" s="65"/>
      <c r="FS23" s="65"/>
      <c r="FT23" s="65"/>
      <c r="FU23" s="65"/>
      <c r="FV23" s="65"/>
      <c r="FW23" s="65"/>
      <c r="FX23" s="65"/>
      <c r="FY23" s="65"/>
      <c r="FZ23" s="65"/>
      <c r="GA23" s="65"/>
      <c r="GB23" s="65"/>
      <c r="GC23" s="65"/>
      <c r="GD23" s="65"/>
      <c r="GE23" s="65"/>
      <c r="GF23" s="65"/>
      <c r="GG23" s="65"/>
      <c r="GH23" s="65"/>
      <c r="GI23" s="65"/>
      <c r="GJ23" s="65"/>
      <c r="GK23" s="65"/>
      <c r="GL23" s="65"/>
      <c r="GM23" s="65"/>
      <c r="GN23" s="65"/>
      <c r="GO23" s="65"/>
      <c r="GP23" s="65"/>
      <c r="GQ23" s="65"/>
      <c r="GR23" s="65"/>
      <c r="GS23" s="65"/>
    </row>
    <row r="24" spans="1:201" s="72" customFormat="1">
      <c r="A24" s="176">
        <v>8</v>
      </c>
      <c r="B24" s="178"/>
      <c r="C24" s="132" t="s">
        <v>45</v>
      </c>
      <c r="D24" s="135"/>
      <c r="E24" s="139"/>
      <c r="F24" s="132" t="s">
        <v>46</v>
      </c>
      <c r="G24" s="148"/>
      <c r="H24" s="204">
        <v>2.2999999999999998</v>
      </c>
      <c r="I24" s="67"/>
      <c r="J24" s="67" t="s">
        <v>37</v>
      </c>
      <c r="K24" s="141">
        <v>43131</v>
      </c>
      <c r="L24" s="68">
        <v>43140</v>
      </c>
      <c r="M24" s="69" t="str">
        <f>IF(AND(K24&lt;&gt;"",L24&lt;&gt;""),IF($G$2&gt;=$K24,IF($G$2&gt;$L24,1,($G$2-$K24+1)/($L24-$K24+1)),""),"")</f>
        <v/>
      </c>
      <c r="N24" s="70" t="str">
        <f>IF($M24&lt;&gt;"",IF($M24&gt;$M25,"延迟",""),"")</f>
        <v/>
      </c>
      <c r="O24" s="71"/>
      <c r="P24" s="62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2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2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2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2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2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</row>
    <row r="25" spans="1:201" s="72" customFormat="1" ht="10.5" customHeight="1">
      <c r="A25" s="177"/>
      <c r="B25" s="179"/>
      <c r="C25" s="168"/>
      <c r="D25" s="133"/>
      <c r="E25" s="138"/>
      <c r="F25" s="172"/>
      <c r="G25" s="149"/>
      <c r="H25" s="205"/>
      <c r="I25" s="74"/>
      <c r="J25" s="74"/>
      <c r="K25" s="145"/>
      <c r="L25" s="76"/>
      <c r="M25" s="77"/>
      <c r="N25" s="78" t="str">
        <f>IF(N24="","",N24)</f>
        <v/>
      </c>
      <c r="O25" s="79">
        <f>IF(ISNUMBER(K24),IF(ISNUMBER(L25),L25,IF(ISNUMBER(K25),N(K25+(L24-K24)*M25),0)),0)</f>
        <v>0</v>
      </c>
      <c r="P25" s="64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4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  <c r="BO25" s="65"/>
      <c r="BP25" s="65"/>
      <c r="BQ25" s="65"/>
      <c r="BR25" s="65"/>
      <c r="BS25" s="65"/>
      <c r="BT25" s="65"/>
      <c r="BU25" s="65"/>
      <c r="BV25" s="65"/>
      <c r="BW25" s="65"/>
      <c r="BX25" s="65"/>
      <c r="BY25" s="65"/>
      <c r="BZ25" s="64"/>
      <c r="CA25" s="65"/>
      <c r="CB25" s="65"/>
      <c r="CC25" s="65"/>
      <c r="CD25" s="65"/>
      <c r="CE25" s="65"/>
      <c r="CF25" s="65"/>
      <c r="CG25" s="65"/>
      <c r="CH25" s="65"/>
      <c r="CI25" s="65"/>
      <c r="CJ25" s="65"/>
      <c r="CK25" s="65"/>
      <c r="CL25" s="65"/>
      <c r="CM25" s="65"/>
      <c r="CN25" s="65"/>
      <c r="CO25" s="65"/>
      <c r="CP25" s="65"/>
      <c r="CQ25" s="65"/>
      <c r="CR25" s="65"/>
      <c r="CS25" s="65"/>
      <c r="CT25" s="65"/>
      <c r="CU25" s="65"/>
      <c r="CV25" s="65"/>
      <c r="CW25" s="65"/>
      <c r="CX25" s="65"/>
      <c r="CY25" s="65"/>
      <c r="CZ25" s="65"/>
      <c r="DA25" s="65"/>
      <c r="DB25" s="65"/>
      <c r="DC25" s="65"/>
      <c r="DD25" s="65"/>
      <c r="DE25" s="64"/>
      <c r="DF25" s="65"/>
      <c r="DG25" s="65"/>
      <c r="DH25" s="65"/>
      <c r="DI25" s="65"/>
      <c r="DJ25" s="65"/>
      <c r="DK25" s="65"/>
      <c r="DL25" s="65"/>
      <c r="DM25" s="65"/>
      <c r="DN25" s="65"/>
      <c r="DO25" s="65"/>
      <c r="DP25" s="65"/>
      <c r="DQ25" s="65"/>
      <c r="DR25" s="65"/>
      <c r="DS25" s="65"/>
      <c r="DT25" s="65"/>
      <c r="DU25" s="65"/>
      <c r="DV25" s="65"/>
      <c r="DW25" s="65"/>
      <c r="DX25" s="65"/>
      <c r="DY25" s="65"/>
      <c r="DZ25" s="65"/>
      <c r="EA25" s="65"/>
      <c r="EB25" s="65"/>
      <c r="EC25" s="65"/>
      <c r="ED25" s="65"/>
      <c r="EE25" s="65"/>
      <c r="EF25" s="65"/>
      <c r="EG25" s="65"/>
      <c r="EH25" s="65"/>
      <c r="EI25" s="65"/>
      <c r="EJ25" s="64"/>
      <c r="EK25" s="65"/>
      <c r="EL25" s="65"/>
      <c r="EM25" s="65"/>
      <c r="EN25" s="65"/>
      <c r="EO25" s="65"/>
      <c r="EP25" s="65"/>
      <c r="EQ25" s="65"/>
      <c r="ER25" s="65"/>
      <c r="ES25" s="65"/>
      <c r="ET25" s="65"/>
      <c r="EU25" s="65"/>
      <c r="EV25" s="65"/>
      <c r="EW25" s="65"/>
      <c r="EX25" s="65"/>
      <c r="EY25" s="65"/>
      <c r="EZ25" s="65"/>
      <c r="FA25" s="65"/>
      <c r="FB25" s="65"/>
      <c r="FC25" s="65"/>
      <c r="FD25" s="65"/>
      <c r="FE25" s="65"/>
      <c r="FF25" s="65"/>
      <c r="FG25" s="65"/>
      <c r="FH25" s="65"/>
      <c r="FI25" s="65"/>
      <c r="FJ25" s="65"/>
      <c r="FK25" s="65"/>
      <c r="FL25" s="65"/>
      <c r="FM25" s="65"/>
      <c r="FN25" s="65"/>
      <c r="FO25" s="64"/>
      <c r="FP25" s="65"/>
      <c r="FQ25" s="65"/>
      <c r="FR25" s="65"/>
      <c r="FS25" s="65"/>
      <c r="FT25" s="65"/>
      <c r="FU25" s="65"/>
      <c r="FV25" s="65"/>
      <c r="FW25" s="65"/>
      <c r="FX25" s="65"/>
      <c r="FY25" s="65"/>
      <c r="FZ25" s="65"/>
      <c r="GA25" s="65"/>
      <c r="GB25" s="65"/>
      <c r="GC25" s="65"/>
      <c r="GD25" s="65"/>
      <c r="GE25" s="65"/>
      <c r="GF25" s="65"/>
      <c r="GG25" s="65"/>
      <c r="GH25" s="65"/>
      <c r="GI25" s="65"/>
      <c r="GJ25" s="65"/>
      <c r="GK25" s="65"/>
      <c r="GL25" s="65"/>
      <c r="GM25" s="65"/>
      <c r="GN25" s="65"/>
      <c r="GO25" s="65"/>
      <c r="GP25" s="65"/>
      <c r="GQ25" s="65"/>
      <c r="GR25" s="65"/>
      <c r="GS25" s="65"/>
    </row>
    <row r="26" spans="1:201" s="72" customFormat="1">
      <c r="A26" s="176">
        <v>9</v>
      </c>
      <c r="B26" s="178"/>
      <c r="C26" s="136"/>
      <c r="D26" s="135"/>
      <c r="E26" s="139"/>
      <c r="F26" s="132" t="s">
        <v>47</v>
      </c>
      <c r="G26" s="148"/>
      <c r="H26" s="204">
        <v>1.3</v>
      </c>
      <c r="I26" s="67"/>
      <c r="J26" s="67" t="s">
        <v>37</v>
      </c>
      <c r="K26" s="141">
        <v>43171</v>
      </c>
      <c r="L26" s="68">
        <v>43175</v>
      </c>
      <c r="M26" s="69" t="str">
        <f>IF(AND(K26&lt;&gt;"",L26&lt;&gt;""),IF($G$2&gt;=$K26,IF($G$2&gt;$L26,1,($G$2-$K26+1)/($L26-$K26+1)),""),"")</f>
        <v/>
      </c>
      <c r="N26" s="70" t="str">
        <f>IF($M26&lt;&gt;"",IF($M26&gt;$M27,"延迟",""),"")</f>
        <v/>
      </c>
      <c r="O26" s="71"/>
      <c r="P26" s="62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2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2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2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  <c r="EJ26" s="62"/>
      <c r="EK26" s="63"/>
      <c r="EL26" s="63"/>
      <c r="EM26" s="63"/>
      <c r="EN26" s="63"/>
      <c r="EO26" s="63"/>
      <c r="EP26" s="63"/>
      <c r="EQ26" s="63"/>
      <c r="ER26" s="63"/>
      <c r="ES26" s="63"/>
      <c r="ET26" s="63"/>
      <c r="EU26" s="63"/>
      <c r="EV26" s="63"/>
      <c r="EW26" s="63"/>
      <c r="EX26" s="63"/>
      <c r="EY26" s="63"/>
      <c r="EZ26" s="63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  <c r="FN26" s="63"/>
      <c r="FO26" s="62"/>
      <c r="FP26" s="63"/>
      <c r="FQ26" s="63"/>
      <c r="FR26" s="63"/>
      <c r="FS26" s="63"/>
      <c r="FT26" s="63"/>
      <c r="FU26" s="63"/>
      <c r="FV26" s="63"/>
      <c r="FW26" s="63"/>
      <c r="FX26" s="63"/>
      <c r="FY26" s="63"/>
      <c r="FZ26" s="63"/>
      <c r="GA26" s="63"/>
      <c r="GB26" s="63"/>
      <c r="GC26" s="63"/>
      <c r="GD26" s="63"/>
      <c r="GE26" s="63"/>
      <c r="GF26" s="63"/>
      <c r="GG26" s="63"/>
      <c r="GH26" s="63"/>
      <c r="GI26" s="63"/>
      <c r="GJ26" s="63"/>
      <c r="GK26" s="63"/>
      <c r="GL26" s="63"/>
      <c r="GM26" s="63"/>
      <c r="GN26" s="63"/>
      <c r="GO26" s="63"/>
      <c r="GP26" s="63"/>
      <c r="GQ26" s="63"/>
      <c r="GR26" s="63"/>
      <c r="GS26" s="63"/>
    </row>
    <row r="27" spans="1:201" s="72" customFormat="1" ht="10.5" customHeight="1">
      <c r="A27" s="177"/>
      <c r="B27" s="179"/>
      <c r="C27" s="168"/>
      <c r="D27" s="133"/>
      <c r="E27" s="138"/>
      <c r="F27" s="172"/>
      <c r="G27" s="149"/>
      <c r="H27" s="205"/>
      <c r="I27" s="74"/>
      <c r="J27" s="74"/>
      <c r="K27" s="145"/>
      <c r="L27" s="76"/>
      <c r="M27" s="77"/>
      <c r="N27" s="78" t="str">
        <f>IF(N26="","",N26)</f>
        <v/>
      </c>
      <c r="O27" s="79">
        <f>IF(ISNUMBER(K26),IF(ISNUMBER(L27),L27,IF(ISNUMBER(K27),N(K27+(L26-K26)*M27),0)),0)</f>
        <v>0</v>
      </c>
      <c r="P27" s="64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4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4"/>
      <c r="CA27" s="65"/>
      <c r="CB27" s="65"/>
      <c r="CC27" s="65"/>
      <c r="CD27" s="65"/>
      <c r="CE27" s="65"/>
      <c r="CF27" s="65"/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4"/>
      <c r="DF27" s="65"/>
      <c r="DG27" s="65"/>
      <c r="DH27" s="65"/>
      <c r="DI27" s="65"/>
      <c r="DJ27" s="65"/>
      <c r="DK27" s="65"/>
      <c r="DL27" s="65"/>
      <c r="DM27" s="65"/>
      <c r="DN27" s="65"/>
      <c r="DO27" s="65"/>
      <c r="DP27" s="65"/>
      <c r="DQ27" s="65"/>
      <c r="DR27" s="65"/>
      <c r="DS27" s="65"/>
      <c r="DT27" s="65"/>
      <c r="DU27" s="65"/>
      <c r="DV27" s="65"/>
      <c r="DW27" s="65"/>
      <c r="DX27" s="65"/>
      <c r="DY27" s="65"/>
      <c r="DZ27" s="65"/>
      <c r="EA27" s="65"/>
      <c r="EB27" s="65"/>
      <c r="EC27" s="65"/>
      <c r="ED27" s="65"/>
      <c r="EE27" s="65"/>
      <c r="EF27" s="65"/>
      <c r="EG27" s="65"/>
      <c r="EH27" s="65"/>
      <c r="EI27" s="65"/>
      <c r="EJ27" s="64"/>
      <c r="EK27" s="65"/>
      <c r="EL27" s="65"/>
      <c r="EM27" s="65"/>
      <c r="EN27" s="65"/>
      <c r="EO27" s="65"/>
      <c r="EP27" s="65"/>
      <c r="EQ27" s="65"/>
      <c r="ER27" s="65"/>
      <c r="ES27" s="65"/>
      <c r="ET27" s="65"/>
      <c r="EU27" s="65"/>
      <c r="EV27" s="65"/>
      <c r="EW27" s="65"/>
      <c r="EX27" s="65"/>
      <c r="EY27" s="65"/>
      <c r="EZ27" s="65"/>
      <c r="FA27" s="65"/>
      <c r="FB27" s="65"/>
      <c r="FC27" s="65"/>
      <c r="FD27" s="65"/>
      <c r="FE27" s="65"/>
      <c r="FF27" s="65"/>
      <c r="FG27" s="65"/>
      <c r="FH27" s="65"/>
      <c r="FI27" s="65"/>
      <c r="FJ27" s="65"/>
      <c r="FK27" s="65"/>
      <c r="FL27" s="65"/>
      <c r="FM27" s="65"/>
      <c r="FN27" s="65"/>
      <c r="FO27" s="64"/>
      <c r="FP27" s="65"/>
      <c r="FQ27" s="65"/>
      <c r="FR27" s="65"/>
      <c r="FS27" s="65"/>
      <c r="FT27" s="65"/>
      <c r="FU27" s="65"/>
      <c r="FV27" s="65"/>
      <c r="FW27" s="65"/>
      <c r="FX27" s="65"/>
      <c r="FY27" s="65"/>
      <c r="FZ27" s="65"/>
      <c r="GA27" s="65"/>
      <c r="GB27" s="65"/>
      <c r="GC27" s="65"/>
      <c r="GD27" s="65"/>
      <c r="GE27" s="65"/>
      <c r="GF27" s="65"/>
      <c r="GG27" s="65"/>
      <c r="GH27" s="65"/>
      <c r="GI27" s="65"/>
      <c r="GJ27" s="65"/>
      <c r="GK27" s="65"/>
      <c r="GL27" s="65"/>
      <c r="GM27" s="65"/>
      <c r="GN27" s="65"/>
      <c r="GO27" s="65"/>
      <c r="GP27" s="65"/>
      <c r="GQ27" s="65"/>
      <c r="GR27" s="65"/>
      <c r="GS27" s="65"/>
    </row>
    <row r="28" spans="1:201" s="72" customFormat="1">
      <c r="A28" s="176">
        <v>10</v>
      </c>
      <c r="B28" s="178"/>
      <c r="C28" s="136"/>
      <c r="D28" s="135"/>
      <c r="E28" s="139"/>
      <c r="F28" s="136" t="s">
        <v>48</v>
      </c>
      <c r="G28" s="148"/>
      <c r="H28" s="204">
        <v>2.7</v>
      </c>
      <c r="I28" s="67"/>
      <c r="J28" s="67" t="s">
        <v>37</v>
      </c>
      <c r="K28" s="141">
        <v>43171</v>
      </c>
      <c r="L28" s="68">
        <v>43175</v>
      </c>
      <c r="M28" s="69" t="str">
        <f>IF(AND(K28&lt;&gt;"",L28&lt;&gt;""),IF($G$2&gt;=$K28,IF($G$2&gt;$L28,1,($G$2-$K28+1)/($L28-$K28+1)),""),"")</f>
        <v/>
      </c>
      <c r="N28" s="70" t="str">
        <f>IF($M28&lt;&gt;"",IF($M28&gt;$M29,"延迟",""),"")</f>
        <v/>
      </c>
      <c r="O28" s="71"/>
      <c r="P28" s="62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2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2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2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U28" s="63"/>
      <c r="DV28" s="63"/>
      <c r="DW28" s="63"/>
      <c r="DX28" s="63"/>
      <c r="DY28" s="63"/>
      <c r="DZ28" s="63"/>
      <c r="EA28" s="63"/>
      <c r="EB28" s="63"/>
      <c r="EC28" s="63"/>
      <c r="ED28" s="63"/>
      <c r="EE28" s="63"/>
      <c r="EF28" s="63"/>
      <c r="EG28" s="63"/>
      <c r="EH28" s="63"/>
      <c r="EI28" s="63"/>
      <c r="EJ28" s="62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  <c r="FN28" s="63"/>
      <c r="FO28" s="62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/>
      <c r="GF28" s="63"/>
      <c r="GG28" s="63"/>
      <c r="GH28" s="63"/>
      <c r="GI28" s="63"/>
      <c r="GJ28" s="63"/>
      <c r="GK28" s="63"/>
      <c r="GL28" s="63"/>
      <c r="GM28" s="63"/>
      <c r="GN28" s="63"/>
      <c r="GO28" s="63"/>
      <c r="GP28" s="63"/>
      <c r="GQ28" s="63"/>
      <c r="GR28" s="63"/>
      <c r="GS28" s="63"/>
    </row>
    <row r="29" spans="1:201" s="72" customFormat="1" ht="10.5" customHeight="1">
      <c r="A29" s="177"/>
      <c r="B29" s="179"/>
      <c r="C29" s="169"/>
      <c r="D29" s="133"/>
      <c r="E29" s="138"/>
      <c r="F29" s="134"/>
      <c r="G29" s="149"/>
      <c r="H29" s="205"/>
      <c r="I29" s="74"/>
      <c r="J29" s="74"/>
      <c r="K29" s="145"/>
      <c r="L29" s="76"/>
      <c r="M29" s="77"/>
      <c r="N29" s="78" t="str">
        <f>IF(N28="","",N28)</f>
        <v/>
      </c>
      <c r="O29" s="79">
        <f>IF(ISNUMBER(K28),IF(ISNUMBER(L29),L29,IF(ISNUMBER(K29),N(K29+(L28-K28)*M29),0)),0)</f>
        <v>0</v>
      </c>
      <c r="P29" s="64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4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4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4"/>
      <c r="DF29" s="65"/>
      <c r="DG29" s="65"/>
      <c r="DH29" s="65"/>
      <c r="DI29" s="65"/>
      <c r="DJ29" s="65"/>
      <c r="DK29" s="65"/>
      <c r="DL29" s="65"/>
      <c r="DM29" s="65"/>
      <c r="DN29" s="65"/>
      <c r="DO29" s="65"/>
      <c r="DP29" s="65"/>
      <c r="DQ29" s="65"/>
      <c r="DR29" s="65"/>
      <c r="DS29" s="65"/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  <c r="EE29" s="65"/>
      <c r="EF29" s="65"/>
      <c r="EG29" s="65"/>
      <c r="EH29" s="65"/>
      <c r="EI29" s="65"/>
      <c r="EJ29" s="64"/>
      <c r="EK29" s="65"/>
      <c r="EL29" s="65"/>
      <c r="EM29" s="65"/>
      <c r="EN29" s="65"/>
      <c r="EO29" s="65"/>
      <c r="EP29" s="65"/>
      <c r="EQ29" s="65"/>
      <c r="ER29" s="65"/>
      <c r="ES29" s="65"/>
      <c r="ET29" s="65"/>
      <c r="EU29" s="65"/>
      <c r="EV29" s="65"/>
      <c r="EW29" s="65"/>
      <c r="EX29" s="65"/>
      <c r="EY29" s="65"/>
      <c r="EZ29" s="65"/>
      <c r="FA29" s="65"/>
      <c r="FB29" s="65"/>
      <c r="FC29" s="65"/>
      <c r="FD29" s="65"/>
      <c r="FE29" s="65"/>
      <c r="FF29" s="65"/>
      <c r="FG29" s="65"/>
      <c r="FH29" s="65"/>
      <c r="FI29" s="65"/>
      <c r="FJ29" s="65"/>
      <c r="FK29" s="65"/>
      <c r="FL29" s="65"/>
      <c r="FM29" s="65"/>
      <c r="FN29" s="65"/>
      <c r="FO29" s="64"/>
      <c r="FP29" s="65"/>
      <c r="FQ29" s="65"/>
      <c r="FR29" s="65"/>
      <c r="FS29" s="65"/>
      <c r="FT29" s="65"/>
      <c r="FU29" s="65"/>
      <c r="FV29" s="65"/>
      <c r="FW29" s="65"/>
      <c r="FX29" s="65"/>
      <c r="FY29" s="65"/>
      <c r="FZ29" s="65"/>
      <c r="GA29" s="65"/>
      <c r="GB29" s="65"/>
      <c r="GC29" s="65"/>
      <c r="GD29" s="65"/>
      <c r="GE29" s="65"/>
      <c r="GF29" s="65"/>
      <c r="GG29" s="65"/>
      <c r="GH29" s="65"/>
      <c r="GI29" s="65"/>
      <c r="GJ29" s="65"/>
      <c r="GK29" s="65"/>
      <c r="GL29" s="65"/>
      <c r="GM29" s="65"/>
      <c r="GN29" s="65"/>
      <c r="GO29" s="65"/>
      <c r="GP29" s="65"/>
      <c r="GQ29" s="65"/>
      <c r="GR29" s="65"/>
      <c r="GS29" s="65"/>
    </row>
    <row r="30" spans="1:201" s="72" customFormat="1">
      <c r="A30" s="176">
        <v>11</v>
      </c>
      <c r="B30" s="178"/>
      <c r="C30" s="132" t="s">
        <v>49</v>
      </c>
      <c r="D30" s="148"/>
      <c r="E30" s="139"/>
      <c r="F30" s="148" t="s">
        <v>50</v>
      </c>
      <c r="G30" s="148"/>
      <c r="H30" s="204">
        <v>12.3</v>
      </c>
      <c r="I30" s="67"/>
      <c r="J30" s="67" t="s">
        <v>37</v>
      </c>
      <c r="K30" s="141">
        <v>43131</v>
      </c>
      <c r="L30" s="68">
        <v>43140</v>
      </c>
      <c r="M30" s="69" t="str">
        <f>IF(AND(K30&lt;&gt;"",L30&lt;&gt;""),IF($G$2&gt;=$K30,IF($G$2&gt;$L30,1,($G$2-$K30+1)/($L30-$K30+1)),""),"")</f>
        <v/>
      </c>
      <c r="N30" s="70" t="str">
        <f>IF($M30&lt;&gt;"",IF($M30&gt;$M31,"延迟",""),"")</f>
        <v/>
      </c>
      <c r="O30" s="71"/>
      <c r="P30" s="62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2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2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2"/>
      <c r="DF30" s="63"/>
      <c r="DG30" s="63"/>
      <c r="DH30" s="63"/>
      <c r="DI30" s="63"/>
      <c r="DJ30" s="63"/>
      <c r="DK30" s="63"/>
      <c r="DL30" s="63"/>
      <c r="DM30" s="63"/>
      <c r="DN30" s="63"/>
      <c r="DO30" s="63"/>
      <c r="DP30" s="63"/>
      <c r="DQ30" s="63"/>
      <c r="DR30" s="63"/>
      <c r="DS30" s="63"/>
      <c r="DT30" s="63"/>
      <c r="DU30" s="63"/>
      <c r="DV30" s="63"/>
      <c r="DW30" s="63"/>
      <c r="DX30" s="63"/>
      <c r="DY30" s="63"/>
      <c r="DZ30" s="63"/>
      <c r="EA30" s="63"/>
      <c r="EB30" s="63"/>
      <c r="EC30" s="63"/>
      <c r="ED30" s="63"/>
      <c r="EE30" s="63"/>
      <c r="EF30" s="63"/>
      <c r="EG30" s="63"/>
      <c r="EH30" s="63"/>
      <c r="EI30" s="63"/>
      <c r="EJ30" s="62"/>
      <c r="EK30" s="63"/>
      <c r="EL30" s="63"/>
      <c r="EM30" s="63"/>
      <c r="EN30" s="63"/>
      <c r="EO30" s="63"/>
      <c r="EP30" s="63"/>
      <c r="EQ30" s="63"/>
      <c r="ER30" s="63"/>
      <c r="ES30" s="63"/>
      <c r="ET30" s="63"/>
      <c r="EU30" s="63"/>
      <c r="EV30" s="63"/>
      <c r="EW30" s="63"/>
      <c r="EX30" s="63"/>
      <c r="EY30" s="63"/>
      <c r="EZ30" s="63"/>
      <c r="FA30" s="63"/>
      <c r="FB30" s="63"/>
      <c r="FC30" s="63"/>
      <c r="FD30" s="63"/>
      <c r="FE30" s="63"/>
      <c r="FF30" s="63"/>
      <c r="FG30" s="63"/>
      <c r="FH30" s="63"/>
      <c r="FI30" s="63"/>
      <c r="FJ30" s="63"/>
      <c r="FK30" s="63"/>
      <c r="FL30" s="63"/>
      <c r="FM30" s="63"/>
      <c r="FN30" s="63"/>
      <c r="FO30" s="62"/>
      <c r="FP30" s="63"/>
      <c r="FQ30" s="63"/>
      <c r="FR30" s="63"/>
      <c r="FS30" s="63"/>
      <c r="FT30" s="63"/>
      <c r="FU30" s="63"/>
      <c r="FV30" s="63"/>
      <c r="FW30" s="63"/>
      <c r="FX30" s="63"/>
      <c r="FY30" s="63"/>
      <c r="FZ30" s="63"/>
      <c r="GA30" s="63"/>
      <c r="GB30" s="63"/>
      <c r="GC30" s="63"/>
      <c r="GD30" s="63"/>
      <c r="GE30" s="63"/>
      <c r="GF30" s="63"/>
      <c r="GG30" s="63"/>
      <c r="GH30" s="63"/>
      <c r="GI30" s="63"/>
      <c r="GJ30" s="63"/>
      <c r="GK30" s="63"/>
      <c r="GL30" s="63"/>
      <c r="GM30" s="63"/>
      <c r="GN30" s="63"/>
      <c r="GO30" s="63"/>
      <c r="GP30" s="63"/>
      <c r="GQ30" s="63"/>
      <c r="GR30" s="63"/>
      <c r="GS30" s="63"/>
    </row>
    <row r="31" spans="1:201" s="72" customFormat="1">
      <c r="A31" s="177"/>
      <c r="B31" s="179"/>
      <c r="C31" s="168"/>
      <c r="D31" s="73"/>
      <c r="E31" s="138"/>
      <c r="F31" s="73"/>
      <c r="G31" s="149"/>
      <c r="H31" s="205"/>
      <c r="I31" s="74"/>
      <c r="J31" s="74"/>
      <c r="K31" s="145"/>
      <c r="L31" s="76"/>
      <c r="M31" s="77"/>
      <c r="N31" s="78" t="str">
        <f>IF(N30="","",N30)</f>
        <v/>
      </c>
      <c r="O31" s="79">
        <f>IF(ISNUMBER(K30),IF(ISNUMBER(L31),L31,IF(ISNUMBER(K31),N(K31+(L30-K30)*M31),0)),0)</f>
        <v>0</v>
      </c>
      <c r="P31" s="64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4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65"/>
      <c r="BX31" s="65"/>
      <c r="BY31" s="65"/>
      <c r="BZ31" s="64"/>
      <c r="CA31" s="65"/>
      <c r="CB31" s="65"/>
      <c r="CC31" s="65"/>
      <c r="CD31" s="65"/>
      <c r="CE31" s="65"/>
      <c r="CF31" s="65"/>
      <c r="CG31" s="65"/>
      <c r="CH31" s="65"/>
      <c r="CI31" s="65"/>
      <c r="CJ31" s="65"/>
      <c r="CK31" s="65"/>
      <c r="CL31" s="65"/>
      <c r="CM31" s="65"/>
      <c r="CN31" s="65"/>
      <c r="CO31" s="65"/>
      <c r="CP31" s="65"/>
      <c r="CQ31" s="65"/>
      <c r="CR31" s="65"/>
      <c r="CS31" s="65"/>
      <c r="CT31" s="65"/>
      <c r="CU31" s="65"/>
      <c r="CV31" s="65"/>
      <c r="CW31" s="65"/>
      <c r="CX31" s="65"/>
      <c r="CY31" s="65"/>
      <c r="CZ31" s="65"/>
      <c r="DA31" s="65"/>
      <c r="DB31" s="65"/>
      <c r="DC31" s="65"/>
      <c r="DD31" s="65"/>
      <c r="DE31" s="64"/>
      <c r="DF31" s="65"/>
      <c r="DG31" s="65"/>
      <c r="DH31" s="65"/>
      <c r="DI31" s="65"/>
      <c r="DJ31" s="65"/>
      <c r="DK31" s="65"/>
      <c r="DL31" s="65"/>
      <c r="DM31" s="65"/>
      <c r="DN31" s="65"/>
      <c r="DO31" s="65"/>
      <c r="DP31" s="65"/>
      <c r="DQ31" s="65"/>
      <c r="DR31" s="65"/>
      <c r="DS31" s="65"/>
      <c r="DT31" s="65"/>
      <c r="DU31" s="65"/>
      <c r="DV31" s="65"/>
      <c r="DW31" s="65"/>
      <c r="DX31" s="65"/>
      <c r="DY31" s="65"/>
      <c r="DZ31" s="65"/>
      <c r="EA31" s="65"/>
      <c r="EB31" s="65"/>
      <c r="EC31" s="65"/>
      <c r="ED31" s="65"/>
      <c r="EE31" s="65"/>
      <c r="EF31" s="65"/>
      <c r="EG31" s="65"/>
      <c r="EH31" s="65"/>
      <c r="EI31" s="65"/>
      <c r="EJ31" s="64"/>
      <c r="EK31" s="65"/>
      <c r="EL31" s="65"/>
      <c r="EM31" s="65"/>
      <c r="EN31" s="65"/>
      <c r="EO31" s="65"/>
      <c r="EP31" s="65"/>
      <c r="EQ31" s="65"/>
      <c r="ER31" s="65"/>
      <c r="ES31" s="65"/>
      <c r="ET31" s="65"/>
      <c r="EU31" s="65"/>
      <c r="EV31" s="65"/>
      <c r="EW31" s="65"/>
      <c r="EX31" s="65"/>
      <c r="EY31" s="65"/>
      <c r="EZ31" s="65"/>
      <c r="FA31" s="65"/>
      <c r="FB31" s="65"/>
      <c r="FC31" s="65"/>
      <c r="FD31" s="65"/>
      <c r="FE31" s="65"/>
      <c r="FF31" s="65"/>
      <c r="FG31" s="65"/>
      <c r="FH31" s="65"/>
      <c r="FI31" s="65"/>
      <c r="FJ31" s="65"/>
      <c r="FK31" s="65"/>
      <c r="FL31" s="65"/>
      <c r="FM31" s="65"/>
      <c r="FN31" s="65"/>
      <c r="FO31" s="64"/>
      <c r="FP31" s="65"/>
      <c r="FQ31" s="65"/>
      <c r="FR31" s="65"/>
      <c r="FS31" s="65"/>
      <c r="FT31" s="65"/>
      <c r="FU31" s="65"/>
      <c r="FV31" s="65"/>
      <c r="FW31" s="65"/>
      <c r="FX31" s="65"/>
      <c r="FY31" s="65"/>
      <c r="FZ31" s="65"/>
      <c r="GA31" s="65"/>
      <c r="GB31" s="65"/>
      <c r="GC31" s="65"/>
      <c r="GD31" s="65"/>
      <c r="GE31" s="65"/>
      <c r="GF31" s="65"/>
      <c r="GG31" s="65"/>
      <c r="GH31" s="65"/>
      <c r="GI31" s="65"/>
      <c r="GJ31" s="65"/>
      <c r="GK31" s="65"/>
      <c r="GL31" s="65"/>
      <c r="GM31" s="65"/>
      <c r="GN31" s="65"/>
      <c r="GO31" s="65"/>
      <c r="GP31" s="65"/>
      <c r="GQ31" s="65"/>
      <c r="GR31" s="65"/>
      <c r="GS31" s="65"/>
    </row>
    <row r="32" spans="1:201" s="72" customFormat="1">
      <c r="A32" s="176">
        <v>12</v>
      </c>
      <c r="B32" s="178"/>
      <c r="C32" s="136"/>
      <c r="D32" s="148"/>
      <c r="E32" s="139"/>
      <c r="F32" s="136" t="s">
        <v>51</v>
      </c>
      <c r="G32" s="148"/>
      <c r="H32" s="204">
        <v>10.3</v>
      </c>
      <c r="I32" s="67"/>
      <c r="J32" s="67" t="s">
        <v>37</v>
      </c>
      <c r="K32" s="141">
        <v>43131</v>
      </c>
      <c r="L32" s="68">
        <v>43140</v>
      </c>
      <c r="M32" s="69" t="str">
        <f>IF(AND(K32&lt;&gt;"",L32&lt;&gt;""),IF($G$2&gt;=$K32,IF($G$2&gt;$L32,1,($G$2-$K32+1)/($L32-$K32+1)),""),"")</f>
        <v/>
      </c>
      <c r="N32" s="70" t="str">
        <f>IF($M32&lt;&gt;"",IF($M32&gt;$M33,"延迟",""),"")</f>
        <v/>
      </c>
      <c r="O32" s="71"/>
      <c r="P32" s="62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2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2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2"/>
      <c r="DF32" s="63"/>
      <c r="DG32" s="63"/>
      <c r="DH32" s="63"/>
      <c r="DI32" s="63"/>
      <c r="DJ32" s="63"/>
      <c r="DK32" s="63"/>
      <c r="DL32" s="63"/>
      <c r="DM32" s="63"/>
      <c r="DN32" s="63"/>
      <c r="DO32" s="63"/>
      <c r="DP32" s="63"/>
      <c r="DQ32" s="63"/>
      <c r="DR32" s="63"/>
      <c r="DS32" s="63"/>
      <c r="DT32" s="63"/>
      <c r="DU32" s="63"/>
      <c r="DV32" s="63"/>
      <c r="DW32" s="63"/>
      <c r="DX32" s="63"/>
      <c r="DY32" s="63"/>
      <c r="DZ32" s="63"/>
      <c r="EA32" s="63"/>
      <c r="EB32" s="63"/>
      <c r="EC32" s="63"/>
      <c r="ED32" s="63"/>
      <c r="EE32" s="63"/>
      <c r="EF32" s="63"/>
      <c r="EG32" s="63"/>
      <c r="EH32" s="63"/>
      <c r="EI32" s="63"/>
      <c r="EJ32" s="62"/>
      <c r="EK32" s="63"/>
      <c r="EL32" s="63"/>
      <c r="EM32" s="63"/>
      <c r="EN32" s="63"/>
      <c r="EO32" s="63"/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/>
      <c r="FA32" s="63"/>
      <c r="FB32" s="63"/>
      <c r="FC32" s="63"/>
      <c r="FD32" s="63"/>
      <c r="FE32" s="63"/>
      <c r="FF32" s="63"/>
      <c r="FG32" s="63"/>
      <c r="FH32" s="63"/>
      <c r="FI32" s="63"/>
      <c r="FJ32" s="63"/>
      <c r="FK32" s="63"/>
      <c r="FL32" s="63"/>
      <c r="FM32" s="63"/>
      <c r="FN32" s="63"/>
      <c r="FO32" s="62"/>
      <c r="FP32" s="63"/>
      <c r="FQ32" s="63"/>
      <c r="FR32" s="63"/>
      <c r="FS32" s="63"/>
      <c r="FT32" s="63"/>
      <c r="FU32" s="63"/>
      <c r="FV32" s="63"/>
      <c r="FW32" s="63"/>
      <c r="FX32" s="63"/>
      <c r="FY32" s="63"/>
      <c r="FZ32" s="63"/>
      <c r="GA32" s="63"/>
      <c r="GB32" s="63"/>
      <c r="GC32" s="63"/>
      <c r="GD32" s="63"/>
      <c r="GE32" s="63"/>
      <c r="GF32" s="63"/>
      <c r="GG32" s="63"/>
      <c r="GH32" s="63"/>
      <c r="GI32" s="63"/>
      <c r="GJ32" s="63"/>
      <c r="GK32" s="63"/>
      <c r="GL32" s="63"/>
      <c r="GM32" s="63"/>
      <c r="GN32" s="63"/>
      <c r="GO32" s="63"/>
      <c r="GP32" s="63"/>
      <c r="GQ32" s="63"/>
      <c r="GR32" s="63"/>
      <c r="GS32" s="63"/>
    </row>
    <row r="33" spans="1:201" s="72" customFormat="1">
      <c r="A33" s="177"/>
      <c r="B33" s="179"/>
      <c r="C33" s="168"/>
      <c r="D33" s="73"/>
      <c r="E33" s="138"/>
      <c r="F33" s="73"/>
      <c r="G33" s="149"/>
      <c r="H33" s="205"/>
      <c r="I33" s="74"/>
      <c r="J33" s="74"/>
      <c r="K33" s="145"/>
      <c r="L33" s="76"/>
      <c r="M33" s="77"/>
      <c r="N33" s="78" t="str">
        <f>IF(N32="","",N32)</f>
        <v/>
      </c>
      <c r="O33" s="79">
        <f>IF(ISNUMBER(K32),IF(ISNUMBER(L33),L33,IF(ISNUMBER(K33),N(K33+(L32-K32)*M33),0)),0)</f>
        <v>0</v>
      </c>
      <c r="P33" s="64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4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4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  <c r="DB33" s="65"/>
      <c r="DC33" s="65"/>
      <c r="DD33" s="65"/>
      <c r="DE33" s="64"/>
      <c r="DF33" s="65"/>
      <c r="DG33" s="65"/>
      <c r="DH33" s="65"/>
      <c r="DI33" s="65"/>
      <c r="DJ33" s="65"/>
      <c r="DK33" s="65"/>
      <c r="DL33" s="65"/>
      <c r="DM33" s="65"/>
      <c r="DN33" s="65"/>
      <c r="DO33" s="65"/>
      <c r="DP33" s="65"/>
      <c r="DQ33" s="65"/>
      <c r="DR33" s="65"/>
      <c r="DS33" s="65"/>
      <c r="DT33" s="65"/>
      <c r="DU33" s="65"/>
      <c r="DV33" s="65"/>
      <c r="DW33" s="65"/>
      <c r="DX33" s="65"/>
      <c r="DY33" s="65"/>
      <c r="DZ33" s="65"/>
      <c r="EA33" s="65"/>
      <c r="EB33" s="65"/>
      <c r="EC33" s="65"/>
      <c r="ED33" s="65"/>
      <c r="EE33" s="65"/>
      <c r="EF33" s="65"/>
      <c r="EG33" s="65"/>
      <c r="EH33" s="65"/>
      <c r="EI33" s="65"/>
      <c r="EJ33" s="64"/>
      <c r="EK33" s="65"/>
      <c r="EL33" s="65"/>
      <c r="EM33" s="65"/>
      <c r="EN33" s="65"/>
      <c r="EO33" s="65"/>
      <c r="EP33" s="65"/>
      <c r="EQ33" s="65"/>
      <c r="ER33" s="65"/>
      <c r="ES33" s="65"/>
      <c r="ET33" s="65"/>
      <c r="EU33" s="65"/>
      <c r="EV33" s="65"/>
      <c r="EW33" s="65"/>
      <c r="EX33" s="65"/>
      <c r="EY33" s="65"/>
      <c r="EZ33" s="65"/>
      <c r="FA33" s="65"/>
      <c r="FB33" s="65"/>
      <c r="FC33" s="65"/>
      <c r="FD33" s="65"/>
      <c r="FE33" s="65"/>
      <c r="FF33" s="65"/>
      <c r="FG33" s="65"/>
      <c r="FH33" s="65"/>
      <c r="FI33" s="65"/>
      <c r="FJ33" s="65"/>
      <c r="FK33" s="65"/>
      <c r="FL33" s="65"/>
      <c r="FM33" s="65"/>
      <c r="FN33" s="65"/>
      <c r="FO33" s="64"/>
      <c r="FP33" s="65"/>
      <c r="FQ33" s="65"/>
      <c r="FR33" s="65"/>
      <c r="FS33" s="65"/>
      <c r="FT33" s="65"/>
      <c r="FU33" s="65"/>
      <c r="FV33" s="65"/>
      <c r="FW33" s="65"/>
      <c r="FX33" s="65"/>
      <c r="FY33" s="65"/>
      <c r="FZ33" s="65"/>
      <c r="GA33" s="65"/>
      <c r="GB33" s="65"/>
      <c r="GC33" s="65"/>
      <c r="GD33" s="65"/>
      <c r="GE33" s="65"/>
      <c r="GF33" s="65"/>
      <c r="GG33" s="65"/>
      <c r="GH33" s="65"/>
      <c r="GI33" s="65"/>
      <c r="GJ33" s="65"/>
      <c r="GK33" s="65"/>
      <c r="GL33" s="65"/>
      <c r="GM33" s="65"/>
      <c r="GN33" s="65"/>
      <c r="GO33" s="65"/>
      <c r="GP33" s="65"/>
      <c r="GQ33" s="65"/>
      <c r="GR33" s="65"/>
      <c r="GS33" s="65"/>
    </row>
    <row r="34" spans="1:201" s="72" customFormat="1">
      <c r="A34" s="176">
        <v>13</v>
      </c>
      <c r="B34" s="178"/>
      <c r="C34" s="136"/>
      <c r="D34" s="135"/>
      <c r="E34" s="139"/>
      <c r="F34" s="132" t="s">
        <v>52</v>
      </c>
      <c r="G34" s="148"/>
      <c r="H34" s="204">
        <v>15.7</v>
      </c>
      <c r="I34" s="67"/>
      <c r="J34" s="67" t="s">
        <v>37</v>
      </c>
      <c r="K34" s="141">
        <v>43131</v>
      </c>
      <c r="L34" s="68">
        <v>43140</v>
      </c>
      <c r="M34" s="69" t="str">
        <f>IF(AND(K34&lt;&gt;"",L34&lt;&gt;""),IF($G$2&gt;=$K34,IF($G$2&gt;$L34,1,($G$2-$K34+1)/($L34-$K34+1)),""),"")</f>
        <v/>
      </c>
      <c r="N34" s="70" t="str">
        <f>IF($M34&lt;&gt;"",IF($M34&gt;$M35,"延迟",""),"")</f>
        <v/>
      </c>
      <c r="O34" s="71"/>
      <c r="P34" s="62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2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2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2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U34" s="63"/>
      <c r="DV34" s="63"/>
      <c r="DW34" s="63"/>
      <c r="DX34" s="63"/>
      <c r="DY34" s="63"/>
      <c r="DZ34" s="63"/>
      <c r="EA34" s="63"/>
      <c r="EB34" s="63"/>
      <c r="EC34" s="63"/>
      <c r="ED34" s="63"/>
      <c r="EE34" s="63"/>
      <c r="EF34" s="63"/>
      <c r="EG34" s="63"/>
      <c r="EH34" s="63"/>
      <c r="EI34" s="63"/>
      <c r="EJ34" s="62"/>
      <c r="EK34" s="63"/>
      <c r="EL34" s="63"/>
      <c r="EM34" s="63"/>
      <c r="EN34" s="63"/>
      <c r="EO34" s="63"/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/>
      <c r="FD34" s="63"/>
      <c r="FE34" s="63"/>
      <c r="FF34" s="63"/>
      <c r="FG34" s="63"/>
      <c r="FH34" s="63"/>
      <c r="FI34" s="63"/>
      <c r="FJ34" s="63"/>
      <c r="FK34" s="63"/>
      <c r="FL34" s="63"/>
      <c r="FM34" s="63"/>
      <c r="FN34" s="63"/>
      <c r="FO34" s="62"/>
      <c r="FP34" s="63"/>
      <c r="FQ34" s="63"/>
      <c r="FR34" s="63"/>
      <c r="FS34" s="63"/>
      <c r="FT34" s="63"/>
      <c r="FU34" s="63"/>
      <c r="FV34" s="63"/>
      <c r="FW34" s="63"/>
      <c r="FX34" s="63"/>
      <c r="FY34" s="63"/>
      <c r="FZ34" s="63"/>
      <c r="GA34" s="63"/>
      <c r="GB34" s="63"/>
      <c r="GC34" s="63"/>
      <c r="GD34" s="63"/>
      <c r="GE34" s="63"/>
      <c r="GF34" s="63"/>
      <c r="GG34" s="63"/>
      <c r="GH34" s="63"/>
      <c r="GI34" s="63"/>
      <c r="GJ34" s="63"/>
      <c r="GK34" s="63"/>
      <c r="GL34" s="63"/>
      <c r="GM34" s="63"/>
      <c r="GN34" s="63"/>
      <c r="GO34" s="63"/>
      <c r="GP34" s="63"/>
      <c r="GQ34" s="63"/>
      <c r="GR34" s="63"/>
      <c r="GS34" s="63"/>
    </row>
    <row r="35" spans="1:201" s="72" customFormat="1" ht="10.5" customHeight="1">
      <c r="A35" s="177"/>
      <c r="B35" s="179"/>
      <c r="C35" s="168"/>
      <c r="D35" s="133"/>
      <c r="E35" s="138"/>
      <c r="F35" s="172"/>
      <c r="G35" s="149"/>
      <c r="H35" s="205"/>
      <c r="I35" s="74"/>
      <c r="J35" s="74"/>
      <c r="K35" s="145"/>
      <c r="L35" s="76"/>
      <c r="M35" s="77"/>
      <c r="N35" s="78" t="str">
        <f>IF(N34="","",N34)</f>
        <v/>
      </c>
      <c r="O35" s="79">
        <f>IF(ISNUMBER(K34),IF(ISNUMBER(L35),L35,IF(ISNUMBER(K35),N(K35+(L34-K34)*M35),0)),0)</f>
        <v>0</v>
      </c>
      <c r="P35" s="64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4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4"/>
      <c r="CA35" s="65"/>
      <c r="CB35" s="65"/>
      <c r="CC35" s="65"/>
      <c r="CD35" s="65"/>
      <c r="CE35" s="65"/>
      <c r="CF35" s="65"/>
      <c r="CG35" s="65"/>
      <c r="CH35" s="65"/>
      <c r="CI35" s="65"/>
      <c r="CJ35" s="65"/>
      <c r="CK35" s="65"/>
      <c r="CL35" s="65"/>
      <c r="CM35" s="65"/>
      <c r="CN35" s="65"/>
      <c r="CO35" s="65"/>
      <c r="CP35" s="65"/>
      <c r="CQ35" s="65"/>
      <c r="CR35" s="65"/>
      <c r="CS35" s="65"/>
      <c r="CT35" s="65"/>
      <c r="CU35" s="65"/>
      <c r="CV35" s="65"/>
      <c r="CW35" s="65"/>
      <c r="CX35" s="65"/>
      <c r="CY35" s="65"/>
      <c r="CZ35" s="65"/>
      <c r="DA35" s="65"/>
      <c r="DB35" s="65"/>
      <c r="DC35" s="65"/>
      <c r="DD35" s="65"/>
      <c r="DE35" s="64"/>
      <c r="DF35" s="65"/>
      <c r="DG35" s="65"/>
      <c r="DH35" s="65"/>
      <c r="DI35" s="65"/>
      <c r="DJ35" s="65"/>
      <c r="DK35" s="65"/>
      <c r="DL35" s="65"/>
      <c r="DM35" s="65"/>
      <c r="DN35" s="65"/>
      <c r="DO35" s="65"/>
      <c r="DP35" s="65"/>
      <c r="DQ35" s="65"/>
      <c r="DR35" s="65"/>
      <c r="DS35" s="65"/>
      <c r="DT35" s="65"/>
      <c r="DU35" s="65"/>
      <c r="DV35" s="65"/>
      <c r="DW35" s="65"/>
      <c r="DX35" s="65"/>
      <c r="DY35" s="65"/>
      <c r="DZ35" s="65"/>
      <c r="EA35" s="65"/>
      <c r="EB35" s="65"/>
      <c r="EC35" s="65"/>
      <c r="ED35" s="65"/>
      <c r="EE35" s="65"/>
      <c r="EF35" s="65"/>
      <c r="EG35" s="65"/>
      <c r="EH35" s="65"/>
      <c r="EI35" s="65"/>
      <c r="EJ35" s="64"/>
      <c r="EK35" s="65"/>
      <c r="EL35" s="65"/>
      <c r="EM35" s="65"/>
      <c r="EN35" s="65"/>
      <c r="EO35" s="65"/>
      <c r="EP35" s="65"/>
      <c r="EQ35" s="65"/>
      <c r="ER35" s="65"/>
      <c r="ES35" s="65"/>
      <c r="ET35" s="65"/>
      <c r="EU35" s="65"/>
      <c r="EV35" s="65"/>
      <c r="EW35" s="65"/>
      <c r="EX35" s="65"/>
      <c r="EY35" s="65"/>
      <c r="EZ35" s="65"/>
      <c r="FA35" s="65"/>
      <c r="FB35" s="65"/>
      <c r="FC35" s="65"/>
      <c r="FD35" s="65"/>
      <c r="FE35" s="65"/>
      <c r="FF35" s="65"/>
      <c r="FG35" s="65"/>
      <c r="FH35" s="65"/>
      <c r="FI35" s="65"/>
      <c r="FJ35" s="65"/>
      <c r="FK35" s="65"/>
      <c r="FL35" s="65"/>
      <c r="FM35" s="65"/>
      <c r="FN35" s="65"/>
      <c r="FO35" s="64"/>
      <c r="FP35" s="65"/>
      <c r="FQ35" s="65"/>
      <c r="FR35" s="65"/>
      <c r="FS35" s="65"/>
      <c r="FT35" s="65"/>
      <c r="FU35" s="65"/>
      <c r="FV35" s="65"/>
      <c r="FW35" s="65"/>
      <c r="FX35" s="65"/>
      <c r="FY35" s="65"/>
      <c r="FZ35" s="65"/>
      <c r="GA35" s="65"/>
      <c r="GB35" s="65"/>
      <c r="GC35" s="65"/>
      <c r="GD35" s="65"/>
      <c r="GE35" s="65"/>
      <c r="GF35" s="65"/>
      <c r="GG35" s="65"/>
      <c r="GH35" s="65"/>
      <c r="GI35" s="65"/>
      <c r="GJ35" s="65"/>
      <c r="GK35" s="65"/>
      <c r="GL35" s="65"/>
      <c r="GM35" s="65"/>
      <c r="GN35" s="65"/>
      <c r="GO35" s="65"/>
      <c r="GP35" s="65"/>
      <c r="GQ35" s="65"/>
      <c r="GR35" s="65"/>
      <c r="GS35" s="65"/>
    </row>
    <row r="36" spans="1:201" s="72" customFormat="1" ht="10.5" customHeight="1">
      <c r="A36" s="176">
        <v>14</v>
      </c>
      <c r="B36" s="178"/>
      <c r="C36" s="136"/>
      <c r="D36" s="135"/>
      <c r="E36" s="139"/>
      <c r="F36" s="136" t="s">
        <v>53</v>
      </c>
      <c r="G36" s="148"/>
      <c r="H36" s="204">
        <v>9</v>
      </c>
      <c r="I36" s="67"/>
      <c r="J36" s="67" t="s">
        <v>37</v>
      </c>
      <c r="K36" s="141">
        <v>43131</v>
      </c>
      <c r="L36" s="68">
        <v>43140</v>
      </c>
      <c r="M36" s="69" t="str">
        <f>IF(AND(K36&lt;&gt;"",L36&lt;&gt;""),IF($G$2&gt;=$K36,IF($G$2&gt;$L36,1,($G$2-$K36+1)/($L36-$K36+1)),""),"")</f>
        <v/>
      </c>
      <c r="N36" s="70" t="str">
        <f>IF($M36&lt;&gt;"",IF($M36&gt;$M37,"延迟",""),"")</f>
        <v/>
      </c>
      <c r="O36" s="71"/>
      <c r="P36" s="62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2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2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2"/>
      <c r="DF36" s="63"/>
      <c r="DG36" s="63"/>
      <c r="DH36" s="63"/>
      <c r="DI36" s="63"/>
      <c r="DJ36" s="63"/>
      <c r="DK36" s="63"/>
      <c r="DL36" s="63"/>
      <c r="DM36" s="63"/>
      <c r="DN36" s="63"/>
      <c r="DO36" s="63"/>
      <c r="DP36" s="63"/>
      <c r="DQ36" s="63"/>
      <c r="DR36" s="63"/>
      <c r="DS36" s="63"/>
      <c r="DT36" s="63"/>
      <c r="DU36" s="63"/>
      <c r="DV36" s="63"/>
      <c r="DW36" s="63"/>
      <c r="DX36" s="63"/>
      <c r="DY36" s="63"/>
      <c r="DZ36" s="63"/>
      <c r="EA36" s="63"/>
      <c r="EB36" s="63"/>
      <c r="EC36" s="63"/>
      <c r="ED36" s="63"/>
      <c r="EE36" s="63"/>
      <c r="EF36" s="63"/>
      <c r="EG36" s="63"/>
      <c r="EH36" s="63"/>
      <c r="EI36" s="63"/>
      <c r="EJ36" s="62"/>
      <c r="EK36" s="63"/>
      <c r="EL36" s="63"/>
      <c r="EM36" s="63"/>
      <c r="EN36" s="63"/>
      <c r="EO36" s="63"/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/>
      <c r="FA36" s="63"/>
      <c r="FB36" s="63"/>
      <c r="FC36" s="63"/>
      <c r="FD36" s="63"/>
      <c r="FE36" s="63"/>
      <c r="FF36" s="63"/>
      <c r="FG36" s="63"/>
      <c r="FH36" s="63"/>
      <c r="FI36" s="63"/>
      <c r="FJ36" s="63"/>
      <c r="FK36" s="63"/>
      <c r="FL36" s="63"/>
      <c r="FM36" s="63"/>
      <c r="FN36" s="63"/>
      <c r="FO36" s="62"/>
      <c r="FP36" s="63"/>
      <c r="FQ36" s="63"/>
      <c r="FR36" s="63"/>
      <c r="FS36" s="63"/>
      <c r="FT36" s="63"/>
      <c r="FU36" s="63"/>
      <c r="FV36" s="63"/>
      <c r="FW36" s="63"/>
      <c r="FX36" s="63"/>
      <c r="FY36" s="63"/>
      <c r="FZ36" s="63"/>
      <c r="GA36" s="63"/>
      <c r="GB36" s="63"/>
      <c r="GC36" s="63"/>
      <c r="GD36" s="63"/>
      <c r="GE36" s="63"/>
      <c r="GF36" s="63"/>
      <c r="GG36" s="63"/>
      <c r="GH36" s="63"/>
      <c r="GI36" s="63"/>
      <c r="GJ36" s="63"/>
      <c r="GK36" s="63"/>
      <c r="GL36" s="63"/>
      <c r="GM36" s="63"/>
      <c r="GN36" s="63"/>
      <c r="GO36" s="63"/>
      <c r="GP36" s="63"/>
      <c r="GQ36" s="63"/>
      <c r="GR36" s="63"/>
      <c r="GS36" s="63"/>
    </row>
    <row r="37" spans="1:201" s="72" customFormat="1" ht="10.5" customHeight="1">
      <c r="A37" s="177"/>
      <c r="B37" s="179"/>
      <c r="C37" s="168"/>
      <c r="D37" s="133"/>
      <c r="E37" s="138"/>
      <c r="F37" s="134"/>
      <c r="G37" s="149"/>
      <c r="H37" s="205"/>
      <c r="I37" s="74"/>
      <c r="J37" s="74"/>
      <c r="K37" s="145"/>
      <c r="L37" s="76"/>
      <c r="M37" s="77"/>
      <c r="N37" s="78" t="str">
        <f>IF(N36="","",N36)</f>
        <v/>
      </c>
      <c r="O37" s="79">
        <f>IF(ISNUMBER(K36),IF(ISNUMBER(L37),L37,IF(ISNUMBER(K37),N(K37+(L36-K36)*M37),0)),0)</f>
        <v>0</v>
      </c>
      <c r="P37" s="64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4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4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4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4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4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</row>
    <row r="38" spans="1:201" s="72" customFormat="1">
      <c r="A38" s="176">
        <v>15</v>
      </c>
      <c r="B38" s="178"/>
      <c r="C38" s="136"/>
      <c r="D38" s="148"/>
      <c r="E38" s="139"/>
      <c r="F38" s="148" t="s">
        <v>54</v>
      </c>
      <c r="G38" s="148"/>
      <c r="H38" s="204">
        <v>5.7</v>
      </c>
      <c r="I38" s="67"/>
      <c r="J38" s="67" t="s">
        <v>37</v>
      </c>
      <c r="K38" s="141">
        <v>43131</v>
      </c>
      <c r="L38" s="68">
        <v>43140</v>
      </c>
      <c r="M38" s="69" t="str">
        <f>IF(AND(K38&lt;&gt;"",L38&lt;&gt;""),IF($G$2&gt;=$K38,IF($G$2&gt;$L38,1,($G$2-$K38+1)/($L38-$K38+1)),""),"")</f>
        <v/>
      </c>
      <c r="N38" s="70" t="str">
        <f>IF($M38&lt;&gt;"",IF($M38&gt;$M39,"延迟",""),"")</f>
        <v/>
      </c>
      <c r="O38" s="71"/>
      <c r="P38" s="62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2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2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2"/>
      <c r="DF38" s="63"/>
      <c r="DG38" s="63"/>
      <c r="DH38" s="63"/>
      <c r="DI38" s="63"/>
      <c r="DJ38" s="63"/>
      <c r="DK38" s="63"/>
      <c r="DL38" s="63"/>
      <c r="DM38" s="63"/>
      <c r="DN38" s="63"/>
      <c r="DO38" s="63"/>
      <c r="DP38" s="63"/>
      <c r="DQ38" s="63"/>
      <c r="DR38" s="63"/>
      <c r="DS38" s="63"/>
      <c r="DT38" s="63"/>
      <c r="DU38" s="63"/>
      <c r="DV38" s="63"/>
      <c r="DW38" s="63"/>
      <c r="DX38" s="63"/>
      <c r="DY38" s="63"/>
      <c r="DZ38" s="63"/>
      <c r="EA38" s="63"/>
      <c r="EB38" s="63"/>
      <c r="EC38" s="63"/>
      <c r="ED38" s="63"/>
      <c r="EE38" s="63"/>
      <c r="EF38" s="63"/>
      <c r="EG38" s="63"/>
      <c r="EH38" s="63"/>
      <c r="EI38" s="63"/>
      <c r="EJ38" s="62"/>
      <c r="EK38" s="63"/>
      <c r="EL38" s="63"/>
      <c r="EM38" s="63"/>
      <c r="EN38" s="63"/>
      <c r="EO38" s="63"/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/>
      <c r="FA38" s="63"/>
      <c r="FB38" s="63"/>
      <c r="FC38" s="63"/>
      <c r="FD38" s="63"/>
      <c r="FE38" s="63"/>
      <c r="FF38" s="63"/>
      <c r="FG38" s="63"/>
      <c r="FH38" s="63"/>
      <c r="FI38" s="63"/>
      <c r="FJ38" s="63"/>
      <c r="FK38" s="63"/>
      <c r="FL38" s="63"/>
      <c r="FM38" s="63"/>
      <c r="FN38" s="63"/>
      <c r="FO38" s="62"/>
      <c r="FP38" s="63"/>
      <c r="FQ38" s="63"/>
      <c r="FR38" s="63"/>
      <c r="FS38" s="63"/>
      <c r="FT38" s="63"/>
      <c r="FU38" s="63"/>
      <c r="FV38" s="63"/>
      <c r="FW38" s="63"/>
      <c r="FX38" s="63"/>
      <c r="FY38" s="63"/>
      <c r="FZ38" s="63"/>
      <c r="GA38" s="63"/>
      <c r="GB38" s="63"/>
      <c r="GC38" s="63"/>
      <c r="GD38" s="63"/>
      <c r="GE38" s="63"/>
      <c r="GF38" s="63"/>
      <c r="GG38" s="63"/>
      <c r="GH38" s="63"/>
      <c r="GI38" s="63"/>
      <c r="GJ38" s="63"/>
      <c r="GK38" s="63"/>
      <c r="GL38" s="63"/>
      <c r="GM38" s="63"/>
      <c r="GN38" s="63"/>
      <c r="GO38" s="63"/>
      <c r="GP38" s="63"/>
      <c r="GQ38" s="63"/>
      <c r="GR38" s="63"/>
      <c r="GS38" s="63"/>
    </row>
    <row r="39" spans="1:201" s="72" customFormat="1" ht="10.5" customHeight="1">
      <c r="A39" s="177"/>
      <c r="B39" s="179"/>
      <c r="C39" s="169"/>
      <c r="D39" s="73"/>
      <c r="E39" s="138"/>
      <c r="F39" s="73"/>
      <c r="G39" s="149"/>
      <c r="H39" s="205"/>
      <c r="I39" s="74"/>
      <c r="J39" s="74"/>
      <c r="K39" s="145"/>
      <c r="L39" s="76"/>
      <c r="M39" s="77"/>
      <c r="N39" s="78" t="str">
        <f>IF(N38="","",N38)</f>
        <v/>
      </c>
      <c r="O39" s="79">
        <f>IF(ISNUMBER(K38),IF(ISNUMBER(L39),L39,IF(ISNUMBER(K39),N(K39+(L38-K38)*M39),0)),0)</f>
        <v>0</v>
      </c>
      <c r="P39" s="64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4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4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4"/>
      <c r="DF39" s="65"/>
      <c r="DG39" s="65"/>
      <c r="DH39" s="65"/>
      <c r="DI39" s="65"/>
      <c r="DJ39" s="65"/>
      <c r="DK39" s="65"/>
      <c r="DL39" s="65"/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4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/>
      <c r="FO39" s="64"/>
      <c r="FP39" s="65"/>
      <c r="FQ39" s="65"/>
      <c r="FR39" s="65"/>
      <c r="FS39" s="65"/>
      <c r="FT39" s="65"/>
      <c r="FU39" s="65"/>
      <c r="FV39" s="65"/>
      <c r="FW39" s="65"/>
      <c r="FX39" s="65"/>
      <c r="FY39" s="65"/>
      <c r="FZ39" s="65"/>
      <c r="GA39" s="65"/>
      <c r="GB39" s="65"/>
      <c r="GC39" s="65"/>
      <c r="GD39" s="65"/>
      <c r="GE39" s="65"/>
      <c r="GF39" s="65"/>
      <c r="GG39" s="65"/>
      <c r="GH39" s="65"/>
      <c r="GI39" s="65"/>
      <c r="GJ39" s="65"/>
      <c r="GK39" s="65"/>
      <c r="GL39" s="65"/>
      <c r="GM39" s="65"/>
      <c r="GN39" s="65"/>
      <c r="GO39" s="65"/>
      <c r="GP39" s="65"/>
      <c r="GQ39" s="65"/>
      <c r="GR39" s="65"/>
      <c r="GS39" s="65"/>
    </row>
    <row r="40" spans="1:201" s="72" customFormat="1" ht="15" customHeight="1">
      <c r="A40" s="176">
        <v>16</v>
      </c>
      <c r="B40" s="178"/>
      <c r="C40" s="200" t="s">
        <v>55</v>
      </c>
      <c r="D40" s="148"/>
      <c r="E40" s="139"/>
      <c r="F40" s="148" t="s">
        <v>56</v>
      </c>
      <c r="G40" s="148"/>
      <c r="H40" s="204">
        <v>5</v>
      </c>
      <c r="I40" s="67"/>
      <c r="J40" s="67" t="s">
        <v>37</v>
      </c>
      <c r="K40" s="141">
        <v>43143</v>
      </c>
      <c r="L40" s="68">
        <v>43159</v>
      </c>
      <c r="M40" s="69" t="str">
        <f>IF(AND(K40&lt;&gt;"",L40&lt;&gt;""),IF($G$2&gt;=$K40,IF($G$2&gt;$L40,1,($G$2-$K40+1)/($L40-$K40+1)),""),"")</f>
        <v/>
      </c>
      <c r="N40" s="70" t="str">
        <f>IF($M40&lt;&gt;"",IF($M40&gt;$M41,"延迟",""),"")</f>
        <v/>
      </c>
      <c r="O40" s="71"/>
      <c r="P40" s="62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2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2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2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2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3"/>
      <c r="EZ40" s="63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63"/>
      <c r="FM40" s="63"/>
      <c r="FN40" s="63"/>
      <c r="FO40" s="62"/>
      <c r="FP40" s="63"/>
      <c r="FQ40" s="63"/>
      <c r="FR40" s="63"/>
      <c r="FS40" s="63"/>
      <c r="FT40" s="63"/>
      <c r="FU40" s="63"/>
      <c r="FV40" s="63"/>
      <c r="FW40" s="63"/>
      <c r="FX40" s="63"/>
      <c r="FY40" s="63"/>
      <c r="FZ40" s="63"/>
      <c r="GA40" s="63"/>
      <c r="GB40" s="63"/>
      <c r="GC40" s="63"/>
      <c r="GD40" s="63"/>
      <c r="GE40" s="63"/>
      <c r="GF40" s="63"/>
      <c r="GG40" s="63"/>
      <c r="GH40" s="63"/>
      <c r="GI40" s="63"/>
      <c r="GJ40" s="63"/>
      <c r="GK40" s="63"/>
      <c r="GL40" s="63"/>
      <c r="GM40" s="63"/>
      <c r="GN40" s="63"/>
      <c r="GO40" s="63"/>
      <c r="GP40" s="63"/>
      <c r="GQ40" s="63"/>
      <c r="GR40" s="63"/>
      <c r="GS40" s="63"/>
    </row>
    <row r="41" spans="1:201" s="72" customFormat="1">
      <c r="A41" s="177"/>
      <c r="B41" s="179"/>
      <c r="C41" s="201"/>
      <c r="D41" s="73"/>
      <c r="E41" s="138"/>
      <c r="F41" s="73"/>
      <c r="G41" s="149"/>
      <c r="H41" s="205"/>
      <c r="I41" s="74"/>
      <c r="J41" s="74"/>
      <c r="K41" s="145"/>
      <c r="L41" s="76"/>
      <c r="M41" s="77"/>
      <c r="N41" s="78" t="str">
        <f>IF(N40="","",N40)</f>
        <v/>
      </c>
      <c r="O41" s="79">
        <f>IF(ISNUMBER(K40),IF(ISNUMBER(L41),L41,IF(ISNUMBER(K41),N(K41+(L40-K40)*M41),0)),0)</f>
        <v>0</v>
      </c>
      <c r="P41" s="64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4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4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65"/>
      <c r="DE41" s="64"/>
      <c r="DF41" s="65"/>
      <c r="DG41" s="65"/>
      <c r="DH41" s="65"/>
      <c r="DI41" s="65"/>
      <c r="DJ41" s="65"/>
      <c r="DK41" s="65"/>
      <c r="DL41" s="65"/>
      <c r="DM41" s="65"/>
      <c r="DN41" s="65"/>
      <c r="DO41" s="65"/>
      <c r="DP41" s="65"/>
      <c r="DQ41" s="65"/>
      <c r="DR41" s="65"/>
      <c r="DS41" s="65"/>
      <c r="DT41" s="65"/>
      <c r="DU41" s="65"/>
      <c r="DV41" s="65"/>
      <c r="DW41" s="65"/>
      <c r="DX41" s="65"/>
      <c r="DY41" s="65"/>
      <c r="DZ41" s="65"/>
      <c r="EA41" s="65"/>
      <c r="EB41" s="65"/>
      <c r="EC41" s="65"/>
      <c r="ED41" s="65"/>
      <c r="EE41" s="65"/>
      <c r="EF41" s="65"/>
      <c r="EG41" s="65"/>
      <c r="EH41" s="65"/>
      <c r="EI41" s="65"/>
      <c r="EJ41" s="64"/>
      <c r="EK41" s="65"/>
      <c r="EL41" s="65"/>
      <c r="EM41" s="65"/>
      <c r="EN41" s="65"/>
      <c r="EO41" s="65"/>
      <c r="EP41" s="65"/>
      <c r="EQ41" s="65"/>
      <c r="ER41" s="65"/>
      <c r="ES41" s="65"/>
      <c r="ET41" s="65"/>
      <c r="EU41" s="65"/>
      <c r="EV41" s="65"/>
      <c r="EW41" s="65"/>
      <c r="EX41" s="65"/>
      <c r="EY41" s="65"/>
      <c r="EZ41" s="65"/>
      <c r="FA41" s="65"/>
      <c r="FB41" s="65"/>
      <c r="FC41" s="65"/>
      <c r="FD41" s="65"/>
      <c r="FE41" s="65"/>
      <c r="FF41" s="65"/>
      <c r="FG41" s="65"/>
      <c r="FH41" s="65"/>
      <c r="FI41" s="65"/>
      <c r="FJ41" s="65"/>
      <c r="FK41" s="65"/>
      <c r="FL41" s="65"/>
      <c r="FM41" s="65"/>
      <c r="FN41" s="65"/>
      <c r="FO41" s="64"/>
      <c r="FP41" s="65"/>
      <c r="FQ41" s="65"/>
      <c r="FR41" s="65"/>
      <c r="FS41" s="65"/>
      <c r="FT41" s="65"/>
      <c r="FU41" s="65"/>
      <c r="FV41" s="65"/>
      <c r="FW41" s="65"/>
      <c r="FX41" s="65"/>
      <c r="FY41" s="65"/>
      <c r="FZ41" s="65"/>
      <c r="GA41" s="65"/>
      <c r="GB41" s="65"/>
      <c r="GC41" s="65"/>
      <c r="GD41" s="65"/>
      <c r="GE41" s="65"/>
      <c r="GF41" s="65"/>
      <c r="GG41" s="65"/>
      <c r="GH41" s="65"/>
      <c r="GI41" s="65"/>
      <c r="GJ41" s="65"/>
      <c r="GK41" s="65"/>
      <c r="GL41" s="65"/>
      <c r="GM41" s="65"/>
      <c r="GN41" s="65"/>
      <c r="GO41" s="65"/>
      <c r="GP41" s="65"/>
      <c r="GQ41" s="65"/>
      <c r="GR41" s="65"/>
      <c r="GS41" s="65"/>
    </row>
    <row r="42" spans="1:201" s="72" customFormat="1" ht="10.5" customHeight="1">
      <c r="A42" s="176">
        <v>17</v>
      </c>
      <c r="B42" s="178"/>
      <c r="C42" s="201"/>
      <c r="D42" s="135"/>
      <c r="E42" s="139"/>
      <c r="F42" s="132" t="s">
        <v>57</v>
      </c>
      <c r="G42" s="148"/>
      <c r="H42" s="204">
        <v>9</v>
      </c>
      <c r="I42" s="67"/>
      <c r="J42" s="67" t="s">
        <v>37</v>
      </c>
      <c r="K42" s="141">
        <v>43143</v>
      </c>
      <c r="L42" s="68">
        <v>43159</v>
      </c>
      <c r="M42" s="69" t="str">
        <f>IF(AND(K42&lt;&gt;"",L42&lt;&gt;""),IF($G$2&gt;=$K42,IF($G$2&gt;$L42,1,($G$2-$K42+1)/($L42-$K42+1)),""),"")</f>
        <v/>
      </c>
      <c r="N42" s="70" t="str">
        <f>IF($M42&lt;&gt;"",IF($M42&gt;$M43,"延迟",""),"")</f>
        <v/>
      </c>
      <c r="O42" s="71"/>
      <c r="P42" s="62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2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2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2"/>
      <c r="DF42" s="63"/>
      <c r="DG42" s="63"/>
      <c r="DH42" s="63"/>
      <c r="DI42" s="63"/>
      <c r="DJ42" s="63"/>
      <c r="DK42" s="63"/>
      <c r="DL42" s="63"/>
      <c r="DM42" s="63"/>
      <c r="DN42" s="63"/>
      <c r="DO42" s="63"/>
      <c r="DP42" s="63"/>
      <c r="DQ42" s="63"/>
      <c r="DR42" s="63"/>
      <c r="DS42" s="63"/>
      <c r="DT42" s="63"/>
      <c r="DU42" s="63"/>
      <c r="DV42" s="63"/>
      <c r="DW42" s="63"/>
      <c r="DX42" s="63"/>
      <c r="DY42" s="63"/>
      <c r="DZ42" s="63"/>
      <c r="EA42" s="63"/>
      <c r="EB42" s="63"/>
      <c r="EC42" s="63"/>
      <c r="ED42" s="63"/>
      <c r="EE42" s="63"/>
      <c r="EF42" s="63"/>
      <c r="EG42" s="63"/>
      <c r="EH42" s="63"/>
      <c r="EI42" s="63"/>
      <c r="EJ42" s="62"/>
      <c r="EK42" s="63"/>
      <c r="EL42" s="63"/>
      <c r="EM42" s="63"/>
      <c r="EN42" s="63"/>
      <c r="EO42" s="63"/>
      <c r="EP42" s="63"/>
      <c r="EQ42" s="63"/>
      <c r="ER42" s="63"/>
      <c r="ES42" s="63"/>
      <c r="ET42" s="63"/>
      <c r="EU42" s="63"/>
      <c r="EV42" s="63"/>
      <c r="EW42" s="63"/>
      <c r="EX42" s="63"/>
      <c r="EY42" s="63"/>
      <c r="EZ42" s="63"/>
      <c r="FA42" s="63"/>
      <c r="FB42" s="63"/>
      <c r="FC42" s="63"/>
      <c r="FD42" s="63"/>
      <c r="FE42" s="63"/>
      <c r="FF42" s="63"/>
      <c r="FG42" s="63"/>
      <c r="FH42" s="63"/>
      <c r="FI42" s="63"/>
      <c r="FJ42" s="63"/>
      <c r="FK42" s="63"/>
      <c r="FL42" s="63"/>
      <c r="FM42" s="63"/>
      <c r="FN42" s="63"/>
      <c r="FO42" s="62"/>
      <c r="FP42" s="63"/>
      <c r="FQ42" s="63"/>
      <c r="FR42" s="63"/>
      <c r="FS42" s="63"/>
      <c r="FT42" s="63"/>
      <c r="FU42" s="63"/>
      <c r="FV42" s="63"/>
      <c r="FW42" s="63"/>
      <c r="FX42" s="63"/>
      <c r="FY42" s="63"/>
      <c r="FZ42" s="63"/>
      <c r="GA42" s="63"/>
      <c r="GB42" s="63"/>
      <c r="GC42" s="63"/>
      <c r="GD42" s="63"/>
      <c r="GE42" s="63"/>
      <c r="GF42" s="63"/>
      <c r="GG42" s="63"/>
      <c r="GH42" s="63"/>
      <c r="GI42" s="63"/>
      <c r="GJ42" s="63"/>
      <c r="GK42" s="63"/>
      <c r="GL42" s="63"/>
      <c r="GM42" s="63"/>
      <c r="GN42" s="63"/>
      <c r="GO42" s="63"/>
      <c r="GP42" s="63"/>
      <c r="GQ42" s="63"/>
      <c r="GR42" s="63"/>
      <c r="GS42" s="63"/>
    </row>
    <row r="43" spans="1:201" s="72" customFormat="1" ht="10.5" customHeight="1">
      <c r="A43" s="177"/>
      <c r="B43" s="179"/>
      <c r="C43" s="201"/>
      <c r="D43" s="133"/>
      <c r="E43" s="138"/>
      <c r="F43" s="172"/>
      <c r="G43" s="149"/>
      <c r="H43" s="205"/>
      <c r="I43" s="74"/>
      <c r="J43" s="74"/>
      <c r="K43" s="145"/>
      <c r="L43" s="76"/>
      <c r="M43" s="77"/>
      <c r="N43" s="78" t="str">
        <f>IF(N42="","",N42)</f>
        <v/>
      </c>
      <c r="O43" s="79">
        <f>IF(ISNUMBER(K42),IF(ISNUMBER(L43),L43,IF(ISNUMBER(K43),N(K43+(L42-K42)*M43),0)),0)</f>
        <v>0</v>
      </c>
      <c r="P43" s="64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4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4"/>
      <c r="CA43" s="65"/>
      <c r="CB43" s="65"/>
      <c r="CC43" s="65"/>
      <c r="CD43" s="65"/>
      <c r="CE43" s="65"/>
      <c r="CF43" s="65"/>
      <c r="CG43" s="65"/>
      <c r="CH43" s="65"/>
      <c r="CI43" s="65"/>
      <c r="CJ43" s="65"/>
      <c r="CK43" s="65"/>
      <c r="CL43" s="65"/>
      <c r="CM43" s="65"/>
      <c r="CN43" s="65"/>
      <c r="CO43" s="65"/>
      <c r="CP43" s="65"/>
      <c r="CQ43" s="65"/>
      <c r="CR43" s="65"/>
      <c r="CS43" s="65"/>
      <c r="CT43" s="65"/>
      <c r="CU43" s="65"/>
      <c r="CV43" s="65"/>
      <c r="CW43" s="65"/>
      <c r="CX43" s="65"/>
      <c r="CY43" s="65"/>
      <c r="CZ43" s="65"/>
      <c r="DA43" s="65"/>
      <c r="DB43" s="65"/>
      <c r="DC43" s="65"/>
      <c r="DD43" s="65"/>
      <c r="DE43" s="64"/>
      <c r="DF43" s="65"/>
      <c r="DG43" s="65"/>
      <c r="DH43" s="65"/>
      <c r="DI43" s="65"/>
      <c r="DJ43" s="65"/>
      <c r="DK43" s="65"/>
      <c r="DL43" s="65"/>
      <c r="DM43" s="65"/>
      <c r="DN43" s="65"/>
      <c r="DO43" s="65"/>
      <c r="DP43" s="65"/>
      <c r="DQ43" s="65"/>
      <c r="DR43" s="65"/>
      <c r="DS43" s="65"/>
      <c r="DT43" s="65"/>
      <c r="DU43" s="65"/>
      <c r="DV43" s="65"/>
      <c r="DW43" s="65"/>
      <c r="DX43" s="65"/>
      <c r="DY43" s="65"/>
      <c r="DZ43" s="65"/>
      <c r="EA43" s="65"/>
      <c r="EB43" s="65"/>
      <c r="EC43" s="65"/>
      <c r="ED43" s="65"/>
      <c r="EE43" s="65"/>
      <c r="EF43" s="65"/>
      <c r="EG43" s="65"/>
      <c r="EH43" s="65"/>
      <c r="EI43" s="65"/>
      <c r="EJ43" s="64"/>
      <c r="EK43" s="65"/>
      <c r="EL43" s="65"/>
      <c r="EM43" s="65"/>
      <c r="EN43" s="65"/>
      <c r="EO43" s="65"/>
      <c r="EP43" s="65"/>
      <c r="EQ43" s="65"/>
      <c r="ER43" s="65"/>
      <c r="ES43" s="65"/>
      <c r="ET43" s="65"/>
      <c r="EU43" s="65"/>
      <c r="EV43" s="65"/>
      <c r="EW43" s="65"/>
      <c r="EX43" s="65"/>
      <c r="EY43" s="65"/>
      <c r="EZ43" s="65"/>
      <c r="FA43" s="65"/>
      <c r="FB43" s="65"/>
      <c r="FC43" s="65"/>
      <c r="FD43" s="65"/>
      <c r="FE43" s="65"/>
      <c r="FF43" s="65"/>
      <c r="FG43" s="65"/>
      <c r="FH43" s="65"/>
      <c r="FI43" s="65"/>
      <c r="FJ43" s="65"/>
      <c r="FK43" s="65"/>
      <c r="FL43" s="65"/>
      <c r="FM43" s="65"/>
      <c r="FN43" s="65"/>
      <c r="FO43" s="64"/>
      <c r="FP43" s="65"/>
      <c r="FQ43" s="65"/>
      <c r="FR43" s="65"/>
      <c r="FS43" s="65"/>
      <c r="FT43" s="65"/>
      <c r="FU43" s="65"/>
      <c r="FV43" s="65"/>
      <c r="FW43" s="65"/>
      <c r="FX43" s="65"/>
      <c r="FY43" s="65"/>
      <c r="FZ43" s="65"/>
      <c r="GA43" s="65"/>
      <c r="GB43" s="65"/>
      <c r="GC43" s="65"/>
      <c r="GD43" s="65"/>
      <c r="GE43" s="65"/>
      <c r="GF43" s="65"/>
      <c r="GG43" s="65"/>
      <c r="GH43" s="65"/>
      <c r="GI43" s="65"/>
      <c r="GJ43" s="65"/>
      <c r="GK43" s="65"/>
      <c r="GL43" s="65"/>
      <c r="GM43" s="65"/>
      <c r="GN43" s="65"/>
      <c r="GO43" s="65"/>
      <c r="GP43" s="65"/>
      <c r="GQ43" s="65"/>
      <c r="GR43" s="65"/>
      <c r="GS43" s="65"/>
    </row>
    <row r="44" spans="1:201" s="72" customFormat="1" ht="10.5" customHeight="1">
      <c r="A44" s="176">
        <v>18</v>
      </c>
      <c r="B44" s="178"/>
      <c r="C44" s="201"/>
      <c r="D44" s="135"/>
      <c r="E44" s="139"/>
      <c r="F44" s="132" t="s">
        <v>58</v>
      </c>
      <c r="G44" s="148"/>
      <c r="H44" s="204">
        <v>7.7</v>
      </c>
      <c r="I44" s="67"/>
      <c r="J44" s="67" t="s">
        <v>37</v>
      </c>
      <c r="K44" s="141">
        <v>43143</v>
      </c>
      <c r="L44" s="68">
        <v>43159</v>
      </c>
      <c r="M44" s="69" t="str">
        <f>IF(AND(K44&lt;&gt;"",L44&lt;&gt;""),IF($G$2&gt;=$K44,IF($G$2&gt;$L44,1,($G$2-$K44+1)/($L44-$K44+1)),""),"")</f>
        <v/>
      </c>
      <c r="N44" s="70" t="str">
        <f>IF($M44&lt;&gt;"",IF($M44&gt;$M45,"延迟",""),"")</f>
        <v/>
      </c>
      <c r="O44" s="71"/>
      <c r="P44" s="62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2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2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2"/>
      <c r="DF44" s="63"/>
      <c r="DG44" s="63"/>
      <c r="DH44" s="63"/>
      <c r="DI44" s="63"/>
      <c r="DJ44" s="63"/>
      <c r="DK44" s="63"/>
      <c r="DL44" s="63"/>
      <c r="DM44" s="63"/>
      <c r="DN44" s="63"/>
      <c r="DO44" s="63"/>
      <c r="DP44" s="63"/>
      <c r="DQ44" s="63"/>
      <c r="DR44" s="63"/>
      <c r="DS44" s="63"/>
      <c r="DT44" s="63"/>
      <c r="DU44" s="63"/>
      <c r="DV44" s="63"/>
      <c r="DW44" s="63"/>
      <c r="DX44" s="63"/>
      <c r="DY44" s="63"/>
      <c r="DZ44" s="63"/>
      <c r="EA44" s="63"/>
      <c r="EB44" s="63"/>
      <c r="EC44" s="63"/>
      <c r="ED44" s="63"/>
      <c r="EE44" s="63"/>
      <c r="EF44" s="63"/>
      <c r="EG44" s="63"/>
      <c r="EH44" s="63"/>
      <c r="EI44" s="63"/>
      <c r="EJ44" s="62"/>
      <c r="EK44" s="63"/>
      <c r="EL44" s="63"/>
      <c r="EM44" s="63"/>
      <c r="EN44" s="63"/>
      <c r="EO44" s="63"/>
      <c r="EP44" s="63"/>
      <c r="EQ44" s="63"/>
      <c r="ER44" s="63"/>
      <c r="ES44" s="63"/>
      <c r="ET44" s="63"/>
      <c r="EU44" s="63"/>
      <c r="EV44" s="63"/>
      <c r="EW44" s="63"/>
      <c r="EX44" s="63"/>
      <c r="EY44" s="63"/>
      <c r="EZ44" s="63"/>
      <c r="FA44" s="63"/>
      <c r="FB44" s="63"/>
      <c r="FC44" s="63"/>
      <c r="FD44" s="63"/>
      <c r="FE44" s="63"/>
      <c r="FF44" s="63"/>
      <c r="FG44" s="63"/>
      <c r="FH44" s="63"/>
      <c r="FI44" s="63"/>
      <c r="FJ44" s="63"/>
      <c r="FK44" s="63"/>
      <c r="FL44" s="63"/>
      <c r="FM44" s="63"/>
      <c r="FN44" s="63"/>
      <c r="FO44" s="62"/>
      <c r="FP44" s="63"/>
      <c r="FQ44" s="63"/>
      <c r="FR44" s="63"/>
      <c r="FS44" s="63"/>
      <c r="FT44" s="63"/>
      <c r="FU44" s="63"/>
      <c r="FV44" s="63"/>
      <c r="FW44" s="63"/>
      <c r="FX44" s="63"/>
      <c r="FY44" s="63"/>
      <c r="FZ44" s="63"/>
      <c r="GA44" s="63"/>
      <c r="GB44" s="63"/>
      <c r="GC44" s="63"/>
      <c r="GD44" s="63"/>
      <c r="GE44" s="63"/>
      <c r="GF44" s="63"/>
      <c r="GG44" s="63"/>
      <c r="GH44" s="63"/>
      <c r="GI44" s="63"/>
      <c r="GJ44" s="63"/>
      <c r="GK44" s="63"/>
      <c r="GL44" s="63"/>
      <c r="GM44" s="63"/>
      <c r="GN44" s="63"/>
      <c r="GO44" s="63"/>
      <c r="GP44" s="63"/>
      <c r="GQ44" s="63"/>
      <c r="GR44" s="63"/>
      <c r="GS44" s="63"/>
    </row>
    <row r="45" spans="1:201" s="72" customFormat="1" ht="10.5" customHeight="1">
      <c r="A45" s="177"/>
      <c r="B45" s="179"/>
      <c r="C45" s="201"/>
      <c r="D45" s="133"/>
      <c r="E45" s="138"/>
      <c r="F45" s="172"/>
      <c r="G45" s="149"/>
      <c r="H45" s="205"/>
      <c r="I45" s="74"/>
      <c r="J45" s="74"/>
      <c r="K45" s="145"/>
      <c r="L45" s="76"/>
      <c r="M45" s="77"/>
      <c r="N45" s="78" t="str">
        <f>IF(N44="","",N44)</f>
        <v/>
      </c>
      <c r="O45" s="79">
        <f>IF(ISNUMBER(K44),IF(ISNUMBER(L45),L45,IF(ISNUMBER(K45),N(K45+(L44-K44)*M45),0)),0)</f>
        <v>0</v>
      </c>
      <c r="P45" s="64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4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  <c r="BQ45" s="65"/>
      <c r="BR45" s="65"/>
      <c r="BS45" s="65"/>
      <c r="BT45" s="65"/>
      <c r="BU45" s="65"/>
      <c r="BV45" s="65"/>
      <c r="BW45" s="65"/>
      <c r="BX45" s="65"/>
      <c r="BY45" s="65"/>
      <c r="BZ45" s="64"/>
      <c r="CA45" s="65"/>
      <c r="CB45" s="65"/>
      <c r="CC45" s="65"/>
      <c r="CD45" s="65"/>
      <c r="CE45" s="65"/>
      <c r="CF45" s="65"/>
      <c r="CG45" s="65"/>
      <c r="CH45" s="65"/>
      <c r="CI45" s="65"/>
      <c r="CJ45" s="65"/>
      <c r="CK45" s="65"/>
      <c r="CL45" s="65"/>
      <c r="CM45" s="65"/>
      <c r="CN45" s="65"/>
      <c r="CO45" s="65"/>
      <c r="CP45" s="65"/>
      <c r="CQ45" s="65"/>
      <c r="CR45" s="65"/>
      <c r="CS45" s="65"/>
      <c r="CT45" s="65"/>
      <c r="CU45" s="65"/>
      <c r="CV45" s="65"/>
      <c r="CW45" s="65"/>
      <c r="CX45" s="65"/>
      <c r="CY45" s="65"/>
      <c r="CZ45" s="65"/>
      <c r="DA45" s="65"/>
      <c r="DB45" s="65"/>
      <c r="DC45" s="65"/>
      <c r="DD45" s="65"/>
      <c r="DE45" s="64"/>
      <c r="DF45" s="65"/>
      <c r="DG45" s="65"/>
      <c r="DH45" s="65"/>
      <c r="DI45" s="65"/>
      <c r="DJ45" s="65"/>
      <c r="DK45" s="65"/>
      <c r="DL45" s="65"/>
      <c r="DM45" s="65"/>
      <c r="DN45" s="65"/>
      <c r="DO45" s="65"/>
      <c r="DP45" s="65"/>
      <c r="DQ45" s="65"/>
      <c r="DR45" s="65"/>
      <c r="DS45" s="65"/>
      <c r="DT45" s="65"/>
      <c r="DU45" s="65"/>
      <c r="DV45" s="65"/>
      <c r="DW45" s="65"/>
      <c r="DX45" s="65"/>
      <c r="DY45" s="65"/>
      <c r="DZ45" s="65"/>
      <c r="EA45" s="65"/>
      <c r="EB45" s="65"/>
      <c r="EC45" s="65"/>
      <c r="ED45" s="65"/>
      <c r="EE45" s="65"/>
      <c r="EF45" s="65"/>
      <c r="EG45" s="65"/>
      <c r="EH45" s="65"/>
      <c r="EI45" s="65"/>
      <c r="EJ45" s="64"/>
      <c r="EK45" s="65"/>
      <c r="EL45" s="65"/>
      <c r="EM45" s="65"/>
      <c r="EN45" s="65"/>
      <c r="EO45" s="65"/>
      <c r="EP45" s="65"/>
      <c r="EQ45" s="65"/>
      <c r="ER45" s="65"/>
      <c r="ES45" s="65"/>
      <c r="ET45" s="65"/>
      <c r="EU45" s="65"/>
      <c r="EV45" s="65"/>
      <c r="EW45" s="65"/>
      <c r="EX45" s="65"/>
      <c r="EY45" s="65"/>
      <c r="EZ45" s="65"/>
      <c r="FA45" s="65"/>
      <c r="FB45" s="65"/>
      <c r="FC45" s="65"/>
      <c r="FD45" s="65"/>
      <c r="FE45" s="65"/>
      <c r="FF45" s="65"/>
      <c r="FG45" s="65"/>
      <c r="FH45" s="65"/>
      <c r="FI45" s="65"/>
      <c r="FJ45" s="65"/>
      <c r="FK45" s="65"/>
      <c r="FL45" s="65"/>
      <c r="FM45" s="65"/>
      <c r="FN45" s="65"/>
      <c r="FO45" s="64"/>
      <c r="FP45" s="65"/>
      <c r="FQ45" s="65"/>
      <c r="FR45" s="65"/>
      <c r="FS45" s="65"/>
      <c r="FT45" s="65"/>
      <c r="FU45" s="65"/>
      <c r="FV45" s="65"/>
      <c r="FW45" s="65"/>
      <c r="FX45" s="65"/>
      <c r="FY45" s="65"/>
      <c r="FZ45" s="65"/>
      <c r="GA45" s="65"/>
      <c r="GB45" s="65"/>
      <c r="GC45" s="65"/>
      <c r="GD45" s="65"/>
      <c r="GE45" s="65"/>
      <c r="GF45" s="65"/>
      <c r="GG45" s="65"/>
      <c r="GH45" s="65"/>
      <c r="GI45" s="65"/>
      <c r="GJ45" s="65"/>
      <c r="GK45" s="65"/>
      <c r="GL45" s="65"/>
      <c r="GM45" s="65"/>
      <c r="GN45" s="65"/>
      <c r="GO45" s="65"/>
      <c r="GP45" s="65"/>
      <c r="GQ45" s="65"/>
      <c r="GR45" s="65"/>
      <c r="GS45" s="65"/>
    </row>
    <row r="46" spans="1:201" s="72" customFormat="1" ht="10.5" customHeight="1">
      <c r="A46" s="176">
        <v>19</v>
      </c>
      <c r="B46" s="178"/>
      <c r="C46" s="201"/>
      <c r="D46" s="135"/>
      <c r="E46" s="139"/>
      <c r="F46" s="136" t="s">
        <v>59</v>
      </c>
      <c r="G46" s="148"/>
      <c r="H46" s="204">
        <v>7.7</v>
      </c>
      <c r="I46" s="67"/>
      <c r="J46" s="67" t="s">
        <v>37</v>
      </c>
      <c r="K46" s="141">
        <v>43143</v>
      </c>
      <c r="L46" s="68">
        <v>43159</v>
      </c>
      <c r="M46" s="69" t="str">
        <f>IF(AND(K46&lt;&gt;"",L46&lt;&gt;""),IF($G$2&gt;=$K46,IF($G$2&gt;$L46,1,($G$2-$K46+1)/($L46-$K46+1)),""),"")</f>
        <v/>
      </c>
      <c r="N46" s="70" t="str">
        <f>IF($M46&lt;&gt;"",IF($M46&gt;$M47,"延迟",""),"")</f>
        <v/>
      </c>
      <c r="O46" s="71"/>
      <c r="P46" s="62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2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2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2"/>
      <c r="DF46" s="63"/>
      <c r="DG46" s="63"/>
      <c r="DH46" s="63"/>
      <c r="DI46" s="63"/>
      <c r="DJ46" s="63"/>
      <c r="DK46" s="63"/>
      <c r="DL46" s="63"/>
      <c r="DM46" s="63"/>
      <c r="DN46" s="63"/>
      <c r="DO46" s="63"/>
      <c r="DP46" s="63"/>
      <c r="DQ46" s="63"/>
      <c r="DR46" s="63"/>
      <c r="DS46" s="63"/>
      <c r="DT46" s="63"/>
      <c r="DU46" s="63"/>
      <c r="DV46" s="63"/>
      <c r="DW46" s="63"/>
      <c r="DX46" s="63"/>
      <c r="DY46" s="63"/>
      <c r="DZ46" s="63"/>
      <c r="EA46" s="63"/>
      <c r="EB46" s="63"/>
      <c r="EC46" s="63"/>
      <c r="ED46" s="63"/>
      <c r="EE46" s="63"/>
      <c r="EF46" s="63"/>
      <c r="EG46" s="63"/>
      <c r="EH46" s="63"/>
      <c r="EI46" s="63"/>
      <c r="EJ46" s="62"/>
      <c r="EK46" s="63"/>
      <c r="EL46" s="63"/>
      <c r="EM46" s="63"/>
      <c r="EN46" s="63"/>
      <c r="EO46" s="63"/>
      <c r="EP46" s="63"/>
      <c r="EQ46" s="63"/>
      <c r="ER46" s="63"/>
      <c r="ES46" s="63"/>
      <c r="ET46" s="63"/>
      <c r="EU46" s="63"/>
      <c r="EV46" s="63"/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/>
      <c r="FH46" s="63"/>
      <c r="FI46" s="63"/>
      <c r="FJ46" s="63"/>
      <c r="FK46" s="63"/>
      <c r="FL46" s="63"/>
      <c r="FM46" s="63"/>
      <c r="FN46" s="63"/>
      <c r="FO46" s="62"/>
      <c r="FP46" s="63"/>
      <c r="FQ46" s="63"/>
      <c r="FR46" s="63"/>
      <c r="FS46" s="63"/>
      <c r="FT46" s="63"/>
      <c r="FU46" s="63"/>
      <c r="FV46" s="63"/>
      <c r="FW46" s="63"/>
      <c r="FX46" s="63"/>
      <c r="FY46" s="63"/>
      <c r="FZ46" s="63"/>
      <c r="GA46" s="63"/>
      <c r="GB46" s="63"/>
      <c r="GC46" s="63"/>
      <c r="GD46" s="63"/>
      <c r="GE46" s="63"/>
      <c r="GF46" s="63"/>
      <c r="GG46" s="63"/>
      <c r="GH46" s="63"/>
      <c r="GI46" s="63"/>
      <c r="GJ46" s="63"/>
      <c r="GK46" s="63"/>
      <c r="GL46" s="63"/>
      <c r="GM46" s="63"/>
      <c r="GN46" s="63"/>
      <c r="GO46" s="63"/>
      <c r="GP46" s="63"/>
      <c r="GQ46" s="63"/>
      <c r="GR46" s="63"/>
      <c r="GS46" s="63"/>
    </row>
    <row r="47" spans="1:201" s="72" customFormat="1" ht="10.5" customHeight="1">
      <c r="A47" s="177"/>
      <c r="B47" s="179"/>
      <c r="C47" s="201"/>
      <c r="D47" s="133"/>
      <c r="E47" s="138"/>
      <c r="F47" s="172"/>
      <c r="G47" s="149"/>
      <c r="H47" s="205"/>
      <c r="I47" s="74"/>
      <c r="J47" s="74"/>
      <c r="K47" s="145"/>
      <c r="L47" s="76"/>
      <c r="M47" s="77"/>
      <c r="N47" s="78" t="str">
        <f>IF(N46="","",N46)</f>
        <v/>
      </c>
      <c r="O47" s="79">
        <f>IF(ISNUMBER(K46),IF(ISNUMBER(L47),L47,IF(ISNUMBER(K47),N(K47+(L46-K46)*M47),0)),0)</f>
        <v>0</v>
      </c>
      <c r="P47" s="64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4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4"/>
      <c r="CA47" s="65"/>
      <c r="CB47" s="65"/>
      <c r="CC47" s="65"/>
      <c r="CD47" s="65"/>
      <c r="CE47" s="65"/>
      <c r="CF47" s="65"/>
      <c r="CG47" s="65"/>
      <c r="CH47" s="65"/>
      <c r="CI47" s="65"/>
      <c r="CJ47" s="65"/>
      <c r="CK47" s="65"/>
      <c r="CL47" s="65"/>
      <c r="CM47" s="65"/>
      <c r="CN47" s="65"/>
      <c r="CO47" s="65"/>
      <c r="CP47" s="65"/>
      <c r="CQ47" s="65"/>
      <c r="CR47" s="65"/>
      <c r="CS47" s="65"/>
      <c r="CT47" s="65"/>
      <c r="CU47" s="65"/>
      <c r="CV47" s="65"/>
      <c r="CW47" s="65"/>
      <c r="CX47" s="65"/>
      <c r="CY47" s="65"/>
      <c r="CZ47" s="65"/>
      <c r="DA47" s="65"/>
      <c r="DB47" s="65"/>
      <c r="DC47" s="65"/>
      <c r="DD47" s="65"/>
      <c r="DE47" s="64"/>
      <c r="DF47" s="65"/>
      <c r="DG47" s="65"/>
      <c r="DH47" s="65"/>
      <c r="DI47" s="65"/>
      <c r="DJ47" s="65"/>
      <c r="DK47" s="65"/>
      <c r="DL47" s="65"/>
      <c r="DM47" s="65"/>
      <c r="DN47" s="65"/>
      <c r="DO47" s="65"/>
      <c r="DP47" s="65"/>
      <c r="DQ47" s="65"/>
      <c r="DR47" s="65"/>
      <c r="DS47" s="65"/>
      <c r="DT47" s="65"/>
      <c r="DU47" s="65"/>
      <c r="DV47" s="65"/>
      <c r="DW47" s="65"/>
      <c r="DX47" s="65"/>
      <c r="DY47" s="65"/>
      <c r="DZ47" s="65"/>
      <c r="EA47" s="65"/>
      <c r="EB47" s="65"/>
      <c r="EC47" s="65"/>
      <c r="ED47" s="65"/>
      <c r="EE47" s="65"/>
      <c r="EF47" s="65"/>
      <c r="EG47" s="65"/>
      <c r="EH47" s="65"/>
      <c r="EI47" s="65"/>
      <c r="EJ47" s="64"/>
      <c r="EK47" s="65"/>
      <c r="EL47" s="65"/>
      <c r="EM47" s="65"/>
      <c r="EN47" s="65"/>
      <c r="EO47" s="65"/>
      <c r="EP47" s="65"/>
      <c r="EQ47" s="65"/>
      <c r="ER47" s="65"/>
      <c r="ES47" s="65"/>
      <c r="ET47" s="65"/>
      <c r="EU47" s="65"/>
      <c r="EV47" s="65"/>
      <c r="EW47" s="65"/>
      <c r="EX47" s="65"/>
      <c r="EY47" s="65"/>
      <c r="EZ47" s="65"/>
      <c r="FA47" s="65"/>
      <c r="FB47" s="65"/>
      <c r="FC47" s="65"/>
      <c r="FD47" s="65"/>
      <c r="FE47" s="65"/>
      <c r="FF47" s="65"/>
      <c r="FG47" s="65"/>
      <c r="FH47" s="65"/>
      <c r="FI47" s="65"/>
      <c r="FJ47" s="65"/>
      <c r="FK47" s="65"/>
      <c r="FL47" s="65"/>
      <c r="FM47" s="65"/>
      <c r="FN47" s="65"/>
      <c r="FO47" s="64"/>
      <c r="FP47" s="65"/>
      <c r="FQ47" s="65"/>
      <c r="FR47" s="65"/>
      <c r="FS47" s="65"/>
      <c r="FT47" s="65"/>
      <c r="FU47" s="65"/>
      <c r="FV47" s="65"/>
      <c r="FW47" s="65"/>
      <c r="FX47" s="65"/>
      <c r="FY47" s="65"/>
      <c r="FZ47" s="65"/>
      <c r="GA47" s="65"/>
      <c r="GB47" s="65"/>
      <c r="GC47" s="65"/>
      <c r="GD47" s="65"/>
      <c r="GE47" s="65"/>
      <c r="GF47" s="65"/>
      <c r="GG47" s="65"/>
      <c r="GH47" s="65"/>
      <c r="GI47" s="65"/>
      <c r="GJ47" s="65"/>
      <c r="GK47" s="65"/>
      <c r="GL47" s="65"/>
      <c r="GM47" s="65"/>
      <c r="GN47" s="65"/>
      <c r="GO47" s="65"/>
      <c r="GP47" s="65"/>
      <c r="GQ47" s="65"/>
      <c r="GR47" s="65"/>
      <c r="GS47" s="65"/>
    </row>
    <row r="48" spans="1:201" s="72" customFormat="1" ht="10.5" customHeight="1">
      <c r="A48" s="176">
        <v>20</v>
      </c>
      <c r="B48" s="178"/>
      <c r="C48" s="201"/>
      <c r="D48" s="135"/>
      <c r="E48" s="139"/>
      <c r="F48" s="136" t="s">
        <v>60</v>
      </c>
      <c r="G48" s="148"/>
      <c r="H48" s="204">
        <v>13</v>
      </c>
      <c r="I48" s="67"/>
      <c r="J48" s="67" t="s">
        <v>37</v>
      </c>
      <c r="K48" s="141">
        <v>43143</v>
      </c>
      <c r="L48" s="68">
        <v>43159</v>
      </c>
      <c r="M48" s="69" t="str">
        <f>IF(AND(K48&lt;&gt;"",L48&lt;&gt;""),IF($G$2&gt;=$K48,IF($G$2&gt;$L48,1,($G$2-$K48+1)/($L48-$K48+1)),""),"")</f>
        <v/>
      </c>
      <c r="N48" s="70" t="str">
        <f>IF($M48&lt;&gt;"",IF($M48&gt;$M49,"延迟",""),"")</f>
        <v/>
      </c>
      <c r="O48" s="71"/>
      <c r="P48" s="62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2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2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2"/>
      <c r="DF48" s="63"/>
      <c r="DG48" s="63"/>
      <c r="DH48" s="63"/>
      <c r="DI48" s="63"/>
      <c r="DJ48" s="63"/>
      <c r="DK48" s="63"/>
      <c r="DL48" s="63"/>
      <c r="DM48" s="63"/>
      <c r="DN48" s="63"/>
      <c r="DO48" s="63"/>
      <c r="DP48" s="63"/>
      <c r="DQ48" s="63"/>
      <c r="DR48" s="63"/>
      <c r="DS48" s="63"/>
      <c r="DT48" s="63"/>
      <c r="DU48" s="63"/>
      <c r="DV48" s="63"/>
      <c r="DW48" s="63"/>
      <c r="DX48" s="63"/>
      <c r="DY48" s="63"/>
      <c r="DZ48" s="63"/>
      <c r="EA48" s="63"/>
      <c r="EB48" s="63"/>
      <c r="EC48" s="63"/>
      <c r="ED48" s="63"/>
      <c r="EE48" s="63"/>
      <c r="EF48" s="63"/>
      <c r="EG48" s="63"/>
      <c r="EH48" s="63"/>
      <c r="EI48" s="63"/>
      <c r="EJ48" s="62"/>
      <c r="EK48" s="63"/>
      <c r="EL48" s="63"/>
      <c r="EM48" s="63"/>
      <c r="EN48" s="63"/>
      <c r="EO48" s="63"/>
      <c r="EP48" s="63"/>
      <c r="EQ48" s="63"/>
      <c r="ER48" s="63"/>
      <c r="ES48" s="63"/>
      <c r="ET48" s="63"/>
      <c r="EU48" s="63"/>
      <c r="EV48" s="63"/>
      <c r="EW48" s="63"/>
      <c r="EX48" s="63"/>
      <c r="EY48" s="63"/>
      <c r="EZ48" s="63"/>
      <c r="FA48" s="63"/>
      <c r="FB48" s="63"/>
      <c r="FC48" s="63"/>
      <c r="FD48" s="63"/>
      <c r="FE48" s="63"/>
      <c r="FF48" s="63"/>
      <c r="FG48" s="63"/>
      <c r="FH48" s="63"/>
      <c r="FI48" s="63"/>
      <c r="FJ48" s="63"/>
      <c r="FK48" s="63"/>
      <c r="FL48" s="63"/>
      <c r="FM48" s="63"/>
      <c r="FN48" s="63"/>
      <c r="FO48" s="62"/>
      <c r="FP48" s="63"/>
      <c r="FQ48" s="63"/>
      <c r="FR48" s="63"/>
      <c r="FS48" s="63"/>
      <c r="FT48" s="63"/>
      <c r="FU48" s="63"/>
      <c r="FV48" s="63"/>
      <c r="FW48" s="63"/>
      <c r="FX48" s="63"/>
      <c r="FY48" s="63"/>
      <c r="FZ48" s="63"/>
      <c r="GA48" s="63"/>
      <c r="GB48" s="63"/>
      <c r="GC48" s="63"/>
      <c r="GD48" s="63"/>
      <c r="GE48" s="63"/>
      <c r="GF48" s="63"/>
      <c r="GG48" s="63"/>
      <c r="GH48" s="63"/>
      <c r="GI48" s="63"/>
      <c r="GJ48" s="63"/>
      <c r="GK48" s="63"/>
      <c r="GL48" s="63"/>
      <c r="GM48" s="63"/>
      <c r="GN48" s="63"/>
      <c r="GO48" s="63"/>
      <c r="GP48" s="63"/>
      <c r="GQ48" s="63"/>
      <c r="GR48" s="63"/>
      <c r="GS48" s="63"/>
    </row>
    <row r="49" spans="1:201" s="72" customFormat="1" ht="10.5" customHeight="1">
      <c r="A49" s="177"/>
      <c r="B49" s="179"/>
      <c r="C49" s="201"/>
      <c r="D49" s="133"/>
      <c r="E49" s="138"/>
      <c r="F49" s="172"/>
      <c r="G49" s="149"/>
      <c r="H49" s="205"/>
      <c r="I49" s="74"/>
      <c r="J49" s="74"/>
      <c r="K49" s="145"/>
      <c r="L49" s="76"/>
      <c r="M49" s="77"/>
      <c r="N49" s="78" t="str">
        <f>IF(N48="","",N48)</f>
        <v/>
      </c>
      <c r="O49" s="79">
        <f>IF(ISNUMBER(K48),IF(ISNUMBER(L49),L49,IF(ISNUMBER(K49),N(K49+(L48-K48)*M49),0)),0)</f>
        <v>0</v>
      </c>
      <c r="P49" s="64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4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4"/>
      <c r="CA49" s="65"/>
      <c r="CB49" s="65"/>
      <c r="CC49" s="65"/>
      <c r="CD49" s="65"/>
      <c r="CE49" s="65"/>
      <c r="CF49" s="65"/>
      <c r="CG49" s="65"/>
      <c r="CH49" s="65"/>
      <c r="CI49" s="65"/>
      <c r="CJ49" s="65"/>
      <c r="CK49" s="65"/>
      <c r="CL49" s="65"/>
      <c r="CM49" s="65"/>
      <c r="CN49" s="65"/>
      <c r="CO49" s="65"/>
      <c r="CP49" s="65"/>
      <c r="CQ49" s="65"/>
      <c r="CR49" s="65"/>
      <c r="CS49" s="65"/>
      <c r="CT49" s="65"/>
      <c r="CU49" s="65"/>
      <c r="CV49" s="65"/>
      <c r="CW49" s="65"/>
      <c r="CX49" s="65"/>
      <c r="CY49" s="65"/>
      <c r="CZ49" s="65"/>
      <c r="DA49" s="65"/>
      <c r="DB49" s="65"/>
      <c r="DC49" s="65"/>
      <c r="DD49" s="65"/>
      <c r="DE49" s="64"/>
      <c r="DF49" s="65"/>
      <c r="DG49" s="65"/>
      <c r="DH49" s="65"/>
      <c r="DI49" s="65"/>
      <c r="DJ49" s="65"/>
      <c r="DK49" s="65"/>
      <c r="DL49" s="65"/>
      <c r="DM49" s="65"/>
      <c r="DN49" s="65"/>
      <c r="DO49" s="65"/>
      <c r="DP49" s="65"/>
      <c r="DQ49" s="65"/>
      <c r="DR49" s="65"/>
      <c r="DS49" s="65"/>
      <c r="DT49" s="65"/>
      <c r="DU49" s="65"/>
      <c r="DV49" s="65"/>
      <c r="DW49" s="65"/>
      <c r="DX49" s="65"/>
      <c r="DY49" s="65"/>
      <c r="DZ49" s="65"/>
      <c r="EA49" s="65"/>
      <c r="EB49" s="65"/>
      <c r="EC49" s="65"/>
      <c r="ED49" s="65"/>
      <c r="EE49" s="65"/>
      <c r="EF49" s="65"/>
      <c r="EG49" s="65"/>
      <c r="EH49" s="65"/>
      <c r="EI49" s="65"/>
      <c r="EJ49" s="64"/>
      <c r="EK49" s="65"/>
      <c r="EL49" s="65"/>
      <c r="EM49" s="65"/>
      <c r="EN49" s="65"/>
      <c r="EO49" s="65"/>
      <c r="EP49" s="65"/>
      <c r="EQ49" s="65"/>
      <c r="ER49" s="65"/>
      <c r="ES49" s="65"/>
      <c r="ET49" s="65"/>
      <c r="EU49" s="65"/>
      <c r="EV49" s="65"/>
      <c r="EW49" s="65"/>
      <c r="EX49" s="65"/>
      <c r="EY49" s="65"/>
      <c r="EZ49" s="65"/>
      <c r="FA49" s="65"/>
      <c r="FB49" s="65"/>
      <c r="FC49" s="65"/>
      <c r="FD49" s="65"/>
      <c r="FE49" s="65"/>
      <c r="FF49" s="65"/>
      <c r="FG49" s="65"/>
      <c r="FH49" s="65"/>
      <c r="FI49" s="65"/>
      <c r="FJ49" s="65"/>
      <c r="FK49" s="65"/>
      <c r="FL49" s="65"/>
      <c r="FM49" s="65"/>
      <c r="FN49" s="65"/>
      <c r="FO49" s="64"/>
      <c r="FP49" s="65"/>
      <c r="FQ49" s="65"/>
      <c r="FR49" s="65"/>
      <c r="FS49" s="65"/>
      <c r="FT49" s="65"/>
      <c r="FU49" s="65"/>
      <c r="FV49" s="65"/>
      <c r="FW49" s="65"/>
      <c r="FX49" s="65"/>
      <c r="FY49" s="65"/>
      <c r="FZ49" s="65"/>
      <c r="GA49" s="65"/>
      <c r="GB49" s="65"/>
      <c r="GC49" s="65"/>
      <c r="GD49" s="65"/>
      <c r="GE49" s="65"/>
      <c r="GF49" s="65"/>
      <c r="GG49" s="65"/>
      <c r="GH49" s="65"/>
      <c r="GI49" s="65"/>
      <c r="GJ49" s="65"/>
      <c r="GK49" s="65"/>
      <c r="GL49" s="65"/>
      <c r="GM49" s="65"/>
      <c r="GN49" s="65"/>
      <c r="GO49" s="65"/>
      <c r="GP49" s="65"/>
      <c r="GQ49" s="65"/>
      <c r="GR49" s="65"/>
      <c r="GS49" s="65"/>
    </row>
    <row r="50" spans="1:201" s="72" customFormat="1" ht="10.5" customHeight="1">
      <c r="A50" s="176">
        <v>21</v>
      </c>
      <c r="B50" s="178"/>
      <c r="C50" s="201"/>
      <c r="D50" s="135"/>
      <c r="E50" s="139"/>
      <c r="F50" s="136" t="s">
        <v>61</v>
      </c>
      <c r="G50" s="148"/>
      <c r="H50" s="204">
        <v>5</v>
      </c>
      <c r="I50" s="67"/>
      <c r="J50" s="67" t="s">
        <v>37</v>
      </c>
      <c r="K50" s="141">
        <v>43143</v>
      </c>
      <c r="L50" s="68">
        <v>43159</v>
      </c>
      <c r="M50" s="69" t="str">
        <f>IF(AND(K50&lt;&gt;"",L50&lt;&gt;""),IF($G$2&gt;=$K50,IF($G$2&gt;$L50,1,($G$2-$K50+1)/($L50-$K50+1)),""),"")</f>
        <v/>
      </c>
      <c r="N50" s="70" t="str">
        <f>IF($M50&lt;&gt;"",IF($M50&gt;$M51,"延迟",""),"")</f>
        <v/>
      </c>
      <c r="O50" s="71"/>
      <c r="P50" s="62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2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2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62"/>
      <c r="DF50" s="63"/>
      <c r="DG50" s="63"/>
      <c r="DH50" s="63"/>
      <c r="DI50" s="63"/>
      <c r="DJ50" s="63"/>
      <c r="DK50" s="63"/>
      <c r="DL50" s="63"/>
      <c r="DM50" s="63"/>
      <c r="DN50" s="63"/>
      <c r="DO50" s="63"/>
      <c r="DP50" s="63"/>
      <c r="DQ50" s="63"/>
      <c r="DR50" s="63"/>
      <c r="DS50" s="63"/>
      <c r="DT50" s="63"/>
      <c r="DU50" s="63"/>
      <c r="DV50" s="63"/>
      <c r="DW50" s="63"/>
      <c r="DX50" s="63"/>
      <c r="DY50" s="63"/>
      <c r="DZ50" s="63"/>
      <c r="EA50" s="63"/>
      <c r="EB50" s="63"/>
      <c r="EC50" s="63"/>
      <c r="ED50" s="63"/>
      <c r="EE50" s="63"/>
      <c r="EF50" s="63"/>
      <c r="EG50" s="63"/>
      <c r="EH50" s="63"/>
      <c r="EI50" s="63"/>
      <c r="EJ50" s="62"/>
      <c r="EK50" s="63"/>
      <c r="EL50" s="63"/>
      <c r="EM50" s="63"/>
      <c r="EN50" s="63"/>
      <c r="EO50" s="63"/>
      <c r="EP50" s="63"/>
      <c r="EQ50" s="63"/>
      <c r="ER50" s="63"/>
      <c r="ES50" s="63"/>
      <c r="ET50" s="63"/>
      <c r="EU50" s="63"/>
      <c r="EV50" s="63"/>
      <c r="EW50" s="63"/>
      <c r="EX50" s="63"/>
      <c r="EY50" s="63"/>
      <c r="EZ50" s="63"/>
      <c r="FA50" s="63"/>
      <c r="FB50" s="63"/>
      <c r="FC50" s="63"/>
      <c r="FD50" s="63"/>
      <c r="FE50" s="63"/>
      <c r="FF50" s="63"/>
      <c r="FG50" s="63"/>
      <c r="FH50" s="63"/>
      <c r="FI50" s="63"/>
      <c r="FJ50" s="63"/>
      <c r="FK50" s="63"/>
      <c r="FL50" s="63"/>
      <c r="FM50" s="63"/>
      <c r="FN50" s="63"/>
      <c r="FO50" s="62"/>
      <c r="FP50" s="63"/>
      <c r="FQ50" s="63"/>
      <c r="FR50" s="63"/>
      <c r="FS50" s="63"/>
      <c r="FT50" s="63"/>
      <c r="FU50" s="63"/>
      <c r="FV50" s="63"/>
      <c r="FW50" s="63"/>
      <c r="FX50" s="63"/>
      <c r="FY50" s="63"/>
      <c r="FZ50" s="63"/>
      <c r="GA50" s="63"/>
      <c r="GB50" s="63"/>
      <c r="GC50" s="63"/>
      <c r="GD50" s="63"/>
      <c r="GE50" s="63"/>
      <c r="GF50" s="63"/>
      <c r="GG50" s="63"/>
      <c r="GH50" s="63"/>
      <c r="GI50" s="63"/>
      <c r="GJ50" s="63"/>
      <c r="GK50" s="63"/>
      <c r="GL50" s="63"/>
      <c r="GM50" s="63"/>
      <c r="GN50" s="63"/>
      <c r="GO50" s="63"/>
      <c r="GP50" s="63"/>
      <c r="GQ50" s="63"/>
      <c r="GR50" s="63"/>
      <c r="GS50" s="63"/>
    </row>
    <row r="51" spans="1:201" s="72" customFormat="1" ht="10.5" customHeight="1">
      <c r="A51" s="177"/>
      <c r="B51" s="179"/>
      <c r="C51" s="202"/>
      <c r="D51" s="133"/>
      <c r="E51" s="138"/>
      <c r="F51" s="134"/>
      <c r="G51" s="149"/>
      <c r="H51" s="205"/>
      <c r="I51" s="74"/>
      <c r="J51" s="74"/>
      <c r="K51" s="145"/>
      <c r="L51" s="76"/>
      <c r="M51" s="77"/>
      <c r="N51" s="78" t="str">
        <f>IF(N50="","",N50)</f>
        <v/>
      </c>
      <c r="O51" s="79">
        <f>IF(ISNUMBER(K50),IF(ISNUMBER(L51),L51,IF(ISNUMBER(K51),N(K51+(L50-K50)*M51),0)),0)</f>
        <v>0</v>
      </c>
      <c r="P51" s="64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4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65"/>
      <c r="BU51" s="65"/>
      <c r="BV51" s="65"/>
      <c r="BW51" s="65"/>
      <c r="BX51" s="65"/>
      <c r="BY51" s="65"/>
      <c r="BZ51" s="64"/>
      <c r="CA51" s="65"/>
      <c r="CB51" s="65"/>
      <c r="CC51" s="65"/>
      <c r="CD51" s="65"/>
      <c r="CE51" s="65"/>
      <c r="CF51" s="65"/>
      <c r="CG51" s="65"/>
      <c r="CH51" s="65"/>
      <c r="CI51" s="65"/>
      <c r="CJ51" s="65"/>
      <c r="CK51" s="65"/>
      <c r="CL51" s="65"/>
      <c r="CM51" s="65"/>
      <c r="CN51" s="65"/>
      <c r="CO51" s="65"/>
      <c r="CP51" s="65"/>
      <c r="CQ51" s="65"/>
      <c r="CR51" s="65"/>
      <c r="CS51" s="65"/>
      <c r="CT51" s="65"/>
      <c r="CU51" s="65"/>
      <c r="CV51" s="65"/>
      <c r="CW51" s="65"/>
      <c r="CX51" s="65"/>
      <c r="CY51" s="65"/>
      <c r="CZ51" s="65"/>
      <c r="DA51" s="65"/>
      <c r="DB51" s="65"/>
      <c r="DC51" s="65"/>
      <c r="DD51" s="65"/>
      <c r="DE51" s="64"/>
      <c r="DF51" s="65"/>
      <c r="DG51" s="65"/>
      <c r="DH51" s="65"/>
      <c r="DI51" s="65"/>
      <c r="DJ51" s="65"/>
      <c r="DK51" s="65"/>
      <c r="DL51" s="65"/>
      <c r="DM51" s="65"/>
      <c r="DN51" s="65"/>
      <c r="DO51" s="65"/>
      <c r="DP51" s="65"/>
      <c r="DQ51" s="65"/>
      <c r="DR51" s="65"/>
      <c r="DS51" s="65"/>
      <c r="DT51" s="65"/>
      <c r="DU51" s="65"/>
      <c r="DV51" s="65"/>
      <c r="DW51" s="65"/>
      <c r="DX51" s="65"/>
      <c r="DY51" s="65"/>
      <c r="DZ51" s="65"/>
      <c r="EA51" s="65"/>
      <c r="EB51" s="65"/>
      <c r="EC51" s="65"/>
      <c r="ED51" s="65"/>
      <c r="EE51" s="65"/>
      <c r="EF51" s="65"/>
      <c r="EG51" s="65"/>
      <c r="EH51" s="65"/>
      <c r="EI51" s="65"/>
      <c r="EJ51" s="64"/>
      <c r="EK51" s="65"/>
      <c r="EL51" s="65"/>
      <c r="EM51" s="65"/>
      <c r="EN51" s="65"/>
      <c r="EO51" s="65"/>
      <c r="EP51" s="65"/>
      <c r="EQ51" s="65"/>
      <c r="ER51" s="65"/>
      <c r="ES51" s="65"/>
      <c r="ET51" s="65"/>
      <c r="EU51" s="65"/>
      <c r="EV51" s="65"/>
      <c r="EW51" s="65"/>
      <c r="EX51" s="65"/>
      <c r="EY51" s="65"/>
      <c r="EZ51" s="65"/>
      <c r="FA51" s="65"/>
      <c r="FB51" s="65"/>
      <c r="FC51" s="65"/>
      <c r="FD51" s="65"/>
      <c r="FE51" s="65"/>
      <c r="FF51" s="65"/>
      <c r="FG51" s="65"/>
      <c r="FH51" s="65"/>
      <c r="FI51" s="65"/>
      <c r="FJ51" s="65"/>
      <c r="FK51" s="65"/>
      <c r="FL51" s="65"/>
      <c r="FM51" s="65"/>
      <c r="FN51" s="65"/>
      <c r="FO51" s="64"/>
      <c r="FP51" s="65"/>
      <c r="FQ51" s="65"/>
      <c r="FR51" s="65"/>
      <c r="FS51" s="65"/>
      <c r="FT51" s="65"/>
      <c r="FU51" s="65"/>
      <c r="FV51" s="65"/>
      <c r="FW51" s="65"/>
      <c r="FX51" s="65"/>
      <c r="FY51" s="65"/>
      <c r="FZ51" s="65"/>
      <c r="GA51" s="65"/>
      <c r="GB51" s="65"/>
      <c r="GC51" s="65"/>
      <c r="GD51" s="65"/>
      <c r="GE51" s="65"/>
      <c r="GF51" s="65"/>
      <c r="GG51" s="65"/>
      <c r="GH51" s="65"/>
      <c r="GI51" s="65"/>
      <c r="GJ51" s="65"/>
      <c r="GK51" s="65"/>
      <c r="GL51" s="65"/>
      <c r="GM51" s="65"/>
      <c r="GN51" s="65"/>
      <c r="GO51" s="65"/>
      <c r="GP51" s="65"/>
      <c r="GQ51" s="65"/>
      <c r="GR51" s="65"/>
      <c r="GS51" s="65"/>
    </row>
    <row r="52" spans="1:201" s="72" customFormat="1" ht="10.5" customHeight="1">
      <c r="A52" s="176">
        <v>22</v>
      </c>
      <c r="B52" s="178"/>
      <c r="C52" s="173" t="s">
        <v>62</v>
      </c>
      <c r="D52" s="148"/>
      <c r="E52" s="139"/>
      <c r="F52" s="148" t="s">
        <v>63</v>
      </c>
      <c r="G52" s="148"/>
      <c r="H52" s="204">
        <v>1.8</v>
      </c>
      <c r="I52" s="67"/>
      <c r="J52" s="67" t="s">
        <v>37</v>
      </c>
      <c r="K52" s="141">
        <v>43160</v>
      </c>
      <c r="L52" s="68">
        <v>43168</v>
      </c>
      <c r="M52" s="69" t="str">
        <f>IF(AND(K52&lt;&gt;"",L52&lt;&gt;""),IF($G$2&gt;=$K52,IF($G$2&gt;$L52,1,($G$2-$K52+1)/($L52-$K52+1)),""),"")</f>
        <v/>
      </c>
      <c r="N52" s="70" t="str">
        <f>IF($M52&lt;&gt;"",IF($M52&gt;$M53,"延迟",""),"")</f>
        <v/>
      </c>
      <c r="O52" s="71"/>
      <c r="P52" s="62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2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2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3"/>
      <c r="CY52" s="63"/>
      <c r="CZ52" s="63"/>
      <c r="DA52" s="63"/>
      <c r="DB52" s="63"/>
      <c r="DC52" s="63"/>
      <c r="DD52" s="63"/>
      <c r="DE52" s="62"/>
      <c r="DF52" s="63"/>
      <c r="DG52" s="63"/>
      <c r="DH52" s="63"/>
      <c r="DI52" s="63"/>
      <c r="DJ52" s="63"/>
      <c r="DK52" s="63"/>
      <c r="DL52" s="63"/>
      <c r="DM52" s="63"/>
      <c r="DN52" s="63"/>
      <c r="DO52" s="63"/>
      <c r="DP52" s="63"/>
      <c r="DQ52" s="63"/>
      <c r="DR52" s="63"/>
      <c r="DS52" s="63"/>
      <c r="DT52" s="63"/>
      <c r="DU52" s="63"/>
      <c r="DV52" s="63"/>
      <c r="DW52" s="63"/>
      <c r="DX52" s="63"/>
      <c r="DY52" s="63"/>
      <c r="DZ52" s="63"/>
      <c r="EA52" s="63"/>
      <c r="EB52" s="63"/>
      <c r="EC52" s="63"/>
      <c r="ED52" s="63"/>
      <c r="EE52" s="63"/>
      <c r="EF52" s="63"/>
      <c r="EG52" s="63"/>
      <c r="EH52" s="63"/>
      <c r="EI52" s="63"/>
      <c r="EJ52" s="62"/>
      <c r="EK52" s="63"/>
      <c r="EL52" s="63"/>
      <c r="EM52" s="63"/>
      <c r="EN52" s="63"/>
      <c r="EO52" s="63"/>
      <c r="EP52" s="63"/>
      <c r="EQ52" s="63"/>
      <c r="ER52" s="63"/>
      <c r="ES52" s="63"/>
      <c r="ET52" s="63"/>
      <c r="EU52" s="63"/>
      <c r="EV52" s="63"/>
      <c r="EW52" s="63"/>
      <c r="EX52" s="63"/>
      <c r="EY52" s="63"/>
      <c r="EZ52" s="63"/>
      <c r="FA52" s="63"/>
      <c r="FB52" s="63"/>
      <c r="FC52" s="63"/>
      <c r="FD52" s="63"/>
      <c r="FE52" s="63"/>
      <c r="FF52" s="63"/>
      <c r="FG52" s="63"/>
      <c r="FH52" s="63"/>
      <c r="FI52" s="63"/>
      <c r="FJ52" s="63"/>
      <c r="FK52" s="63"/>
      <c r="FL52" s="63"/>
      <c r="FM52" s="63"/>
      <c r="FN52" s="63"/>
      <c r="FO52" s="62"/>
      <c r="FP52" s="63"/>
      <c r="FQ52" s="63"/>
      <c r="FR52" s="63"/>
      <c r="FS52" s="63"/>
      <c r="FT52" s="63"/>
      <c r="FU52" s="63"/>
      <c r="FV52" s="63"/>
      <c r="FW52" s="63"/>
      <c r="FX52" s="63"/>
      <c r="FY52" s="63"/>
      <c r="FZ52" s="63"/>
      <c r="GA52" s="63"/>
      <c r="GB52" s="63"/>
      <c r="GC52" s="63"/>
      <c r="GD52" s="63"/>
      <c r="GE52" s="63"/>
      <c r="GF52" s="63"/>
      <c r="GG52" s="63"/>
      <c r="GH52" s="63"/>
      <c r="GI52" s="63"/>
      <c r="GJ52" s="63"/>
      <c r="GK52" s="63"/>
      <c r="GL52" s="63"/>
      <c r="GM52" s="63"/>
      <c r="GN52" s="63"/>
      <c r="GO52" s="63"/>
      <c r="GP52" s="63"/>
      <c r="GQ52" s="63"/>
      <c r="GR52" s="63"/>
      <c r="GS52" s="63"/>
    </row>
    <row r="53" spans="1:201" s="72" customFormat="1" ht="10.5" customHeight="1">
      <c r="A53" s="177"/>
      <c r="B53" s="179"/>
      <c r="C53" s="168"/>
      <c r="D53" s="73"/>
      <c r="E53" s="138"/>
      <c r="F53" s="73"/>
      <c r="G53" s="149"/>
      <c r="H53" s="205"/>
      <c r="I53" s="74"/>
      <c r="J53" s="74"/>
      <c r="K53" s="145"/>
      <c r="L53" s="76"/>
      <c r="M53" s="77"/>
      <c r="N53" s="78" t="str">
        <f>IF(N52="","",N52)</f>
        <v/>
      </c>
      <c r="O53" s="79">
        <f>IF(ISNUMBER(K52),IF(ISNUMBER(L53),L53,IF(ISNUMBER(K53),N(K53+(L52-K52)*M53),0)),0)</f>
        <v>0</v>
      </c>
      <c r="P53" s="64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4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4"/>
      <c r="CA53" s="65"/>
      <c r="CB53" s="65"/>
      <c r="CC53" s="65"/>
      <c r="CD53" s="65"/>
      <c r="CE53" s="65"/>
      <c r="CF53" s="65"/>
      <c r="CG53" s="65"/>
      <c r="CH53" s="65"/>
      <c r="CI53" s="65"/>
      <c r="CJ53" s="65"/>
      <c r="CK53" s="65"/>
      <c r="CL53" s="65"/>
      <c r="CM53" s="65"/>
      <c r="CN53" s="65"/>
      <c r="CO53" s="65"/>
      <c r="CP53" s="65"/>
      <c r="CQ53" s="65"/>
      <c r="CR53" s="65"/>
      <c r="CS53" s="65"/>
      <c r="CT53" s="65"/>
      <c r="CU53" s="65"/>
      <c r="CV53" s="65"/>
      <c r="CW53" s="65"/>
      <c r="CX53" s="65"/>
      <c r="CY53" s="65"/>
      <c r="CZ53" s="65"/>
      <c r="DA53" s="65"/>
      <c r="DB53" s="65"/>
      <c r="DC53" s="65"/>
      <c r="DD53" s="65"/>
      <c r="DE53" s="64"/>
      <c r="DF53" s="65"/>
      <c r="DG53" s="65"/>
      <c r="DH53" s="65"/>
      <c r="DI53" s="65"/>
      <c r="DJ53" s="65"/>
      <c r="DK53" s="65"/>
      <c r="DL53" s="65"/>
      <c r="DM53" s="65"/>
      <c r="DN53" s="65"/>
      <c r="DO53" s="65"/>
      <c r="DP53" s="65"/>
      <c r="DQ53" s="65"/>
      <c r="DR53" s="65"/>
      <c r="DS53" s="65"/>
      <c r="DT53" s="65"/>
      <c r="DU53" s="65"/>
      <c r="DV53" s="65"/>
      <c r="DW53" s="65"/>
      <c r="DX53" s="65"/>
      <c r="DY53" s="65"/>
      <c r="DZ53" s="65"/>
      <c r="EA53" s="65"/>
      <c r="EB53" s="65"/>
      <c r="EC53" s="65"/>
      <c r="ED53" s="65"/>
      <c r="EE53" s="65"/>
      <c r="EF53" s="65"/>
      <c r="EG53" s="65"/>
      <c r="EH53" s="65"/>
      <c r="EI53" s="65"/>
      <c r="EJ53" s="64"/>
      <c r="EK53" s="65"/>
      <c r="EL53" s="65"/>
      <c r="EM53" s="65"/>
      <c r="EN53" s="65"/>
      <c r="EO53" s="65"/>
      <c r="EP53" s="65"/>
      <c r="EQ53" s="65"/>
      <c r="ER53" s="65"/>
      <c r="ES53" s="65"/>
      <c r="ET53" s="65"/>
      <c r="EU53" s="65"/>
      <c r="EV53" s="65"/>
      <c r="EW53" s="65"/>
      <c r="EX53" s="65"/>
      <c r="EY53" s="65"/>
      <c r="EZ53" s="65"/>
      <c r="FA53" s="65"/>
      <c r="FB53" s="65"/>
      <c r="FC53" s="65"/>
      <c r="FD53" s="65"/>
      <c r="FE53" s="65"/>
      <c r="FF53" s="65"/>
      <c r="FG53" s="65"/>
      <c r="FH53" s="65"/>
      <c r="FI53" s="65"/>
      <c r="FJ53" s="65"/>
      <c r="FK53" s="65"/>
      <c r="FL53" s="65"/>
      <c r="FM53" s="65"/>
      <c r="FN53" s="65"/>
      <c r="FO53" s="64"/>
      <c r="FP53" s="65"/>
      <c r="FQ53" s="65"/>
      <c r="FR53" s="65"/>
      <c r="FS53" s="65"/>
      <c r="FT53" s="65"/>
      <c r="FU53" s="65"/>
      <c r="FV53" s="65"/>
      <c r="FW53" s="65"/>
      <c r="FX53" s="65"/>
      <c r="FY53" s="65"/>
      <c r="FZ53" s="65"/>
      <c r="GA53" s="65"/>
      <c r="GB53" s="65"/>
      <c r="GC53" s="65"/>
      <c r="GD53" s="65"/>
      <c r="GE53" s="65"/>
      <c r="GF53" s="65"/>
      <c r="GG53" s="65"/>
      <c r="GH53" s="65"/>
      <c r="GI53" s="65"/>
      <c r="GJ53" s="65"/>
      <c r="GK53" s="65"/>
      <c r="GL53" s="65"/>
      <c r="GM53" s="65"/>
      <c r="GN53" s="65"/>
      <c r="GO53" s="65"/>
      <c r="GP53" s="65"/>
      <c r="GQ53" s="65"/>
      <c r="GR53" s="65"/>
      <c r="GS53" s="65"/>
    </row>
    <row r="54" spans="1:201" s="72" customFormat="1" ht="10.5" customHeight="1">
      <c r="A54" s="176">
        <v>23</v>
      </c>
      <c r="B54" s="178"/>
      <c r="C54" s="136"/>
      <c r="D54" s="148"/>
      <c r="E54" s="139"/>
      <c r="F54" s="148" t="s">
        <v>64</v>
      </c>
      <c r="G54" s="148"/>
      <c r="H54" s="204">
        <v>7</v>
      </c>
      <c r="I54" s="67"/>
      <c r="J54" s="67" t="s">
        <v>37</v>
      </c>
      <c r="K54" s="141">
        <v>43160</v>
      </c>
      <c r="L54" s="68">
        <v>43168</v>
      </c>
      <c r="M54" s="69" t="str">
        <f>IF(AND(K54&lt;&gt;"",L54&lt;&gt;""),IF($G$2&gt;=$K54,IF($G$2&gt;$L54,1,($G$2-$K54+1)/($L54-$K54+1)),""),"")</f>
        <v/>
      </c>
      <c r="N54" s="70" t="str">
        <f>IF($M54&lt;&gt;"",IF($M54&gt;$M55,"延迟",""),"")</f>
        <v/>
      </c>
      <c r="O54" s="71"/>
      <c r="P54" s="62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2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2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2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  <c r="DT54" s="63"/>
      <c r="DU54" s="63"/>
      <c r="DV54" s="63"/>
      <c r="DW54" s="63"/>
      <c r="DX54" s="63"/>
      <c r="DY54" s="63"/>
      <c r="DZ54" s="63"/>
      <c r="EA54" s="63"/>
      <c r="EB54" s="63"/>
      <c r="EC54" s="63"/>
      <c r="ED54" s="63"/>
      <c r="EE54" s="63"/>
      <c r="EF54" s="63"/>
      <c r="EG54" s="63"/>
      <c r="EH54" s="63"/>
      <c r="EI54" s="63"/>
      <c r="EJ54" s="62"/>
      <c r="EK54" s="63"/>
      <c r="EL54" s="63"/>
      <c r="EM54" s="63"/>
      <c r="EN54" s="63"/>
      <c r="EO54" s="63"/>
      <c r="EP54" s="63"/>
      <c r="EQ54" s="63"/>
      <c r="ER54" s="63"/>
      <c r="ES54" s="63"/>
      <c r="ET54" s="63"/>
      <c r="EU54" s="63"/>
      <c r="EV54" s="63"/>
      <c r="EW54" s="63"/>
      <c r="EX54" s="63"/>
      <c r="EY54" s="63"/>
      <c r="EZ54" s="63"/>
      <c r="FA54" s="63"/>
      <c r="FB54" s="63"/>
      <c r="FC54" s="63"/>
      <c r="FD54" s="63"/>
      <c r="FE54" s="63"/>
      <c r="FF54" s="63"/>
      <c r="FG54" s="63"/>
      <c r="FH54" s="63"/>
      <c r="FI54" s="63"/>
      <c r="FJ54" s="63"/>
      <c r="FK54" s="63"/>
      <c r="FL54" s="63"/>
      <c r="FM54" s="63"/>
      <c r="FN54" s="63"/>
      <c r="FO54" s="62"/>
      <c r="FP54" s="63"/>
      <c r="FQ54" s="63"/>
      <c r="FR54" s="63"/>
      <c r="FS54" s="63"/>
      <c r="FT54" s="63"/>
      <c r="FU54" s="63"/>
      <c r="FV54" s="63"/>
      <c r="FW54" s="63"/>
      <c r="FX54" s="63"/>
      <c r="FY54" s="63"/>
      <c r="FZ54" s="63"/>
      <c r="GA54" s="63"/>
      <c r="GB54" s="63"/>
      <c r="GC54" s="63"/>
      <c r="GD54" s="63"/>
      <c r="GE54" s="63"/>
      <c r="GF54" s="63"/>
      <c r="GG54" s="63"/>
      <c r="GH54" s="63"/>
      <c r="GI54" s="63"/>
      <c r="GJ54" s="63"/>
      <c r="GK54" s="63"/>
      <c r="GL54" s="63"/>
      <c r="GM54" s="63"/>
      <c r="GN54" s="63"/>
      <c r="GO54" s="63"/>
      <c r="GP54" s="63"/>
      <c r="GQ54" s="63"/>
      <c r="GR54" s="63"/>
      <c r="GS54" s="63"/>
    </row>
    <row r="55" spans="1:201" s="72" customFormat="1" ht="10.5" customHeight="1">
      <c r="A55" s="177"/>
      <c r="B55" s="179"/>
      <c r="C55" s="168"/>
      <c r="D55" s="73"/>
      <c r="E55" s="138"/>
      <c r="F55" s="73"/>
      <c r="G55" s="149"/>
      <c r="H55" s="205"/>
      <c r="I55" s="74"/>
      <c r="J55" s="74"/>
      <c r="K55" s="145"/>
      <c r="L55" s="76"/>
      <c r="M55" s="77"/>
      <c r="N55" s="78" t="str">
        <f>IF(N54="","",N54)</f>
        <v/>
      </c>
      <c r="O55" s="79">
        <f>IF(ISNUMBER(K54),IF(ISNUMBER(L55),L55,IF(ISNUMBER(K55),N(K55+(L54-K54)*M55),0)),0)</f>
        <v>0</v>
      </c>
      <c r="P55" s="64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4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  <c r="BO55" s="65"/>
      <c r="BP55" s="65"/>
      <c r="BQ55" s="65"/>
      <c r="BR55" s="65"/>
      <c r="BS55" s="65"/>
      <c r="BT55" s="65"/>
      <c r="BU55" s="65"/>
      <c r="BV55" s="65"/>
      <c r="BW55" s="65"/>
      <c r="BX55" s="65"/>
      <c r="BY55" s="65"/>
      <c r="BZ55" s="64"/>
      <c r="CA55" s="65"/>
      <c r="CB55" s="65"/>
      <c r="CC55" s="65"/>
      <c r="CD55" s="65"/>
      <c r="CE55" s="65"/>
      <c r="CF55" s="65"/>
      <c r="CG55" s="65"/>
      <c r="CH55" s="65"/>
      <c r="CI55" s="65"/>
      <c r="CJ55" s="65"/>
      <c r="CK55" s="65"/>
      <c r="CL55" s="65"/>
      <c r="CM55" s="65"/>
      <c r="CN55" s="65"/>
      <c r="CO55" s="65"/>
      <c r="CP55" s="65"/>
      <c r="CQ55" s="65"/>
      <c r="CR55" s="65"/>
      <c r="CS55" s="65"/>
      <c r="CT55" s="65"/>
      <c r="CU55" s="65"/>
      <c r="CV55" s="65"/>
      <c r="CW55" s="65"/>
      <c r="CX55" s="65"/>
      <c r="CY55" s="65"/>
      <c r="CZ55" s="65"/>
      <c r="DA55" s="65"/>
      <c r="DB55" s="65"/>
      <c r="DC55" s="65"/>
      <c r="DD55" s="65"/>
      <c r="DE55" s="64"/>
      <c r="DF55" s="65"/>
      <c r="DG55" s="65"/>
      <c r="DH55" s="65"/>
      <c r="DI55" s="65"/>
      <c r="DJ55" s="65"/>
      <c r="DK55" s="65"/>
      <c r="DL55" s="65"/>
      <c r="DM55" s="65"/>
      <c r="DN55" s="65"/>
      <c r="DO55" s="65"/>
      <c r="DP55" s="65"/>
      <c r="DQ55" s="65"/>
      <c r="DR55" s="65"/>
      <c r="DS55" s="65"/>
      <c r="DT55" s="65"/>
      <c r="DU55" s="65"/>
      <c r="DV55" s="65"/>
      <c r="DW55" s="65"/>
      <c r="DX55" s="65"/>
      <c r="DY55" s="65"/>
      <c r="DZ55" s="65"/>
      <c r="EA55" s="65"/>
      <c r="EB55" s="65"/>
      <c r="EC55" s="65"/>
      <c r="ED55" s="65"/>
      <c r="EE55" s="65"/>
      <c r="EF55" s="65"/>
      <c r="EG55" s="65"/>
      <c r="EH55" s="65"/>
      <c r="EI55" s="65"/>
      <c r="EJ55" s="64"/>
      <c r="EK55" s="65"/>
      <c r="EL55" s="65"/>
      <c r="EM55" s="65"/>
      <c r="EN55" s="65"/>
      <c r="EO55" s="65"/>
      <c r="EP55" s="65"/>
      <c r="EQ55" s="65"/>
      <c r="ER55" s="65"/>
      <c r="ES55" s="65"/>
      <c r="ET55" s="65"/>
      <c r="EU55" s="65"/>
      <c r="EV55" s="65"/>
      <c r="EW55" s="65"/>
      <c r="EX55" s="65"/>
      <c r="EY55" s="65"/>
      <c r="EZ55" s="65"/>
      <c r="FA55" s="65"/>
      <c r="FB55" s="65"/>
      <c r="FC55" s="65"/>
      <c r="FD55" s="65"/>
      <c r="FE55" s="65"/>
      <c r="FF55" s="65"/>
      <c r="FG55" s="65"/>
      <c r="FH55" s="65"/>
      <c r="FI55" s="65"/>
      <c r="FJ55" s="65"/>
      <c r="FK55" s="65"/>
      <c r="FL55" s="65"/>
      <c r="FM55" s="65"/>
      <c r="FN55" s="65"/>
      <c r="FO55" s="64"/>
      <c r="FP55" s="65"/>
      <c r="FQ55" s="65"/>
      <c r="FR55" s="65"/>
      <c r="FS55" s="65"/>
      <c r="FT55" s="65"/>
      <c r="FU55" s="65"/>
      <c r="FV55" s="65"/>
      <c r="FW55" s="65"/>
      <c r="FX55" s="65"/>
      <c r="FY55" s="65"/>
      <c r="FZ55" s="65"/>
      <c r="GA55" s="65"/>
      <c r="GB55" s="65"/>
      <c r="GC55" s="65"/>
      <c r="GD55" s="65"/>
      <c r="GE55" s="65"/>
      <c r="GF55" s="65"/>
      <c r="GG55" s="65"/>
      <c r="GH55" s="65"/>
      <c r="GI55" s="65"/>
      <c r="GJ55" s="65"/>
      <c r="GK55" s="65"/>
      <c r="GL55" s="65"/>
      <c r="GM55" s="65"/>
      <c r="GN55" s="65"/>
      <c r="GO55" s="65"/>
      <c r="GP55" s="65"/>
      <c r="GQ55" s="65"/>
      <c r="GR55" s="65"/>
      <c r="GS55" s="65"/>
    </row>
    <row r="56" spans="1:201" s="72" customFormat="1">
      <c r="A56" s="176">
        <v>24</v>
      </c>
      <c r="B56" s="178"/>
      <c r="C56" s="136"/>
      <c r="D56" s="148"/>
      <c r="E56" s="139"/>
      <c r="F56" s="148" t="s">
        <v>65</v>
      </c>
      <c r="G56" s="148"/>
      <c r="H56" s="204">
        <v>15.7</v>
      </c>
      <c r="I56" s="67"/>
      <c r="J56" s="67" t="s">
        <v>37</v>
      </c>
      <c r="K56" s="141">
        <v>43160</v>
      </c>
      <c r="L56" s="68">
        <v>43168</v>
      </c>
      <c r="M56" s="69" t="str">
        <f>IF(AND(K56&lt;&gt;"",L56&lt;&gt;""),IF($G$2&gt;=$K56,IF($G$2&gt;$L56,1,($G$2-$K56+1)/($L56-$K56+1)),""),"")</f>
        <v/>
      </c>
      <c r="N56" s="70" t="str">
        <f>IF($M56&lt;&gt;"",IF($M56&gt;$M57,"延迟",""),"")</f>
        <v/>
      </c>
      <c r="O56" s="71"/>
      <c r="P56" s="62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2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2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  <c r="DE56" s="62"/>
      <c r="DF56" s="63"/>
      <c r="DG56" s="63"/>
      <c r="DH56" s="63"/>
      <c r="DI56" s="63"/>
      <c r="DJ56" s="63"/>
      <c r="DK56" s="63"/>
      <c r="DL56" s="63"/>
      <c r="DM56" s="63"/>
      <c r="DN56" s="63"/>
      <c r="DO56" s="63"/>
      <c r="DP56" s="63"/>
      <c r="DQ56" s="63"/>
      <c r="DR56" s="63"/>
      <c r="DS56" s="63"/>
      <c r="DT56" s="63"/>
      <c r="DU56" s="63"/>
      <c r="DV56" s="63"/>
      <c r="DW56" s="63"/>
      <c r="DX56" s="63"/>
      <c r="DY56" s="63"/>
      <c r="DZ56" s="63"/>
      <c r="EA56" s="63"/>
      <c r="EB56" s="63"/>
      <c r="EC56" s="63"/>
      <c r="ED56" s="63"/>
      <c r="EE56" s="63"/>
      <c r="EF56" s="63"/>
      <c r="EG56" s="63"/>
      <c r="EH56" s="63"/>
      <c r="EI56" s="63"/>
      <c r="EJ56" s="62"/>
      <c r="EK56" s="63"/>
      <c r="EL56" s="63"/>
      <c r="EM56" s="63"/>
      <c r="EN56" s="63"/>
      <c r="EO56" s="63"/>
      <c r="EP56" s="63"/>
      <c r="EQ56" s="63"/>
      <c r="ER56" s="63"/>
      <c r="ES56" s="63"/>
      <c r="ET56" s="63"/>
      <c r="EU56" s="63"/>
      <c r="EV56" s="63"/>
      <c r="EW56" s="63"/>
      <c r="EX56" s="63"/>
      <c r="EY56" s="63"/>
      <c r="EZ56" s="63"/>
      <c r="FA56" s="63"/>
      <c r="FB56" s="63"/>
      <c r="FC56" s="63"/>
      <c r="FD56" s="63"/>
      <c r="FE56" s="63"/>
      <c r="FF56" s="63"/>
      <c r="FG56" s="63"/>
      <c r="FH56" s="63"/>
      <c r="FI56" s="63"/>
      <c r="FJ56" s="63"/>
      <c r="FK56" s="63"/>
      <c r="FL56" s="63"/>
      <c r="FM56" s="63"/>
      <c r="FN56" s="63"/>
      <c r="FO56" s="62"/>
      <c r="FP56" s="63"/>
      <c r="FQ56" s="63"/>
      <c r="FR56" s="63"/>
      <c r="FS56" s="63"/>
      <c r="FT56" s="63"/>
      <c r="FU56" s="63"/>
      <c r="FV56" s="63"/>
      <c r="FW56" s="63"/>
      <c r="FX56" s="63"/>
      <c r="FY56" s="63"/>
      <c r="FZ56" s="63"/>
      <c r="GA56" s="63"/>
      <c r="GB56" s="63"/>
      <c r="GC56" s="63"/>
      <c r="GD56" s="63"/>
      <c r="GE56" s="63"/>
      <c r="GF56" s="63"/>
      <c r="GG56" s="63"/>
      <c r="GH56" s="63"/>
      <c r="GI56" s="63"/>
      <c r="GJ56" s="63"/>
      <c r="GK56" s="63"/>
      <c r="GL56" s="63"/>
      <c r="GM56" s="63"/>
      <c r="GN56" s="63"/>
      <c r="GO56" s="63"/>
      <c r="GP56" s="63"/>
      <c r="GQ56" s="63"/>
      <c r="GR56" s="63"/>
      <c r="GS56" s="63"/>
    </row>
    <row r="57" spans="1:201" s="72" customFormat="1" ht="10.5" customHeight="1">
      <c r="A57" s="177"/>
      <c r="B57" s="179"/>
      <c r="C57" s="168"/>
      <c r="D57" s="73"/>
      <c r="E57" s="138"/>
      <c r="F57" s="73"/>
      <c r="G57" s="149"/>
      <c r="H57" s="205"/>
      <c r="I57" s="74"/>
      <c r="J57" s="74"/>
      <c r="K57" s="145"/>
      <c r="L57" s="76"/>
      <c r="M57" s="77"/>
      <c r="N57" s="78" t="str">
        <f>IF(N56="","",N56)</f>
        <v/>
      </c>
      <c r="O57" s="79">
        <f>IF(ISNUMBER(K56),IF(ISNUMBER(L57),L57,IF(ISNUMBER(K57),N(K57+(L56-K56)*M57),0)),0)</f>
        <v>0</v>
      </c>
      <c r="P57" s="64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4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  <c r="BO57" s="65"/>
      <c r="BP57" s="65"/>
      <c r="BQ57" s="65"/>
      <c r="BR57" s="65"/>
      <c r="BS57" s="65"/>
      <c r="BT57" s="65"/>
      <c r="BU57" s="65"/>
      <c r="BV57" s="65"/>
      <c r="BW57" s="65"/>
      <c r="BX57" s="65"/>
      <c r="BY57" s="65"/>
      <c r="BZ57" s="64"/>
      <c r="CA57" s="65"/>
      <c r="CB57" s="65"/>
      <c r="CC57" s="65"/>
      <c r="CD57" s="65"/>
      <c r="CE57" s="65"/>
      <c r="CF57" s="65"/>
      <c r="CG57" s="65"/>
      <c r="CH57" s="65"/>
      <c r="CI57" s="65"/>
      <c r="CJ57" s="65"/>
      <c r="CK57" s="65"/>
      <c r="CL57" s="65"/>
      <c r="CM57" s="65"/>
      <c r="CN57" s="65"/>
      <c r="CO57" s="65"/>
      <c r="CP57" s="65"/>
      <c r="CQ57" s="65"/>
      <c r="CR57" s="65"/>
      <c r="CS57" s="65"/>
      <c r="CT57" s="65"/>
      <c r="CU57" s="65"/>
      <c r="CV57" s="65"/>
      <c r="CW57" s="65"/>
      <c r="CX57" s="65"/>
      <c r="CY57" s="65"/>
      <c r="CZ57" s="65"/>
      <c r="DA57" s="65"/>
      <c r="DB57" s="65"/>
      <c r="DC57" s="65"/>
      <c r="DD57" s="65"/>
      <c r="DE57" s="64"/>
      <c r="DF57" s="65"/>
      <c r="DG57" s="65"/>
      <c r="DH57" s="65"/>
      <c r="DI57" s="65"/>
      <c r="DJ57" s="65"/>
      <c r="DK57" s="65"/>
      <c r="DL57" s="65"/>
      <c r="DM57" s="65"/>
      <c r="DN57" s="65"/>
      <c r="DO57" s="65"/>
      <c r="DP57" s="65"/>
      <c r="DQ57" s="65"/>
      <c r="DR57" s="65"/>
      <c r="DS57" s="65"/>
      <c r="DT57" s="65"/>
      <c r="DU57" s="65"/>
      <c r="DV57" s="65"/>
      <c r="DW57" s="65"/>
      <c r="DX57" s="65"/>
      <c r="DY57" s="65"/>
      <c r="DZ57" s="65"/>
      <c r="EA57" s="65"/>
      <c r="EB57" s="65"/>
      <c r="EC57" s="65"/>
      <c r="ED57" s="65"/>
      <c r="EE57" s="65"/>
      <c r="EF57" s="65"/>
      <c r="EG57" s="65"/>
      <c r="EH57" s="65"/>
      <c r="EI57" s="65"/>
      <c r="EJ57" s="64"/>
      <c r="EK57" s="65"/>
      <c r="EL57" s="65"/>
      <c r="EM57" s="65"/>
      <c r="EN57" s="65"/>
      <c r="EO57" s="65"/>
      <c r="EP57" s="65"/>
      <c r="EQ57" s="65"/>
      <c r="ER57" s="65"/>
      <c r="ES57" s="65"/>
      <c r="ET57" s="65"/>
      <c r="EU57" s="65"/>
      <c r="EV57" s="65"/>
      <c r="EW57" s="65"/>
      <c r="EX57" s="65"/>
      <c r="EY57" s="65"/>
      <c r="EZ57" s="65"/>
      <c r="FA57" s="65"/>
      <c r="FB57" s="65"/>
      <c r="FC57" s="65"/>
      <c r="FD57" s="65"/>
      <c r="FE57" s="65"/>
      <c r="FF57" s="65"/>
      <c r="FG57" s="65"/>
      <c r="FH57" s="65"/>
      <c r="FI57" s="65"/>
      <c r="FJ57" s="65"/>
      <c r="FK57" s="65"/>
      <c r="FL57" s="65"/>
      <c r="FM57" s="65"/>
      <c r="FN57" s="65"/>
      <c r="FO57" s="64"/>
      <c r="FP57" s="65"/>
      <c r="FQ57" s="65"/>
      <c r="FR57" s="65"/>
      <c r="FS57" s="65"/>
      <c r="FT57" s="65"/>
      <c r="FU57" s="65"/>
      <c r="FV57" s="65"/>
      <c r="FW57" s="65"/>
      <c r="FX57" s="65"/>
      <c r="FY57" s="65"/>
      <c r="FZ57" s="65"/>
      <c r="GA57" s="65"/>
      <c r="GB57" s="65"/>
      <c r="GC57" s="65"/>
      <c r="GD57" s="65"/>
      <c r="GE57" s="65"/>
      <c r="GF57" s="65"/>
      <c r="GG57" s="65"/>
      <c r="GH57" s="65"/>
      <c r="GI57" s="65"/>
      <c r="GJ57" s="65"/>
      <c r="GK57" s="65"/>
      <c r="GL57" s="65"/>
      <c r="GM57" s="65"/>
      <c r="GN57" s="65"/>
      <c r="GO57" s="65"/>
      <c r="GP57" s="65"/>
      <c r="GQ57" s="65"/>
      <c r="GR57" s="65"/>
      <c r="GS57" s="65"/>
    </row>
    <row r="58" spans="1:201" s="72" customFormat="1" ht="10.5" customHeight="1">
      <c r="A58" s="176">
        <v>25</v>
      </c>
      <c r="B58" s="178"/>
      <c r="C58" s="136"/>
      <c r="D58" s="135"/>
      <c r="E58" s="139"/>
      <c r="F58" s="132" t="s">
        <v>66</v>
      </c>
      <c r="G58" s="148"/>
      <c r="H58" s="204">
        <v>7.7</v>
      </c>
      <c r="I58" s="67"/>
      <c r="J58" s="67" t="s">
        <v>37</v>
      </c>
      <c r="K58" s="141">
        <v>43160</v>
      </c>
      <c r="L58" s="68">
        <v>43168</v>
      </c>
      <c r="M58" s="69" t="str">
        <f>IF(AND(K58&lt;&gt;"",L58&lt;&gt;""),IF($G$2&gt;=$K58,IF($G$2&gt;$L58,1,($G$2-$K58+1)/($L58-$K58+1)),""),"")</f>
        <v/>
      </c>
      <c r="N58" s="70" t="str">
        <f>IF($M58&lt;&gt;"",IF($M58&gt;$M59,"延迟",""),"")</f>
        <v/>
      </c>
      <c r="O58" s="71"/>
      <c r="P58" s="62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2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2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2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/>
      <c r="DQ58" s="63"/>
      <c r="DR58" s="63"/>
      <c r="DS58" s="63"/>
      <c r="DT58" s="63"/>
      <c r="DU58" s="63"/>
      <c r="DV58" s="63"/>
      <c r="DW58" s="63"/>
      <c r="DX58" s="63"/>
      <c r="DY58" s="63"/>
      <c r="DZ58" s="63"/>
      <c r="EA58" s="63"/>
      <c r="EB58" s="63"/>
      <c r="EC58" s="63"/>
      <c r="ED58" s="63"/>
      <c r="EE58" s="63"/>
      <c r="EF58" s="63"/>
      <c r="EG58" s="63"/>
      <c r="EH58" s="63"/>
      <c r="EI58" s="63"/>
      <c r="EJ58" s="62"/>
      <c r="EK58" s="63"/>
      <c r="EL58" s="63"/>
      <c r="EM58" s="63"/>
      <c r="EN58" s="63"/>
      <c r="EO58" s="63"/>
      <c r="EP58" s="63"/>
      <c r="EQ58" s="63"/>
      <c r="ER58" s="63"/>
      <c r="ES58" s="63"/>
      <c r="ET58" s="63"/>
      <c r="EU58" s="63"/>
      <c r="EV58" s="63"/>
      <c r="EW58" s="63"/>
      <c r="EX58" s="63"/>
      <c r="EY58" s="63"/>
      <c r="EZ58" s="63"/>
      <c r="FA58" s="63"/>
      <c r="FB58" s="63"/>
      <c r="FC58" s="63"/>
      <c r="FD58" s="63"/>
      <c r="FE58" s="63"/>
      <c r="FF58" s="63"/>
      <c r="FG58" s="63"/>
      <c r="FH58" s="63"/>
      <c r="FI58" s="63"/>
      <c r="FJ58" s="63"/>
      <c r="FK58" s="63"/>
      <c r="FL58" s="63"/>
      <c r="FM58" s="63"/>
      <c r="FN58" s="63"/>
      <c r="FO58" s="62"/>
      <c r="FP58" s="63"/>
      <c r="FQ58" s="63"/>
      <c r="FR58" s="63"/>
      <c r="FS58" s="63"/>
      <c r="FT58" s="63"/>
      <c r="FU58" s="63"/>
      <c r="FV58" s="63"/>
      <c r="FW58" s="63"/>
      <c r="FX58" s="63"/>
      <c r="FY58" s="63"/>
      <c r="FZ58" s="63"/>
      <c r="GA58" s="63"/>
      <c r="GB58" s="63"/>
      <c r="GC58" s="63"/>
      <c r="GD58" s="63"/>
      <c r="GE58" s="63"/>
      <c r="GF58" s="63"/>
      <c r="GG58" s="63"/>
      <c r="GH58" s="63"/>
      <c r="GI58" s="63"/>
      <c r="GJ58" s="63"/>
      <c r="GK58" s="63"/>
      <c r="GL58" s="63"/>
      <c r="GM58" s="63"/>
      <c r="GN58" s="63"/>
      <c r="GO58" s="63"/>
      <c r="GP58" s="63"/>
      <c r="GQ58" s="63"/>
      <c r="GR58" s="63"/>
      <c r="GS58" s="63"/>
    </row>
    <row r="59" spans="1:201" s="72" customFormat="1" ht="10.5" customHeight="1">
      <c r="A59" s="177"/>
      <c r="B59" s="179"/>
      <c r="C59" s="168"/>
      <c r="D59" s="133"/>
      <c r="E59" s="138"/>
      <c r="F59" s="172"/>
      <c r="G59" s="149"/>
      <c r="H59" s="205"/>
      <c r="I59" s="74"/>
      <c r="J59" s="74"/>
      <c r="K59" s="145"/>
      <c r="L59" s="76"/>
      <c r="M59" s="77"/>
      <c r="N59" s="78" t="str">
        <f>IF(N58="","",N58)</f>
        <v/>
      </c>
      <c r="O59" s="79">
        <f>IF(ISNUMBER(K58),IF(ISNUMBER(L59),L59,IF(ISNUMBER(K59),N(K59+(L58-K58)*M59),0)),0)</f>
        <v>0</v>
      </c>
      <c r="P59" s="64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4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  <c r="BQ59" s="65"/>
      <c r="BR59" s="65"/>
      <c r="BS59" s="65"/>
      <c r="BT59" s="65"/>
      <c r="BU59" s="65"/>
      <c r="BV59" s="65"/>
      <c r="BW59" s="65"/>
      <c r="BX59" s="65"/>
      <c r="BY59" s="65"/>
      <c r="BZ59" s="64"/>
      <c r="CA59" s="65"/>
      <c r="CB59" s="65"/>
      <c r="CC59" s="65"/>
      <c r="CD59" s="65"/>
      <c r="CE59" s="65"/>
      <c r="CF59" s="65"/>
      <c r="CG59" s="65"/>
      <c r="CH59" s="65"/>
      <c r="CI59" s="65"/>
      <c r="CJ59" s="65"/>
      <c r="CK59" s="65"/>
      <c r="CL59" s="65"/>
      <c r="CM59" s="65"/>
      <c r="CN59" s="65"/>
      <c r="CO59" s="65"/>
      <c r="CP59" s="65"/>
      <c r="CQ59" s="65"/>
      <c r="CR59" s="65"/>
      <c r="CS59" s="65"/>
      <c r="CT59" s="65"/>
      <c r="CU59" s="65"/>
      <c r="CV59" s="65"/>
      <c r="CW59" s="65"/>
      <c r="CX59" s="65"/>
      <c r="CY59" s="65"/>
      <c r="CZ59" s="65"/>
      <c r="DA59" s="65"/>
      <c r="DB59" s="65"/>
      <c r="DC59" s="65"/>
      <c r="DD59" s="65"/>
      <c r="DE59" s="64"/>
      <c r="DF59" s="65"/>
      <c r="DG59" s="65"/>
      <c r="DH59" s="65"/>
      <c r="DI59" s="65"/>
      <c r="DJ59" s="65"/>
      <c r="DK59" s="65"/>
      <c r="DL59" s="65"/>
      <c r="DM59" s="65"/>
      <c r="DN59" s="65"/>
      <c r="DO59" s="65"/>
      <c r="DP59" s="65"/>
      <c r="DQ59" s="65"/>
      <c r="DR59" s="65"/>
      <c r="DS59" s="65"/>
      <c r="DT59" s="65"/>
      <c r="DU59" s="65"/>
      <c r="DV59" s="65"/>
      <c r="DW59" s="65"/>
      <c r="DX59" s="65"/>
      <c r="DY59" s="65"/>
      <c r="DZ59" s="65"/>
      <c r="EA59" s="65"/>
      <c r="EB59" s="65"/>
      <c r="EC59" s="65"/>
      <c r="ED59" s="65"/>
      <c r="EE59" s="65"/>
      <c r="EF59" s="65"/>
      <c r="EG59" s="65"/>
      <c r="EH59" s="65"/>
      <c r="EI59" s="65"/>
      <c r="EJ59" s="64"/>
      <c r="EK59" s="65"/>
      <c r="EL59" s="65"/>
      <c r="EM59" s="65"/>
      <c r="EN59" s="65"/>
      <c r="EO59" s="65"/>
      <c r="EP59" s="65"/>
      <c r="EQ59" s="65"/>
      <c r="ER59" s="65"/>
      <c r="ES59" s="65"/>
      <c r="ET59" s="65"/>
      <c r="EU59" s="65"/>
      <c r="EV59" s="65"/>
      <c r="EW59" s="65"/>
      <c r="EX59" s="65"/>
      <c r="EY59" s="65"/>
      <c r="EZ59" s="65"/>
      <c r="FA59" s="65"/>
      <c r="FB59" s="65"/>
      <c r="FC59" s="65"/>
      <c r="FD59" s="65"/>
      <c r="FE59" s="65"/>
      <c r="FF59" s="65"/>
      <c r="FG59" s="65"/>
      <c r="FH59" s="65"/>
      <c r="FI59" s="65"/>
      <c r="FJ59" s="65"/>
      <c r="FK59" s="65"/>
      <c r="FL59" s="65"/>
      <c r="FM59" s="65"/>
      <c r="FN59" s="65"/>
      <c r="FO59" s="64"/>
      <c r="FP59" s="65"/>
      <c r="FQ59" s="65"/>
      <c r="FR59" s="65"/>
      <c r="FS59" s="65"/>
      <c r="FT59" s="65"/>
      <c r="FU59" s="65"/>
      <c r="FV59" s="65"/>
      <c r="FW59" s="65"/>
      <c r="FX59" s="65"/>
      <c r="FY59" s="65"/>
      <c r="FZ59" s="65"/>
      <c r="GA59" s="65"/>
      <c r="GB59" s="65"/>
      <c r="GC59" s="65"/>
      <c r="GD59" s="65"/>
      <c r="GE59" s="65"/>
      <c r="GF59" s="65"/>
      <c r="GG59" s="65"/>
      <c r="GH59" s="65"/>
      <c r="GI59" s="65"/>
      <c r="GJ59" s="65"/>
      <c r="GK59" s="65"/>
      <c r="GL59" s="65"/>
      <c r="GM59" s="65"/>
      <c r="GN59" s="65"/>
      <c r="GO59" s="65"/>
      <c r="GP59" s="65"/>
      <c r="GQ59" s="65"/>
      <c r="GR59" s="65"/>
      <c r="GS59" s="65"/>
    </row>
    <row r="60" spans="1:201" s="72" customFormat="1" ht="10.5" customHeight="1">
      <c r="A60" s="176">
        <v>26</v>
      </c>
      <c r="B60" s="178"/>
      <c r="C60" s="136"/>
      <c r="D60" s="135"/>
      <c r="E60" s="139"/>
      <c r="F60" s="136" t="s">
        <v>67</v>
      </c>
      <c r="G60" s="148"/>
      <c r="H60" s="204">
        <v>5</v>
      </c>
      <c r="I60" s="67"/>
      <c r="J60" s="67" t="s">
        <v>37</v>
      </c>
      <c r="K60" s="141">
        <v>43160</v>
      </c>
      <c r="L60" s="68">
        <v>43168</v>
      </c>
      <c r="M60" s="69" t="str">
        <f>IF(AND(K60&lt;&gt;"",L60&lt;&gt;""),IF($G$2&gt;=$K60,IF($G$2&gt;$L60,1,($G$2-$K60+1)/($L60-$K60+1)),""),"")</f>
        <v/>
      </c>
      <c r="N60" s="70" t="str">
        <f>IF($M60&lt;&gt;"",IF($M60&gt;$M61,"延迟",""),"")</f>
        <v/>
      </c>
      <c r="O60" s="71"/>
      <c r="P60" s="62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2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2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2"/>
      <c r="DF60" s="63"/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  <c r="DT60" s="63"/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  <c r="EF60" s="63"/>
      <c r="EG60" s="63"/>
      <c r="EH60" s="63"/>
      <c r="EI60" s="63"/>
      <c r="EJ60" s="62"/>
      <c r="EK60" s="63"/>
      <c r="EL60" s="63"/>
      <c r="EM60" s="63"/>
      <c r="EN60" s="63"/>
      <c r="EO60" s="63"/>
      <c r="EP60" s="63"/>
      <c r="EQ60" s="63"/>
      <c r="ER60" s="63"/>
      <c r="ES60" s="63"/>
      <c r="ET60" s="63"/>
      <c r="EU60" s="63"/>
      <c r="EV60" s="63"/>
      <c r="EW60" s="63"/>
      <c r="EX60" s="63"/>
      <c r="EY60" s="63"/>
      <c r="EZ60" s="63"/>
      <c r="FA60" s="63"/>
      <c r="FB60" s="63"/>
      <c r="FC60" s="63"/>
      <c r="FD60" s="63"/>
      <c r="FE60" s="63"/>
      <c r="FF60" s="63"/>
      <c r="FG60" s="63"/>
      <c r="FH60" s="63"/>
      <c r="FI60" s="63"/>
      <c r="FJ60" s="63"/>
      <c r="FK60" s="63"/>
      <c r="FL60" s="63"/>
      <c r="FM60" s="63"/>
      <c r="FN60" s="63"/>
      <c r="FO60" s="62"/>
      <c r="FP60" s="63"/>
      <c r="FQ60" s="63"/>
      <c r="FR60" s="63"/>
      <c r="FS60" s="63"/>
      <c r="FT60" s="63"/>
      <c r="FU60" s="63"/>
      <c r="FV60" s="63"/>
      <c r="FW60" s="63"/>
      <c r="FX60" s="63"/>
      <c r="FY60" s="63"/>
      <c r="FZ60" s="63"/>
      <c r="GA60" s="63"/>
      <c r="GB60" s="63"/>
      <c r="GC60" s="63"/>
      <c r="GD60" s="63"/>
      <c r="GE60" s="63"/>
      <c r="GF60" s="63"/>
      <c r="GG60" s="63"/>
      <c r="GH60" s="63"/>
      <c r="GI60" s="63"/>
      <c r="GJ60" s="63"/>
      <c r="GK60" s="63"/>
      <c r="GL60" s="63"/>
      <c r="GM60" s="63"/>
      <c r="GN60" s="63"/>
      <c r="GO60" s="63"/>
      <c r="GP60" s="63"/>
      <c r="GQ60" s="63"/>
      <c r="GR60" s="63"/>
      <c r="GS60" s="63"/>
    </row>
    <row r="61" spans="1:201" s="72" customFormat="1" ht="10.5" customHeight="1">
      <c r="A61" s="177"/>
      <c r="B61" s="179"/>
      <c r="C61" s="168"/>
      <c r="D61" s="133"/>
      <c r="E61" s="138"/>
      <c r="F61" s="134"/>
      <c r="G61" s="149"/>
      <c r="H61" s="205"/>
      <c r="I61" s="74"/>
      <c r="J61" s="74"/>
      <c r="K61" s="145"/>
      <c r="L61" s="76"/>
      <c r="M61" s="77"/>
      <c r="N61" s="78" t="str">
        <f>IF(N60="","",N60)</f>
        <v/>
      </c>
      <c r="O61" s="79">
        <f>IF(ISNUMBER(K60),IF(ISNUMBER(L61),L61,IF(ISNUMBER(K61),N(K61+(L60-K60)*M61),0)),0)</f>
        <v>0</v>
      </c>
      <c r="P61" s="64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4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5"/>
      <c r="BN61" s="65"/>
      <c r="BO61" s="65"/>
      <c r="BP61" s="65"/>
      <c r="BQ61" s="65"/>
      <c r="BR61" s="65"/>
      <c r="BS61" s="65"/>
      <c r="BT61" s="65"/>
      <c r="BU61" s="65"/>
      <c r="BV61" s="65"/>
      <c r="BW61" s="65"/>
      <c r="BX61" s="65"/>
      <c r="BY61" s="65"/>
      <c r="BZ61" s="64"/>
      <c r="CA61" s="65"/>
      <c r="CB61" s="65"/>
      <c r="CC61" s="65"/>
      <c r="CD61" s="65"/>
      <c r="CE61" s="65"/>
      <c r="CF61" s="65"/>
      <c r="CG61" s="65"/>
      <c r="CH61" s="65"/>
      <c r="CI61" s="65"/>
      <c r="CJ61" s="65"/>
      <c r="CK61" s="65"/>
      <c r="CL61" s="65"/>
      <c r="CM61" s="65"/>
      <c r="CN61" s="65"/>
      <c r="CO61" s="65"/>
      <c r="CP61" s="65"/>
      <c r="CQ61" s="65"/>
      <c r="CR61" s="65"/>
      <c r="CS61" s="65"/>
      <c r="CT61" s="65"/>
      <c r="CU61" s="65"/>
      <c r="CV61" s="65"/>
      <c r="CW61" s="65"/>
      <c r="CX61" s="65"/>
      <c r="CY61" s="65"/>
      <c r="CZ61" s="65"/>
      <c r="DA61" s="65"/>
      <c r="DB61" s="65"/>
      <c r="DC61" s="65"/>
      <c r="DD61" s="65"/>
      <c r="DE61" s="64"/>
      <c r="DF61" s="65"/>
      <c r="DG61" s="65"/>
      <c r="DH61" s="65"/>
      <c r="DI61" s="65"/>
      <c r="DJ61" s="65"/>
      <c r="DK61" s="65"/>
      <c r="DL61" s="65"/>
      <c r="DM61" s="65"/>
      <c r="DN61" s="65"/>
      <c r="DO61" s="65"/>
      <c r="DP61" s="65"/>
      <c r="DQ61" s="65"/>
      <c r="DR61" s="65"/>
      <c r="DS61" s="65"/>
      <c r="DT61" s="65"/>
      <c r="DU61" s="65"/>
      <c r="DV61" s="65"/>
      <c r="DW61" s="65"/>
      <c r="DX61" s="65"/>
      <c r="DY61" s="65"/>
      <c r="DZ61" s="65"/>
      <c r="EA61" s="65"/>
      <c r="EB61" s="65"/>
      <c r="EC61" s="65"/>
      <c r="ED61" s="65"/>
      <c r="EE61" s="65"/>
      <c r="EF61" s="65"/>
      <c r="EG61" s="65"/>
      <c r="EH61" s="65"/>
      <c r="EI61" s="65"/>
      <c r="EJ61" s="64"/>
      <c r="EK61" s="65"/>
      <c r="EL61" s="65"/>
      <c r="EM61" s="65"/>
      <c r="EN61" s="65"/>
      <c r="EO61" s="65"/>
      <c r="EP61" s="65"/>
      <c r="EQ61" s="65"/>
      <c r="ER61" s="65"/>
      <c r="ES61" s="65"/>
      <c r="ET61" s="65"/>
      <c r="EU61" s="65"/>
      <c r="EV61" s="65"/>
      <c r="EW61" s="65"/>
      <c r="EX61" s="65"/>
      <c r="EY61" s="65"/>
      <c r="EZ61" s="65"/>
      <c r="FA61" s="65"/>
      <c r="FB61" s="65"/>
      <c r="FC61" s="65"/>
      <c r="FD61" s="65"/>
      <c r="FE61" s="65"/>
      <c r="FF61" s="65"/>
      <c r="FG61" s="65"/>
      <c r="FH61" s="65"/>
      <c r="FI61" s="65"/>
      <c r="FJ61" s="65"/>
      <c r="FK61" s="65"/>
      <c r="FL61" s="65"/>
      <c r="FM61" s="65"/>
      <c r="FN61" s="65"/>
      <c r="FO61" s="64"/>
      <c r="FP61" s="65"/>
      <c r="FQ61" s="65"/>
      <c r="FR61" s="65"/>
      <c r="FS61" s="65"/>
      <c r="FT61" s="65"/>
      <c r="FU61" s="65"/>
      <c r="FV61" s="65"/>
      <c r="FW61" s="65"/>
      <c r="FX61" s="65"/>
      <c r="FY61" s="65"/>
      <c r="FZ61" s="65"/>
      <c r="GA61" s="65"/>
      <c r="GB61" s="65"/>
      <c r="GC61" s="65"/>
      <c r="GD61" s="65"/>
      <c r="GE61" s="65"/>
      <c r="GF61" s="65"/>
      <c r="GG61" s="65"/>
      <c r="GH61" s="65"/>
      <c r="GI61" s="65"/>
      <c r="GJ61" s="65"/>
      <c r="GK61" s="65"/>
      <c r="GL61" s="65"/>
      <c r="GM61" s="65"/>
      <c r="GN61" s="65"/>
      <c r="GO61" s="65"/>
      <c r="GP61" s="65"/>
      <c r="GQ61" s="65"/>
      <c r="GR61" s="65"/>
      <c r="GS61" s="65"/>
    </row>
    <row r="62" spans="1:201" s="72" customFormat="1" ht="10.5" customHeight="1">
      <c r="A62" s="176">
        <v>27</v>
      </c>
      <c r="B62" s="178"/>
      <c r="C62" s="136"/>
      <c r="D62" s="66"/>
      <c r="E62" s="139"/>
      <c r="F62" s="148" t="s">
        <v>68</v>
      </c>
      <c r="G62" s="148"/>
      <c r="H62" s="204">
        <v>10.3</v>
      </c>
      <c r="I62" s="67"/>
      <c r="J62" s="67" t="s">
        <v>37</v>
      </c>
      <c r="K62" s="141">
        <v>43160</v>
      </c>
      <c r="L62" s="68">
        <v>43168</v>
      </c>
      <c r="M62" s="69" t="str">
        <f>IF(AND(K62&lt;&gt;"",L62&lt;&gt;""),IF($G$2&gt;=$K62,IF($G$2&gt;$L62,1,($G$2-$K62+1)/($L62-$K62+1)),""),"")</f>
        <v/>
      </c>
      <c r="N62" s="70" t="str">
        <f>IF($M62&lt;&gt;"",IF($M62&gt;$M63,"延迟",""),"")</f>
        <v/>
      </c>
      <c r="O62" s="71"/>
      <c r="P62" s="62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2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2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2"/>
      <c r="DF62" s="63"/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/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2"/>
      <c r="EK62" s="63"/>
      <c r="EL62" s="63"/>
      <c r="EM62" s="63"/>
      <c r="EN62" s="63"/>
      <c r="EO62" s="63"/>
      <c r="EP62" s="63"/>
      <c r="EQ62" s="63"/>
      <c r="ER62" s="63"/>
      <c r="ES62" s="63"/>
      <c r="ET62" s="63"/>
      <c r="EU62" s="63"/>
      <c r="EV62" s="63"/>
      <c r="EW62" s="63"/>
      <c r="EX62" s="63"/>
      <c r="EY62" s="63"/>
      <c r="EZ62" s="63"/>
      <c r="FA62" s="63"/>
      <c r="FB62" s="63"/>
      <c r="FC62" s="63"/>
      <c r="FD62" s="63"/>
      <c r="FE62" s="63"/>
      <c r="FF62" s="63"/>
      <c r="FG62" s="63"/>
      <c r="FH62" s="63"/>
      <c r="FI62" s="63"/>
      <c r="FJ62" s="63"/>
      <c r="FK62" s="63"/>
      <c r="FL62" s="63"/>
      <c r="FM62" s="63"/>
      <c r="FN62" s="63"/>
      <c r="FO62" s="62"/>
      <c r="FP62" s="63"/>
      <c r="FQ62" s="63"/>
      <c r="FR62" s="63"/>
      <c r="FS62" s="63"/>
      <c r="FT62" s="63"/>
      <c r="FU62" s="63"/>
      <c r="FV62" s="63"/>
      <c r="FW62" s="63"/>
      <c r="FX62" s="63"/>
      <c r="FY62" s="63"/>
      <c r="FZ62" s="63"/>
      <c r="GA62" s="63"/>
      <c r="GB62" s="63"/>
      <c r="GC62" s="63"/>
      <c r="GD62" s="63"/>
      <c r="GE62" s="63"/>
      <c r="GF62" s="63"/>
      <c r="GG62" s="63"/>
      <c r="GH62" s="63"/>
      <c r="GI62" s="63"/>
      <c r="GJ62" s="63"/>
      <c r="GK62" s="63"/>
      <c r="GL62" s="63"/>
      <c r="GM62" s="63"/>
      <c r="GN62" s="63"/>
      <c r="GO62" s="63"/>
      <c r="GP62" s="63"/>
      <c r="GQ62" s="63"/>
      <c r="GR62" s="63"/>
      <c r="GS62" s="63"/>
    </row>
    <row r="63" spans="1:201" s="72" customFormat="1" ht="10.5" customHeight="1">
      <c r="A63" s="177"/>
      <c r="B63" s="179"/>
      <c r="C63" s="168"/>
      <c r="D63" s="73"/>
      <c r="E63" s="138"/>
      <c r="F63" s="73"/>
      <c r="G63" s="149"/>
      <c r="H63" s="205"/>
      <c r="I63" s="74"/>
      <c r="J63" s="74"/>
      <c r="K63" s="145"/>
      <c r="L63" s="76"/>
      <c r="M63" s="77"/>
      <c r="N63" s="78" t="str">
        <f>IF(N62="","",N62)</f>
        <v/>
      </c>
      <c r="O63" s="79">
        <f>IF(ISNUMBER(K62),IF(ISNUMBER(L63),L63,IF(ISNUMBER(K63),N(K63+(L62-K62)*M63),0)),0)</f>
        <v>0</v>
      </c>
      <c r="P63" s="64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4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65"/>
      <c r="BM63" s="65"/>
      <c r="BN63" s="65"/>
      <c r="BO63" s="65"/>
      <c r="BP63" s="65"/>
      <c r="BQ63" s="65"/>
      <c r="BR63" s="65"/>
      <c r="BS63" s="65"/>
      <c r="BT63" s="65"/>
      <c r="BU63" s="65"/>
      <c r="BV63" s="65"/>
      <c r="BW63" s="65"/>
      <c r="BX63" s="65"/>
      <c r="BY63" s="65"/>
      <c r="BZ63" s="64"/>
      <c r="CA63" s="65"/>
      <c r="CB63" s="65"/>
      <c r="CC63" s="65"/>
      <c r="CD63" s="65"/>
      <c r="CE63" s="65"/>
      <c r="CF63" s="65"/>
      <c r="CG63" s="65"/>
      <c r="CH63" s="65"/>
      <c r="CI63" s="65"/>
      <c r="CJ63" s="65"/>
      <c r="CK63" s="65"/>
      <c r="CL63" s="65"/>
      <c r="CM63" s="65"/>
      <c r="CN63" s="65"/>
      <c r="CO63" s="65"/>
      <c r="CP63" s="65"/>
      <c r="CQ63" s="65"/>
      <c r="CR63" s="65"/>
      <c r="CS63" s="65"/>
      <c r="CT63" s="65"/>
      <c r="CU63" s="65"/>
      <c r="CV63" s="65"/>
      <c r="CW63" s="65"/>
      <c r="CX63" s="65"/>
      <c r="CY63" s="65"/>
      <c r="CZ63" s="65"/>
      <c r="DA63" s="65"/>
      <c r="DB63" s="65"/>
      <c r="DC63" s="65"/>
      <c r="DD63" s="65"/>
      <c r="DE63" s="64"/>
      <c r="DF63" s="65"/>
      <c r="DG63" s="65"/>
      <c r="DH63" s="65"/>
      <c r="DI63" s="65"/>
      <c r="DJ63" s="65"/>
      <c r="DK63" s="65"/>
      <c r="DL63" s="65"/>
      <c r="DM63" s="65"/>
      <c r="DN63" s="65"/>
      <c r="DO63" s="65"/>
      <c r="DP63" s="65"/>
      <c r="DQ63" s="65"/>
      <c r="DR63" s="65"/>
      <c r="DS63" s="65"/>
      <c r="DT63" s="65"/>
      <c r="DU63" s="65"/>
      <c r="DV63" s="65"/>
      <c r="DW63" s="65"/>
      <c r="DX63" s="65"/>
      <c r="DY63" s="65"/>
      <c r="DZ63" s="65"/>
      <c r="EA63" s="65"/>
      <c r="EB63" s="65"/>
      <c r="EC63" s="65"/>
      <c r="ED63" s="65"/>
      <c r="EE63" s="65"/>
      <c r="EF63" s="65"/>
      <c r="EG63" s="65"/>
      <c r="EH63" s="65"/>
      <c r="EI63" s="65"/>
      <c r="EJ63" s="64"/>
      <c r="EK63" s="65"/>
      <c r="EL63" s="65"/>
      <c r="EM63" s="65"/>
      <c r="EN63" s="65"/>
      <c r="EO63" s="65"/>
      <c r="EP63" s="65"/>
      <c r="EQ63" s="65"/>
      <c r="ER63" s="65"/>
      <c r="ES63" s="65"/>
      <c r="ET63" s="65"/>
      <c r="EU63" s="65"/>
      <c r="EV63" s="65"/>
      <c r="EW63" s="65"/>
      <c r="EX63" s="65"/>
      <c r="EY63" s="65"/>
      <c r="EZ63" s="65"/>
      <c r="FA63" s="65"/>
      <c r="FB63" s="65"/>
      <c r="FC63" s="65"/>
      <c r="FD63" s="65"/>
      <c r="FE63" s="65"/>
      <c r="FF63" s="65"/>
      <c r="FG63" s="65"/>
      <c r="FH63" s="65"/>
      <c r="FI63" s="65"/>
      <c r="FJ63" s="65"/>
      <c r="FK63" s="65"/>
      <c r="FL63" s="65"/>
      <c r="FM63" s="65"/>
      <c r="FN63" s="65"/>
      <c r="FO63" s="64"/>
      <c r="FP63" s="65"/>
      <c r="FQ63" s="65"/>
      <c r="FR63" s="65"/>
      <c r="FS63" s="65"/>
      <c r="FT63" s="65"/>
      <c r="FU63" s="65"/>
      <c r="FV63" s="65"/>
      <c r="FW63" s="65"/>
      <c r="FX63" s="65"/>
      <c r="FY63" s="65"/>
      <c r="FZ63" s="65"/>
      <c r="GA63" s="65"/>
      <c r="GB63" s="65"/>
      <c r="GC63" s="65"/>
      <c r="GD63" s="65"/>
      <c r="GE63" s="65"/>
      <c r="GF63" s="65"/>
      <c r="GG63" s="65"/>
      <c r="GH63" s="65"/>
      <c r="GI63" s="65"/>
      <c r="GJ63" s="65"/>
      <c r="GK63" s="65"/>
      <c r="GL63" s="65"/>
      <c r="GM63" s="65"/>
      <c r="GN63" s="65"/>
      <c r="GO63" s="65"/>
      <c r="GP63" s="65"/>
      <c r="GQ63" s="65"/>
      <c r="GR63" s="65"/>
      <c r="GS63" s="65"/>
    </row>
    <row r="64" spans="1:201" s="72" customFormat="1" ht="10.5" customHeight="1">
      <c r="A64" s="176">
        <v>28</v>
      </c>
      <c r="B64" s="178"/>
      <c r="C64" s="136"/>
      <c r="D64" s="66"/>
      <c r="E64" s="139"/>
      <c r="F64" s="148" t="s">
        <v>69</v>
      </c>
      <c r="G64" s="148"/>
      <c r="H64" s="204">
        <v>11.7</v>
      </c>
      <c r="I64" s="67"/>
      <c r="J64" s="67" t="s">
        <v>37</v>
      </c>
      <c r="K64" s="141">
        <v>43160</v>
      </c>
      <c r="L64" s="68">
        <v>43168</v>
      </c>
      <c r="M64" s="69" t="str">
        <f>IF(AND(K64&lt;&gt;"",L64&lt;&gt;""),IF($G$2&gt;=$K64,IF($G$2&gt;$L64,1,($G$2-$K64+1)/($L64-$K64+1)),""),"")</f>
        <v/>
      </c>
      <c r="N64" s="70" t="str">
        <f>IF($M64&lt;&gt;"",IF($M64&gt;$M65,"延迟",""),"")</f>
        <v/>
      </c>
      <c r="O64" s="71"/>
      <c r="P64" s="62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2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2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2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  <c r="DR64" s="63"/>
      <c r="DS64" s="63"/>
      <c r="DT64" s="63"/>
      <c r="DU64" s="63"/>
      <c r="DV64" s="63"/>
      <c r="DW64" s="63"/>
      <c r="DX64" s="63"/>
      <c r="DY64" s="63"/>
      <c r="DZ64" s="63"/>
      <c r="EA64" s="63"/>
      <c r="EB64" s="63"/>
      <c r="EC64" s="63"/>
      <c r="ED64" s="63"/>
      <c r="EE64" s="63"/>
      <c r="EF64" s="63"/>
      <c r="EG64" s="63"/>
      <c r="EH64" s="63"/>
      <c r="EI64" s="63"/>
      <c r="EJ64" s="62"/>
      <c r="EK64" s="63"/>
      <c r="EL64" s="63"/>
      <c r="EM64" s="63"/>
      <c r="EN64" s="63"/>
      <c r="EO64" s="63"/>
      <c r="EP64" s="63"/>
      <c r="EQ64" s="63"/>
      <c r="ER64" s="63"/>
      <c r="ES64" s="63"/>
      <c r="ET64" s="63"/>
      <c r="EU64" s="63"/>
      <c r="EV64" s="63"/>
      <c r="EW64" s="63"/>
      <c r="EX64" s="63"/>
      <c r="EY64" s="63"/>
      <c r="EZ64" s="63"/>
      <c r="FA64" s="63"/>
      <c r="FB64" s="63"/>
      <c r="FC64" s="63"/>
      <c r="FD64" s="63"/>
      <c r="FE64" s="63"/>
      <c r="FF64" s="63"/>
      <c r="FG64" s="63"/>
      <c r="FH64" s="63"/>
      <c r="FI64" s="63"/>
      <c r="FJ64" s="63"/>
      <c r="FK64" s="63"/>
      <c r="FL64" s="63"/>
      <c r="FM64" s="63"/>
      <c r="FN64" s="63"/>
      <c r="FO64" s="62"/>
      <c r="FP64" s="63"/>
      <c r="FQ64" s="63"/>
      <c r="FR64" s="63"/>
      <c r="FS64" s="63"/>
      <c r="FT64" s="63"/>
      <c r="FU64" s="63"/>
      <c r="FV64" s="63"/>
      <c r="FW64" s="63"/>
      <c r="FX64" s="63"/>
      <c r="FY64" s="63"/>
      <c r="FZ64" s="63"/>
      <c r="GA64" s="63"/>
      <c r="GB64" s="63"/>
      <c r="GC64" s="63"/>
      <c r="GD64" s="63"/>
      <c r="GE64" s="63"/>
      <c r="GF64" s="63"/>
      <c r="GG64" s="63"/>
      <c r="GH64" s="63"/>
      <c r="GI64" s="63"/>
      <c r="GJ64" s="63"/>
      <c r="GK64" s="63"/>
      <c r="GL64" s="63"/>
      <c r="GM64" s="63"/>
      <c r="GN64" s="63"/>
      <c r="GO64" s="63"/>
      <c r="GP64" s="63"/>
      <c r="GQ64" s="63"/>
      <c r="GR64" s="63"/>
      <c r="GS64" s="63"/>
    </row>
    <row r="65" spans="1:201" s="72" customFormat="1" ht="10.5" customHeight="1">
      <c r="A65" s="177"/>
      <c r="B65" s="179"/>
      <c r="C65" s="168"/>
      <c r="D65" s="73"/>
      <c r="E65" s="138"/>
      <c r="F65" s="73"/>
      <c r="G65" s="149"/>
      <c r="H65" s="205"/>
      <c r="I65" s="74"/>
      <c r="J65" s="74"/>
      <c r="K65" s="145"/>
      <c r="L65" s="76"/>
      <c r="M65" s="77"/>
      <c r="N65" s="78" t="str">
        <f>IF(N64="","",N64)</f>
        <v/>
      </c>
      <c r="O65" s="79">
        <f>IF(ISNUMBER(K64),IF(ISNUMBER(L65),L65,IF(ISNUMBER(K65),N(K65+(L64-K64)*M65),0)),0)</f>
        <v>0</v>
      </c>
      <c r="P65" s="64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4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  <c r="BM65" s="65"/>
      <c r="BN65" s="65"/>
      <c r="BO65" s="65"/>
      <c r="BP65" s="65"/>
      <c r="BQ65" s="65"/>
      <c r="BR65" s="65"/>
      <c r="BS65" s="65"/>
      <c r="BT65" s="65"/>
      <c r="BU65" s="65"/>
      <c r="BV65" s="65"/>
      <c r="BW65" s="65"/>
      <c r="BX65" s="65"/>
      <c r="BY65" s="65"/>
      <c r="BZ65" s="64"/>
      <c r="CA65" s="65"/>
      <c r="CB65" s="65"/>
      <c r="CC65" s="65"/>
      <c r="CD65" s="65"/>
      <c r="CE65" s="65"/>
      <c r="CF65" s="65"/>
      <c r="CG65" s="65"/>
      <c r="CH65" s="65"/>
      <c r="CI65" s="65"/>
      <c r="CJ65" s="65"/>
      <c r="CK65" s="65"/>
      <c r="CL65" s="65"/>
      <c r="CM65" s="65"/>
      <c r="CN65" s="65"/>
      <c r="CO65" s="65"/>
      <c r="CP65" s="65"/>
      <c r="CQ65" s="65"/>
      <c r="CR65" s="65"/>
      <c r="CS65" s="65"/>
      <c r="CT65" s="65"/>
      <c r="CU65" s="65"/>
      <c r="CV65" s="65"/>
      <c r="CW65" s="65"/>
      <c r="CX65" s="65"/>
      <c r="CY65" s="65"/>
      <c r="CZ65" s="65"/>
      <c r="DA65" s="65"/>
      <c r="DB65" s="65"/>
      <c r="DC65" s="65"/>
      <c r="DD65" s="65"/>
      <c r="DE65" s="64"/>
      <c r="DF65" s="65"/>
      <c r="DG65" s="65"/>
      <c r="DH65" s="65"/>
      <c r="DI65" s="65"/>
      <c r="DJ65" s="65"/>
      <c r="DK65" s="65"/>
      <c r="DL65" s="65"/>
      <c r="DM65" s="65"/>
      <c r="DN65" s="65"/>
      <c r="DO65" s="65"/>
      <c r="DP65" s="65"/>
      <c r="DQ65" s="65"/>
      <c r="DR65" s="65"/>
      <c r="DS65" s="65"/>
      <c r="DT65" s="65"/>
      <c r="DU65" s="65"/>
      <c r="DV65" s="65"/>
      <c r="DW65" s="65"/>
      <c r="DX65" s="65"/>
      <c r="DY65" s="65"/>
      <c r="DZ65" s="65"/>
      <c r="EA65" s="65"/>
      <c r="EB65" s="65"/>
      <c r="EC65" s="65"/>
      <c r="ED65" s="65"/>
      <c r="EE65" s="65"/>
      <c r="EF65" s="65"/>
      <c r="EG65" s="65"/>
      <c r="EH65" s="65"/>
      <c r="EI65" s="65"/>
      <c r="EJ65" s="64"/>
      <c r="EK65" s="65"/>
      <c r="EL65" s="65"/>
      <c r="EM65" s="65"/>
      <c r="EN65" s="65"/>
      <c r="EO65" s="65"/>
      <c r="EP65" s="65"/>
      <c r="EQ65" s="65"/>
      <c r="ER65" s="65"/>
      <c r="ES65" s="65"/>
      <c r="ET65" s="65"/>
      <c r="EU65" s="65"/>
      <c r="EV65" s="65"/>
      <c r="EW65" s="65"/>
      <c r="EX65" s="65"/>
      <c r="EY65" s="65"/>
      <c r="EZ65" s="65"/>
      <c r="FA65" s="65"/>
      <c r="FB65" s="65"/>
      <c r="FC65" s="65"/>
      <c r="FD65" s="65"/>
      <c r="FE65" s="65"/>
      <c r="FF65" s="65"/>
      <c r="FG65" s="65"/>
      <c r="FH65" s="65"/>
      <c r="FI65" s="65"/>
      <c r="FJ65" s="65"/>
      <c r="FK65" s="65"/>
      <c r="FL65" s="65"/>
      <c r="FM65" s="65"/>
      <c r="FN65" s="65"/>
      <c r="FO65" s="64"/>
      <c r="FP65" s="65"/>
      <c r="FQ65" s="65"/>
      <c r="FR65" s="65"/>
      <c r="FS65" s="65"/>
      <c r="FT65" s="65"/>
      <c r="FU65" s="65"/>
      <c r="FV65" s="65"/>
      <c r="FW65" s="65"/>
      <c r="FX65" s="65"/>
      <c r="FY65" s="65"/>
      <c r="FZ65" s="65"/>
      <c r="GA65" s="65"/>
      <c r="GB65" s="65"/>
      <c r="GC65" s="65"/>
      <c r="GD65" s="65"/>
      <c r="GE65" s="65"/>
      <c r="GF65" s="65"/>
      <c r="GG65" s="65"/>
      <c r="GH65" s="65"/>
      <c r="GI65" s="65"/>
      <c r="GJ65" s="65"/>
      <c r="GK65" s="65"/>
      <c r="GL65" s="65"/>
      <c r="GM65" s="65"/>
      <c r="GN65" s="65"/>
      <c r="GO65" s="65"/>
      <c r="GP65" s="65"/>
      <c r="GQ65" s="65"/>
      <c r="GR65" s="65"/>
      <c r="GS65" s="65"/>
    </row>
    <row r="66" spans="1:201" s="72" customFormat="1" ht="10.5" customHeight="1">
      <c r="A66" s="176">
        <v>29</v>
      </c>
      <c r="B66" s="178"/>
      <c r="C66" s="136"/>
      <c r="D66" s="135"/>
      <c r="E66" s="139"/>
      <c r="F66" s="132" t="s">
        <v>70</v>
      </c>
      <c r="G66" s="148"/>
      <c r="H66" s="204">
        <v>3.2</v>
      </c>
      <c r="I66" s="67"/>
      <c r="J66" s="67" t="s">
        <v>37</v>
      </c>
      <c r="K66" s="141">
        <v>43160</v>
      </c>
      <c r="L66" s="68">
        <v>43168</v>
      </c>
      <c r="M66" s="69" t="str">
        <f>IF(AND(K66&lt;&gt;"",L66&lt;&gt;""),IF($G$2&gt;=$K66,IF($G$2&gt;$L66,1,($G$2-$K66+1)/($L66-$K66+1)),""),"")</f>
        <v/>
      </c>
      <c r="N66" s="70" t="str">
        <f>IF($M66&lt;&gt;"",IF($M66&gt;$M67,"延迟",""),"")</f>
        <v/>
      </c>
      <c r="O66" s="71"/>
      <c r="P66" s="62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2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2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2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  <c r="DR66" s="63"/>
      <c r="DS66" s="63"/>
      <c r="DT66" s="63"/>
      <c r="DU66" s="63"/>
      <c r="DV66" s="63"/>
      <c r="DW66" s="63"/>
      <c r="DX66" s="63"/>
      <c r="DY66" s="63"/>
      <c r="DZ66" s="63"/>
      <c r="EA66" s="63"/>
      <c r="EB66" s="63"/>
      <c r="EC66" s="63"/>
      <c r="ED66" s="63"/>
      <c r="EE66" s="63"/>
      <c r="EF66" s="63"/>
      <c r="EG66" s="63"/>
      <c r="EH66" s="63"/>
      <c r="EI66" s="63"/>
      <c r="EJ66" s="62"/>
      <c r="EK66" s="63"/>
      <c r="EL66" s="63"/>
      <c r="EM66" s="63"/>
      <c r="EN66" s="63"/>
      <c r="EO66" s="63"/>
      <c r="EP66" s="63"/>
      <c r="EQ66" s="63"/>
      <c r="ER66" s="63"/>
      <c r="ES66" s="63"/>
      <c r="ET66" s="63"/>
      <c r="EU66" s="63"/>
      <c r="EV66" s="63"/>
      <c r="EW66" s="63"/>
      <c r="EX66" s="63"/>
      <c r="EY66" s="63"/>
      <c r="EZ66" s="63"/>
      <c r="FA66" s="63"/>
      <c r="FB66" s="63"/>
      <c r="FC66" s="63"/>
      <c r="FD66" s="63"/>
      <c r="FE66" s="63"/>
      <c r="FF66" s="63"/>
      <c r="FG66" s="63"/>
      <c r="FH66" s="63"/>
      <c r="FI66" s="63"/>
      <c r="FJ66" s="63"/>
      <c r="FK66" s="63"/>
      <c r="FL66" s="63"/>
      <c r="FM66" s="63"/>
      <c r="FN66" s="63"/>
      <c r="FO66" s="62"/>
      <c r="FP66" s="63"/>
      <c r="FQ66" s="63"/>
      <c r="FR66" s="63"/>
      <c r="FS66" s="63"/>
      <c r="FT66" s="63"/>
      <c r="FU66" s="63"/>
      <c r="FV66" s="63"/>
      <c r="FW66" s="63"/>
      <c r="FX66" s="63"/>
      <c r="FY66" s="63"/>
      <c r="FZ66" s="63"/>
      <c r="GA66" s="63"/>
      <c r="GB66" s="63"/>
      <c r="GC66" s="63"/>
      <c r="GD66" s="63"/>
      <c r="GE66" s="63"/>
      <c r="GF66" s="63"/>
      <c r="GG66" s="63"/>
      <c r="GH66" s="63"/>
      <c r="GI66" s="63"/>
      <c r="GJ66" s="63"/>
      <c r="GK66" s="63"/>
      <c r="GL66" s="63"/>
      <c r="GM66" s="63"/>
      <c r="GN66" s="63"/>
      <c r="GO66" s="63"/>
      <c r="GP66" s="63"/>
      <c r="GQ66" s="63"/>
      <c r="GR66" s="63"/>
      <c r="GS66" s="63"/>
    </row>
    <row r="67" spans="1:201" s="72" customFormat="1" ht="10.5" customHeight="1">
      <c r="A67" s="177"/>
      <c r="B67" s="179"/>
      <c r="C67" s="169"/>
      <c r="D67" s="133"/>
      <c r="E67" s="138"/>
      <c r="F67" s="172"/>
      <c r="G67" s="149"/>
      <c r="H67" s="205"/>
      <c r="I67" s="74"/>
      <c r="J67" s="74"/>
      <c r="K67" s="145"/>
      <c r="L67" s="76"/>
      <c r="M67" s="77"/>
      <c r="N67" s="78" t="str">
        <f>IF(N66="","",N66)</f>
        <v/>
      </c>
      <c r="O67" s="79">
        <f>IF(ISNUMBER(K66),IF(ISNUMBER(L67),L67,IF(ISNUMBER(K67),N(K67+(L66-K66)*M67),0)),0)</f>
        <v>0</v>
      </c>
      <c r="P67" s="64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4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5"/>
      <c r="BN67" s="65"/>
      <c r="BO67" s="65"/>
      <c r="BP67" s="65"/>
      <c r="BQ67" s="65"/>
      <c r="BR67" s="65"/>
      <c r="BS67" s="65"/>
      <c r="BT67" s="65"/>
      <c r="BU67" s="65"/>
      <c r="BV67" s="65"/>
      <c r="BW67" s="65"/>
      <c r="BX67" s="65"/>
      <c r="BY67" s="65"/>
      <c r="BZ67" s="64"/>
      <c r="CA67" s="65"/>
      <c r="CB67" s="65"/>
      <c r="CC67" s="65"/>
      <c r="CD67" s="65"/>
      <c r="CE67" s="65"/>
      <c r="CF67" s="65"/>
      <c r="CG67" s="65"/>
      <c r="CH67" s="65"/>
      <c r="CI67" s="65"/>
      <c r="CJ67" s="65"/>
      <c r="CK67" s="65"/>
      <c r="CL67" s="65"/>
      <c r="CM67" s="65"/>
      <c r="CN67" s="65"/>
      <c r="CO67" s="65"/>
      <c r="CP67" s="65"/>
      <c r="CQ67" s="65"/>
      <c r="CR67" s="65"/>
      <c r="CS67" s="65"/>
      <c r="CT67" s="65"/>
      <c r="CU67" s="65"/>
      <c r="CV67" s="65"/>
      <c r="CW67" s="65"/>
      <c r="CX67" s="65"/>
      <c r="CY67" s="65"/>
      <c r="CZ67" s="65"/>
      <c r="DA67" s="65"/>
      <c r="DB67" s="65"/>
      <c r="DC67" s="65"/>
      <c r="DD67" s="65"/>
      <c r="DE67" s="64"/>
      <c r="DF67" s="65"/>
      <c r="DG67" s="65"/>
      <c r="DH67" s="65"/>
      <c r="DI67" s="65"/>
      <c r="DJ67" s="65"/>
      <c r="DK67" s="65"/>
      <c r="DL67" s="65"/>
      <c r="DM67" s="65"/>
      <c r="DN67" s="65"/>
      <c r="DO67" s="65"/>
      <c r="DP67" s="65"/>
      <c r="DQ67" s="65"/>
      <c r="DR67" s="65"/>
      <c r="DS67" s="65"/>
      <c r="DT67" s="65"/>
      <c r="DU67" s="65"/>
      <c r="DV67" s="65"/>
      <c r="DW67" s="65"/>
      <c r="DX67" s="65"/>
      <c r="DY67" s="65"/>
      <c r="DZ67" s="65"/>
      <c r="EA67" s="65"/>
      <c r="EB67" s="65"/>
      <c r="EC67" s="65"/>
      <c r="ED67" s="65"/>
      <c r="EE67" s="65"/>
      <c r="EF67" s="65"/>
      <c r="EG67" s="65"/>
      <c r="EH67" s="65"/>
      <c r="EI67" s="65"/>
      <c r="EJ67" s="64"/>
      <c r="EK67" s="65"/>
      <c r="EL67" s="65"/>
      <c r="EM67" s="65"/>
      <c r="EN67" s="65"/>
      <c r="EO67" s="65"/>
      <c r="EP67" s="65"/>
      <c r="EQ67" s="65"/>
      <c r="ER67" s="65"/>
      <c r="ES67" s="65"/>
      <c r="ET67" s="65"/>
      <c r="EU67" s="65"/>
      <c r="EV67" s="65"/>
      <c r="EW67" s="65"/>
      <c r="EX67" s="65"/>
      <c r="EY67" s="65"/>
      <c r="EZ67" s="65"/>
      <c r="FA67" s="65"/>
      <c r="FB67" s="65"/>
      <c r="FC67" s="65"/>
      <c r="FD67" s="65"/>
      <c r="FE67" s="65"/>
      <c r="FF67" s="65"/>
      <c r="FG67" s="65"/>
      <c r="FH67" s="65"/>
      <c r="FI67" s="65"/>
      <c r="FJ67" s="65"/>
      <c r="FK67" s="65"/>
      <c r="FL67" s="65"/>
      <c r="FM67" s="65"/>
      <c r="FN67" s="65"/>
      <c r="FO67" s="64"/>
      <c r="FP67" s="65"/>
      <c r="FQ67" s="65"/>
      <c r="FR67" s="65"/>
      <c r="FS67" s="65"/>
      <c r="FT67" s="65"/>
      <c r="FU67" s="65"/>
      <c r="FV67" s="65"/>
      <c r="FW67" s="65"/>
      <c r="FX67" s="65"/>
      <c r="FY67" s="65"/>
      <c r="FZ67" s="65"/>
      <c r="GA67" s="65"/>
      <c r="GB67" s="65"/>
      <c r="GC67" s="65"/>
      <c r="GD67" s="65"/>
      <c r="GE67" s="65"/>
      <c r="GF67" s="65"/>
      <c r="GG67" s="65"/>
      <c r="GH67" s="65"/>
      <c r="GI67" s="65"/>
      <c r="GJ67" s="65"/>
      <c r="GK67" s="65"/>
      <c r="GL67" s="65"/>
      <c r="GM67" s="65"/>
      <c r="GN67" s="65"/>
      <c r="GO67" s="65"/>
      <c r="GP67" s="65"/>
      <c r="GQ67" s="65"/>
      <c r="GR67" s="65"/>
      <c r="GS67" s="65"/>
    </row>
    <row r="68" spans="1:201" s="72" customFormat="1" ht="10.5" customHeight="1">
      <c r="A68" s="176">
        <v>30</v>
      </c>
      <c r="B68" s="178"/>
      <c r="C68" s="132" t="s">
        <v>72</v>
      </c>
      <c r="D68" s="135"/>
      <c r="E68" s="139"/>
      <c r="F68" s="132" t="s">
        <v>73</v>
      </c>
      <c r="G68" s="148"/>
      <c r="H68" s="204">
        <v>21</v>
      </c>
      <c r="I68" s="67"/>
      <c r="J68" s="67" t="s">
        <v>37</v>
      </c>
      <c r="K68" s="141">
        <v>43167</v>
      </c>
      <c r="L68" s="68">
        <v>43175</v>
      </c>
      <c r="M68" s="69" t="str">
        <f>IF(AND(K68&lt;&gt;"",L68&lt;&gt;""),IF($G$2&gt;=$K68,IF($G$2&gt;$L68,1,($G$2-$K68+1)/($L68-$K68+1)),""),"")</f>
        <v/>
      </c>
      <c r="N68" s="70" t="str">
        <f>IF($M68&lt;&gt;"",IF($M68&gt;$M69,"延迟",""),"")</f>
        <v/>
      </c>
      <c r="O68" s="71"/>
      <c r="P68" s="62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2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2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62"/>
      <c r="DF68" s="63"/>
      <c r="DG68" s="63"/>
      <c r="DH68" s="63"/>
      <c r="DI68" s="63"/>
      <c r="DJ68" s="63"/>
      <c r="DK68" s="63"/>
      <c r="DL68" s="63"/>
      <c r="DM68" s="63"/>
      <c r="DN68" s="63"/>
      <c r="DO68" s="63"/>
      <c r="DP68" s="63"/>
      <c r="DQ68" s="63"/>
      <c r="DR68" s="63"/>
      <c r="DS68" s="63"/>
      <c r="DT68" s="63"/>
      <c r="DU68" s="63"/>
      <c r="DV68" s="63"/>
      <c r="DW68" s="63"/>
      <c r="DX68" s="63"/>
      <c r="DY68" s="63"/>
      <c r="DZ68" s="63"/>
      <c r="EA68" s="63"/>
      <c r="EB68" s="63"/>
      <c r="EC68" s="63"/>
      <c r="ED68" s="63"/>
      <c r="EE68" s="63"/>
      <c r="EF68" s="63"/>
      <c r="EG68" s="63"/>
      <c r="EH68" s="63"/>
      <c r="EI68" s="63"/>
      <c r="EJ68" s="62"/>
      <c r="EK68" s="63"/>
      <c r="EL68" s="63"/>
      <c r="EM68" s="63"/>
      <c r="EN68" s="63"/>
      <c r="EO68" s="63"/>
      <c r="EP68" s="63"/>
      <c r="EQ68" s="63"/>
      <c r="ER68" s="63"/>
      <c r="ES68" s="63"/>
      <c r="ET68" s="63"/>
      <c r="EU68" s="63"/>
      <c r="EV68" s="63"/>
      <c r="EW68" s="63"/>
      <c r="EX68" s="63"/>
      <c r="EY68" s="63"/>
      <c r="EZ68" s="63"/>
      <c r="FA68" s="63"/>
      <c r="FB68" s="63"/>
      <c r="FC68" s="63"/>
      <c r="FD68" s="63"/>
      <c r="FE68" s="63"/>
      <c r="FF68" s="63"/>
      <c r="FG68" s="63"/>
      <c r="FH68" s="63"/>
      <c r="FI68" s="63"/>
      <c r="FJ68" s="63"/>
      <c r="FK68" s="63"/>
      <c r="FL68" s="63"/>
      <c r="FM68" s="63"/>
      <c r="FN68" s="63"/>
      <c r="FO68" s="62"/>
      <c r="FP68" s="63"/>
      <c r="FQ68" s="63"/>
      <c r="FR68" s="63"/>
      <c r="FS68" s="63"/>
      <c r="FT68" s="63"/>
      <c r="FU68" s="63"/>
      <c r="FV68" s="63"/>
      <c r="FW68" s="63"/>
      <c r="FX68" s="63"/>
      <c r="FY68" s="63"/>
      <c r="FZ68" s="63"/>
      <c r="GA68" s="63"/>
      <c r="GB68" s="63"/>
      <c r="GC68" s="63"/>
      <c r="GD68" s="63"/>
      <c r="GE68" s="63"/>
      <c r="GF68" s="63"/>
      <c r="GG68" s="63"/>
      <c r="GH68" s="63"/>
      <c r="GI68" s="63"/>
      <c r="GJ68" s="63"/>
      <c r="GK68" s="63"/>
      <c r="GL68" s="63"/>
      <c r="GM68" s="63"/>
      <c r="GN68" s="63"/>
      <c r="GO68" s="63"/>
      <c r="GP68" s="63"/>
      <c r="GQ68" s="63"/>
      <c r="GR68" s="63"/>
      <c r="GS68" s="63"/>
    </row>
    <row r="69" spans="1:201" s="72" customFormat="1" ht="10.5" customHeight="1">
      <c r="A69" s="177"/>
      <c r="B69" s="179"/>
      <c r="C69" s="169"/>
      <c r="D69" s="133"/>
      <c r="E69" s="138"/>
      <c r="F69" s="172"/>
      <c r="G69" s="149"/>
      <c r="H69" s="205"/>
      <c r="I69" s="74"/>
      <c r="J69" s="74"/>
      <c r="K69" s="145"/>
      <c r="L69" s="76"/>
      <c r="M69" s="77"/>
      <c r="N69" s="78" t="str">
        <f>IF(N68="","",N68)</f>
        <v/>
      </c>
      <c r="O69" s="79">
        <f>IF(ISNUMBER(K68),IF(ISNUMBER(L69),L69,IF(ISNUMBER(K69),N(K69+(L68-K68)*M69),0)),0)</f>
        <v>0</v>
      </c>
      <c r="P69" s="64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4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  <c r="BO69" s="65"/>
      <c r="BP69" s="65"/>
      <c r="BQ69" s="65"/>
      <c r="BR69" s="65"/>
      <c r="BS69" s="65"/>
      <c r="BT69" s="65"/>
      <c r="BU69" s="65"/>
      <c r="BV69" s="65"/>
      <c r="BW69" s="65"/>
      <c r="BX69" s="65"/>
      <c r="BY69" s="65"/>
      <c r="BZ69" s="64"/>
      <c r="CA69" s="65"/>
      <c r="CB69" s="65"/>
      <c r="CC69" s="65"/>
      <c r="CD69" s="65"/>
      <c r="CE69" s="65"/>
      <c r="CF69" s="65"/>
      <c r="CG69" s="65"/>
      <c r="CH69" s="65"/>
      <c r="CI69" s="65"/>
      <c r="CJ69" s="65"/>
      <c r="CK69" s="65"/>
      <c r="CL69" s="65"/>
      <c r="CM69" s="65"/>
      <c r="CN69" s="65"/>
      <c r="CO69" s="65"/>
      <c r="CP69" s="65"/>
      <c r="CQ69" s="65"/>
      <c r="CR69" s="65"/>
      <c r="CS69" s="65"/>
      <c r="CT69" s="65"/>
      <c r="CU69" s="65"/>
      <c r="CV69" s="65"/>
      <c r="CW69" s="65"/>
      <c r="CX69" s="65"/>
      <c r="CY69" s="65"/>
      <c r="CZ69" s="65"/>
      <c r="DA69" s="65"/>
      <c r="DB69" s="65"/>
      <c r="DC69" s="65"/>
      <c r="DD69" s="65"/>
      <c r="DE69" s="64"/>
      <c r="DF69" s="65"/>
      <c r="DG69" s="65"/>
      <c r="DH69" s="65"/>
      <c r="DI69" s="65"/>
      <c r="DJ69" s="65"/>
      <c r="DK69" s="65"/>
      <c r="DL69" s="65"/>
      <c r="DM69" s="65"/>
      <c r="DN69" s="65"/>
      <c r="DO69" s="65"/>
      <c r="DP69" s="65"/>
      <c r="DQ69" s="65"/>
      <c r="DR69" s="65"/>
      <c r="DS69" s="65"/>
      <c r="DT69" s="65"/>
      <c r="DU69" s="65"/>
      <c r="DV69" s="65"/>
      <c r="DW69" s="65"/>
      <c r="DX69" s="65"/>
      <c r="DY69" s="65"/>
      <c r="DZ69" s="65"/>
      <c r="EA69" s="65"/>
      <c r="EB69" s="65"/>
      <c r="EC69" s="65"/>
      <c r="ED69" s="65"/>
      <c r="EE69" s="65"/>
      <c r="EF69" s="65"/>
      <c r="EG69" s="65"/>
      <c r="EH69" s="65"/>
      <c r="EI69" s="65"/>
      <c r="EJ69" s="64"/>
      <c r="EK69" s="65"/>
      <c r="EL69" s="65"/>
      <c r="EM69" s="65"/>
      <c r="EN69" s="65"/>
      <c r="EO69" s="65"/>
      <c r="EP69" s="65"/>
      <c r="EQ69" s="65"/>
      <c r="ER69" s="65"/>
      <c r="ES69" s="65"/>
      <c r="ET69" s="65"/>
      <c r="EU69" s="65"/>
      <c r="EV69" s="65"/>
      <c r="EW69" s="65"/>
      <c r="EX69" s="65"/>
      <c r="EY69" s="65"/>
      <c r="EZ69" s="65"/>
      <c r="FA69" s="65"/>
      <c r="FB69" s="65"/>
      <c r="FC69" s="65"/>
      <c r="FD69" s="65"/>
      <c r="FE69" s="65"/>
      <c r="FF69" s="65"/>
      <c r="FG69" s="65"/>
      <c r="FH69" s="65"/>
      <c r="FI69" s="65"/>
      <c r="FJ69" s="65"/>
      <c r="FK69" s="65"/>
      <c r="FL69" s="65"/>
      <c r="FM69" s="65"/>
      <c r="FN69" s="65"/>
      <c r="FO69" s="64"/>
      <c r="FP69" s="65"/>
      <c r="FQ69" s="65"/>
      <c r="FR69" s="65"/>
      <c r="FS69" s="65"/>
      <c r="FT69" s="65"/>
      <c r="FU69" s="65"/>
      <c r="FV69" s="65"/>
      <c r="FW69" s="65"/>
      <c r="FX69" s="65"/>
      <c r="FY69" s="65"/>
      <c r="FZ69" s="65"/>
      <c r="GA69" s="65"/>
      <c r="GB69" s="65"/>
      <c r="GC69" s="65"/>
      <c r="GD69" s="65"/>
      <c r="GE69" s="65"/>
      <c r="GF69" s="65"/>
      <c r="GG69" s="65"/>
      <c r="GH69" s="65"/>
      <c r="GI69" s="65"/>
      <c r="GJ69" s="65"/>
      <c r="GK69" s="65"/>
      <c r="GL69" s="65"/>
      <c r="GM69" s="65"/>
      <c r="GN69" s="65"/>
      <c r="GO69" s="65"/>
      <c r="GP69" s="65"/>
      <c r="GQ69" s="65"/>
      <c r="GR69" s="65"/>
      <c r="GS69" s="65"/>
    </row>
    <row r="70" spans="1:201" s="72" customFormat="1" ht="10.5" customHeight="1">
      <c r="A70" s="176">
        <v>31</v>
      </c>
      <c r="B70" s="178"/>
      <c r="C70" s="132" t="s">
        <v>74</v>
      </c>
      <c r="D70" s="135"/>
      <c r="E70" s="139"/>
      <c r="F70" s="132" t="s">
        <v>75</v>
      </c>
      <c r="G70" s="148" t="s">
        <v>76</v>
      </c>
      <c r="H70" s="204">
        <v>3.7</v>
      </c>
      <c r="I70" s="67"/>
      <c r="J70" s="67" t="s">
        <v>37</v>
      </c>
      <c r="K70" s="141">
        <v>43171</v>
      </c>
      <c r="L70" s="68">
        <v>43175</v>
      </c>
      <c r="M70" s="69" t="str">
        <f>IF(AND(K70&lt;&gt;"",L70&lt;&gt;""),IF($G$2&gt;=$K70,IF($G$2&gt;$L70,1,($G$2-$K70+1)/($L70-$K70+1)),""),"")</f>
        <v/>
      </c>
      <c r="N70" s="70" t="str">
        <f>IF($M70&lt;&gt;"",IF($M70&gt;$M71,"延迟",""),"")</f>
        <v/>
      </c>
      <c r="O70" s="71"/>
      <c r="P70" s="62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2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2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2"/>
      <c r="DF70" s="63"/>
      <c r="DG70" s="63"/>
      <c r="DH70" s="63"/>
      <c r="DI70" s="63"/>
      <c r="DJ70" s="63"/>
      <c r="DK70" s="63"/>
      <c r="DL70" s="63"/>
      <c r="DM70" s="63"/>
      <c r="DN70" s="63"/>
      <c r="DO70" s="63"/>
      <c r="DP70" s="63"/>
      <c r="DQ70" s="63"/>
      <c r="DR70" s="63"/>
      <c r="DS70" s="63"/>
      <c r="DT70" s="63"/>
      <c r="DU70" s="63"/>
      <c r="DV70" s="63"/>
      <c r="DW70" s="63"/>
      <c r="DX70" s="63"/>
      <c r="DY70" s="63"/>
      <c r="DZ70" s="63"/>
      <c r="EA70" s="63"/>
      <c r="EB70" s="63"/>
      <c r="EC70" s="63"/>
      <c r="ED70" s="63"/>
      <c r="EE70" s="63"/>
      <c r="EF70" s="63"/>
      <c r="EG70" s="63"/>
      <c r="EH70" s="63"/>
      <c r="EI70" s="63"/>
      <c r="EJ70" s="62"/>
      <c r="EK70" s="63"/>
      <c r="EL70" s="63"/>
      <c r="EM70" s="63"/>
      <c r="EN70" s="63"/>
      <c r="EO70" s="63"/>
      <c r="EP70" s="63"/>
      <c r="EQ70" s="63"/>
      <c r="ER70" s="63"/>
      <c r="ES70" s="63"/>
      <c r="ET70" s="63"/>
      <c r="EU70" s="63"/>
      <c r="EV70" s="63"/>
      <c r="EW70" s="63"/>
      <c r="EX70" s="63"/>
      <c r="EY70" s="63"/>
      <c r="EZ70" s="63"/>
      <c r="FA70" s="63"/>
      <c r="FB70" s="63"/>
      <c r="FC70" s="63"/>
      <c r="FD70" s="63"/>
      <c r="FE70" s="63"/>
      <c r="FF70" s="63"/>
      <c r="FG70" s="63"/>
      <c r="FH70" s="63"/>
      <c r="FI70" s="63"/>
      <c r="FJ70" s="63"/>
      <c r="FK70" s="63"/>
      <c r="FL70" s="63"/>
      <c r="FM70" s="63"/>
      <c r="FN70" s="63"/>
      <c r="FO70" s="62"/>
      <c r="FP70" s="63"/>
      <c r="FQ70" s="63"/>
      <c r="FR70" s="63"/>
      <c r="FS70" s="63"/>
      <c r="FT70" s="63"/>
      <c r="FU70" s="63"/>
      <c r="FV70" s="63"/>
      <c r="FW70" s="63"/>
      <c r="FX70" s="63"/>
      <c r="FY70" s="63"/>
      <c r="FZ70" s="63"/>
      <c r="GA70" s="63"/>
      <c r="GB70" s="63"/>
      <c r="GC70" s="63"/>
      <c r="GD70" s="63"/>
      <c r="GE70" s="63"/>
      <c r="GF70" s="63"/>
      <c r="GG70" s="63"/>
      <c r="GH70" s="63"/>
      <c r="GI70" s="63"/>
      <c r="GJ70" s="63"/>
      <c r="GK70" s="63"/>
      <c r="GL70" s="63"/>
      <c r="GM70" s="63"/>
      <c r="GN70" s="63"/>
      <c r="GO70" s="63"/>
      <c r="GP70" s="63"/>
      <c r="GQ70" s="63"/>
      <c r="GR70" s="63"/>
      <c r="GS70" s="63"/>
    </row>
    <row r="71" spans="1:201" s="72" customFormat="1" ht="10.5" customHeight="1">
      <c r="A71" s="177"/>
      <c r="B71" s="179"/>
      <c r="C71" s="168"/>
      <c r="D71" s="133"/>
      <c r="E71" s="138"/>
      <c r="F71" s="134"/>
      <c r="G71" s="149"/>
      <c r="H71" s="205"/>
      <c r="I71" s="74"/>
      <c r="J71" s="74"/>
      <c r="K71" s="145"/>
      <c r="L71" s="76"/>
      <c r="M71" s="77"/>
      <c r="N71" s="78" t="str">
        <f>IF(N70="","",N70)</f>
        <v/>
      </c>
      <c r="O71" s="79">
        <f>IF(ISNUMBER(K70),IF(ISNUMBER(L71),L71,IF(ISNUMBER(K71),N(K71+(L70-K70)*M71),0)),0)</f>
        <v>0</v>
      </c>
      <c r="P71" s="64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4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  <c r="BO71" s="65"/>
      <c r="BP71" s="65"/>
      <c r="BQ71" s="65"/>
      <c r="BR71" s="65"/>
      <c r="BS71" s="65"/>
      <c r="BT71" s="65"/>
      <c r="BU71" s="65"/>
      <c r="BV71" s="65"/>
      <c r="BW71" s="65"/>
      <c r="BX71" s="65"/>
      <c r="BY71" s="65"/>
      <c r="BZ71" s="64"/>
      <c r="CA71" s="65"/>
      <c r="CB71" s="65"/>
      <c r="CC71" s="65"/>
      <c r="CD71" s="65"/>
      <c r="CE71" s="65"/>
      <c r="CF71" s="65"/>
      <c r="CG71" s="65"/>
      <c r="CH71" s="65"/>
      <c r="CI71" s="65"/>
      <c r="CJ71" s="65"/>
      <c r="CK71" s="65"/>
      <c r="CL71" s="65"/>
      <c r="CM71" s="65"/>
      <c r="CN71" s="65"/>
      <c r="CO71" s="65"/>
      <c r="CP71" s="65"/>
      <c r="CQ71" s="65"/>
      <c r="CR71" s="65"/>
      <c r="CS71" s="65"/>
      <c r="CT71" s="65"/>
      <c r="CU71" s="65"/>
      <c r="CV71" s="65"/>
      <c r="CW71" s="65"/>
      <c r="CX71" s="65"/>
      <c r="CY71" s="65"/>
      <c r="CZ71" s="65"/>
      <c r="DA71" s="65"/>
      <c r="DB71" s="65"/>
      <c r="DC71" s="65"/>
      <c r="DD71" s="65"/>
      <c r="DE71" s="64"/>
      <c r="DF71" s="65"/>
      <c r="DG71" s="65"/>
      <c r="DH71" s="65"/>
      <c r="DI71" s="65"/>
      <c r="DJ71" s="65"/>
      <c r="DK71" s="65"/>
      <c r="DL71" s="65"/>
      <c r="DM71" s="65"/>
      <c r="DN71" s="65"/>
      <c r="DO71" s="65"/>
      <c r="DP71" s="65"/>
      <c r="DQ71" s="65"/>
      <c r="DR71" s="65"/>
      <c r="DS71" s="65"/>
      <c r="DT71" s="65"/>
      <c r="DU71" s="65"/>
      <c r="DV71" s="65"/>
      <c r="DW71" s="65"/>
      <c r="DX71" s="65"/>
      <c r="DY71" s="65"/>
      <c r="DZ71" s="65"/>
      <c r="EA71" s="65"/>
      <c r="EB71" s="65"/>
      <c r="EC71" s="65"/>
      <c r="ED71" s="65"/>
      <c r="EE71" s="65"/>
      <c r="EF71" s="65"/>
      <c r="EG71" s="65"/>
      <c r="EH71" s="65"/>
      <c r="EI71" s="65"/>
      <c r="EJ71" s="64"/>
      <c r="EK71" s="65"/>
      <c r="EL71" s="65"/>
      <c r="EM71" s="65"/>
      <c r="EN71" s="65"/>
      <c r="EO71" s="65"/>
      <c r="EP71" s="65"/>
      <c r="EQ71" s="65"/>
      <c r="ER71" s="65"/>
      <c r="ES71" s="65"/>
      <c r="ET71" s="65"/>
      <c r="EU71" s="65"/>
      <c r="EV71" s="65"/>
      <c r="EW71" s="65"/>
      <c r="EX71" s="65"/>
      <c r="EY71" s="65"/>
      <c r="EZ71" s="65"/>
      <c r="FA71" s="65"/>
      <c r="FB71" s="65"/>
      <c r="FC71" s="65"/>
      <c r="FD71" s="65"/>
      <c r="FE71" s="65"/>
      <c r="FF71" s="65"/>
      <c r="FG71" s="65"/>
      <c r="FH71" s="65"/>
      <c r="FI71" s="65"/>
      <c r="FJ71" s="65"/>
      <c r="FK71" s="65"/>
      <c r="FL71" s="65"/>
      <c r="FM71" s="65"/>
      <c r="FN71" s="65"/>
      <c r="FO71" s="64"/>
      <c r="FP71" s="65"/>
      <c r="FQ71" s="65"/>
      <c r="FR71" s="65"/>
      <c r="FS71" s="65"/>
      <c r="FT71" s="65"/>
      <c r="FU71" s="65"/>
      <c r="FV71" s="65"/>
      <c r="FW71" s="65"/>
      <c r="FX71" s="65"/>
      <c r="FY71" s="65"/>
      <c r="FZ71" s="65"/>
      <c r="GA71" s="65"/>
      <c r="GB71" s="65"/>
      <c r="GC71" s="65"/>
      <c r="GD71" s="65"/>
      <c r="GE71" s="65"/>
      <c r="GF71" s="65"/>
      <c r="GG71" s="65"/>
      <c r="GH71" s="65"/>
      <c r="GI71" s="65"/>
      <c r="GJ71" s="65"/>
      <c r="GK71" s="65"/>
      <c r="GL71" s="65"/>
      <c r="GM71" s="65"/>
      <c r="GN71" s="65"/>
      <c r="GO71" s="65"/>
      <c r="GP71" s="65"/>
      <c r="GQ71" s="65"/>
      <c r="GR71" s="65"/>
      <c r="GS71" s="65"/>
    </row>
    <row r="72" spans="1:201" s="72" customFormat="1" ht="10.5" customHeight="1">
      <c r="A72" s="176">
        <v>32</v>
      </c>
      <c r="B72" s="178"/>
      <c r="C72" s="136"/>
      <c r="D72" s="135"/>
      <c r="E72" s="139"/>
      <c r="F72" s="136"/>
      <c r="G72" s="148" t="s">
        <v>77</v>
      </c>
      <c r="H72" s="204">
        <v>2.7</v>
      </c>
      <c r="I72" s="67"/>
      <c r="J72" s="67" t="s">
        <v>37</v>
      </c>
      <c r="K72" s="141">
        <v>43171</v>
      </c>
      <c r="L72" s="68">
        <v>43175</v>
      </c>
      <c r="M72" s="69" t="str">
        <f>IF(AND(K72&lt;&gt;"",L72&lt;&gt;""),IF($G$2&gt;=$K72,IF($G$2&gt;$L72,1,($G$2-$K72+1)/($L72-$K72+1)),""),"")</f>
        <v/>
      </c>
      <c r="N72" s="70" t="str">
        <f>IF($M72&lt;&gt;"",IF($M72&gt;$M73,"延迟",""),"")</f>
        <v/>
      </c>
      <c r="O72" s="71"/>
      <c r="P72" s="62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2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2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  <c r="DE72" s="62"/>
      <c r="DF72" s="63"/>
      <c r="DG72" s="63"/>
      <c r="DH72" s="63"/>
      <c r="DI72" s="63"/>
      <c r="DJ72" s="63"/>
      <c r="DK72" s="63"/>
      <c r="DL72" s="63"/>
      <c r="DM72" s="63"/>
      <c r="DN72" s="63"/>
      <c r="DO72" s="63"/>
      <c r="DP72" s="63"/>
      <c r="DQ72" s="63"/>
      <c r="DR72" s="63"/>
      <c r="DS72" s="63"/>
      <c r="DT72" s="63"/>
      <c r="DU72" s="63"/>
      <c r="DV72" s="63"/>
      <c r="DW72" s="63"/>
      <c r="DX72" s="63"/>
      <c r="DY72" s="63"/>
      <c r="DZ72" s="63"/>
      <c r="EA72" s="63"/>
      <c r="EB72" s="63"/>
      <c r="EC72" s="63"/>
      <c r="ED72" s="63"/>
      <c r="EE72" s="63"/>
      <c r="EF72" s="63"/>
      <c r="EG72" s="63"/>
      <c r="EH72" s="63"/>
      <c r="EI72" s="63"/>
      <c r="EJ72" s="62"/>
      <c r="EK72" s="63"/>
      <c r="EL72" s="63"/>
      <c r="EM72" s="63"/>
      <c r="EN72" s="63"/>
      <c r="EO72" s="63"/>
      <c r="EP72" s="63"/>
      <c r="EQ72" s="63"/>
      <c r="ER72" s="63"/>
      <c r="ES72" s="63"/>
      <c r="ET72" s="63"/>
      <c r="EU72" s="63"/>
      <c r="EV72" s="63"/>
      <c r="EW72" s="63"/>
      <c r="EX72" s="63"/>
      <c r="EY72" s="63"/>
      <c r="EZ72" s="63"/>
      <c r="FA72" s="63"/>
      <c r="FB72" s="63"/>
      <c r="FC72" s="63"/>
      <c r="FD72" s="63"/>
      <c r="FE72" s="63"/>
      <c r="FF72" s="63"/>
      <c r="FG72" s="63"/>
      <c r="FH72" s="63"/>
      <c r="FI72" s="63"/>
      <c r="FJ72" s="63"/>
      <c r="FK72" s="63"/>
      <c r="FL72" s="63"/>
      <c r="FM72" s="63"/>
      <c r="FN72" s="63"/>
      <c r="FO72" s="62"/>
      <c r="FP72" s="63"/>
      <c r="FQ72" s="63"/>
      <c r="FR72" s="63"/>
      <c r="FS72" s="63"/>
      <c r="FT72" s="63"/>
      <c r="FU72" s="63"/>
      <c r="FV72" s="63"/>
      <c r="FW72" s="63"/>
      <c r="FX72" s="63"/>
      <c r="FY72" s="63"/>
      <c r="FZ72" s="63"/>
      <c r="GA72" s="63"/>
      <c r="GB72" s="63"/>
      <c r="GC72" s="63"/>
      <c r="GD72" s="63"/>
      <c r="GE72" s="63"/>
      <c r="GF72" s="63"/>
      <c r="GG72" s="63"/>
      <c r="GH72" s="63"/>
      <c r="GI72" s="63"/>
      <c r="GJ72" s="63"/>
      <c r="GK72" s="63"/>
      <c r="GL72" s="63"/>
      <c r="GM72" s="63"/>
      <c r="GN72" s="63"/>
      <c r="GO72" s="63"/>
      <c r="GP72" s="63"/>
      <c r="GQ72" s="63"/>
      <c r="GR72" s="63"/>
      <c r="GS72" s="63"/>
    </row>
    <row r="73" spans="1:201" s="72" customFormat="1" ht="10.5" customHeight="1">
      <c r="A73" s="177"/>
      <c r="B73" s="179"/>
      <c r="C73" s="168"/>
      <c r="D73" s="133"/>
      <c r="E73" s="138"/>
      <c r="F73" s="134"/>
      <c r="G73" s="149"/>
      <c r="H73" s="205"/>
      <c r="I73" s="74"/>
      <c r="J73" s="74"/>
      <c r="K73" s="142"/>
      <c r="L73" s="76"/>
      <c r="M73" s="77"/>
      <c r="N73" s="78" t="str">
        <f>IF(N72="","",N72)</f>
        <v/>
      </c>
      <c r="O73" s="79">
        <f>IF(ISNUMBER(K72),IF(ISNUMBER(L73),L73,IF(ISNUMBER(K73),N(K73+(L72-K72)*M73),0)),0)</f>
        <v>0</v>
      </c>
      <c r="P73" s="64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4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  <c r="BO73" s="65"/>
      <c r="BP73" s="65"/>
      <c r="BQ73" s="65"/>
      <c r="BR73" s="65"/>
      <c r="BS73" s="65"/>
      <c r="BT73" s="65"/>
      <c r="BU73" s="65"/>
      <c r="BV73" s="65"/>
      <c r="BW73" s="65"/>
      <c r="BX73" s="65"/>
      <c r="BY73" s="65"/>
      <c r="BZ73" s="64"/>
      <c r="CA73" s="65"/>
      <c r="CB73" s="65"/>
      <c r="CC73" s="65"/>
      <c r="CD73" s="65"/>
      <c r="CE73" s="65"/>
      <c r="CF73" s="65"/>
      <c r="CG73" s="65"/>
      <c r="CH73" s="65"/>
      <c r="CI73" s="65"/>
      <c r="CJ73" s="65"/>
      <c r="CK73" s="65"/>
      <c r="CL73" s="65"/>
      <c r="CM73" s="65"/>
      <c r="CN73" s="65"/>
      <c r="CO73" s="65"/>
      <c r="CP73" s="65"/>
      <c r="CQ73" s="65"/>
      <c r="CR73" s="65"/>
      <c r="CS73" s="65"/>
      <c r="CT73" s="65"/>
      <c r="CU73" s="65"/>
      <c r="CV73" s="65"/>
      <c r="CW73" s="65"/>
      <c r="CX73" s="65"/>
      <c r="CY73" s="65"/>
      <c r="CZ73" s="65"/>
      <c r="DA73" s="65"/>
      <c r="DB73" s="65"/>
      <c r="DC73" s="65"/>
      <c r="DD73" s="65"/>
      <c r="DE73" s="64"/>
      <c r="DF73" s="65"/>
      <c r="DG73" s="65"/>
      <c r="DH73" s="65"/>
      <c r="DI73" s="65"/>
      <c r="DJ73" s="65"/>
      <c r="DK73" s="65"/>
      <c r="DL73" s="65"/>
      <c r="DM73" s="65"/>
      <c r="DN73" s="65"/>
      <c r="DO73" s="65"/>
      <c r="DP73" s="65"/>
      <c r="DQ73" s="65"/>
      <c r="DR73" s="65"/>
      <c r="DS73" s="65"/>
      <c r="DT73" s="65"/>
      <c r="DU73" s="65"/>
      <c r="DV73" s="65"/>
      <c r="DW73" s="65"/>
      <c r="DX73" s="65"/>
      <c r="DY73" s="65"/>
      <c r="DZ73" s="65"/>
      <c r="EA73" s="65"/>
      <c r="EB73" s="65"/>
      <c r="EC73" s="65"/>
      <c r="ED73" s="65"/>
      <c r="EE73" s="65"/>
      <c r="EF73" s="65"/>
      <c r="EG73" s="65"/>
      <c r="EH73" s="65"/>
      <c r="EI73" s="65"/>
      <c r="EJ73" s="64"/>
      <c r="EK73" s="65"/>
      <c r="EL73" s="65"/>
      <c r="EM73" s="65"/>
      <c r="EN73" s="65"/>
      <c r="EO73" s="65"/>
      <c r="EP73" s="65"/>
      <c r="EQ73" s="65"/>
      <c r="ER73" s="65"/>
      <c r="ES73" s="65"/>
      <c r="ET73" s="65"/>
      <c r="EU73" s="65"/>
      <c r="EV73" s="65"/>
      <c r="EW73" s="65"/>
      <c r="EX73" s="65"/>
      <c r="EY73" s="65"/>
      <c r="EZ73" s="65"/>
      <c r="FA73" s="65"/>
      <c r="FB73" s="65"/>
      <c r="FC73" s="65"/>
      <c r="FD73" s="65"/>
      <c r="FE73" s="65"/>
      <c r="FF73" s="65"/>
      <c r="FG73" s="65"/>
      <c r="FH73" s="65"/>
      <c r="FI73" s="65"/>
      <c r="FJ73" s="65"/>
      <c r="FK73" s="65"/>
      <c r="FL73" s="65"/>
      <c r="FM73" s="65"/>
      <c r="FN73" s="65"/>
      <c r="FO73" s="64"/>
      <c r="FP73" s="65"/>
      <c r="FQ73" s="65"/>
      <c r="FR73" s="65"/>
      <c r="FS73" s="65"/>
      <c r="FT73" s="65"/>
      <c r="FU73" s="65"/>
      <c r="FV73" s="65"/>
      <c r="FW73" s="65"/>
      <c r="FX73" s="65"/>
      <c r="FY73" s="65"/>
      <c r="FZ73" s="65"/>
      <c r="GA73" s="65"/>
      <c r="GB73" s="65"/>
      <c r="GC73" s="65"/>
      <c r="GD73" s="65"/>
      <c r="GE73" s="65"/>
      <c r="GF73" s="65"/>
      <c r="GG73" s="65"/>
      <c r="GH73" s="65"/>
      <c r="GI73" s="65"/>
      <c r="GJ73" s="65"/>
      <c r="GK73" s="65"/>
      <c r="GL73" s="65"/>
      <c r="GM73" s="65"/>
      <c r="GN73" s="65"/>
      <c r="GO73" s="65"/>
      <c r="GP73" s="65"/>
      <c r="GQ73" s="65"/>
      <c r="GR73" s="65"/>
      <c r="GS73" s="65"/>
    </row>
    <row r="74" spans="1:201" s="72" customFormat="1" ht="10.5" customHeight="1">
      <c r="A74" s="176">
        <v>33</v>
      </c>
      <c r="B74" s="178"/>
      <c r="C74" s="136"/>
      <c r="D74" s="135"/>
      <c r="E74" s="139"/>
      <c r="F74" s="136"/>
      <c r="G74" s="148" t="s">
        <v>78</v>
      </c>
      <c r="H74" s="204">
        <v>2.7</v>
      </c>
      <c r="I74" s="67"/>
      <c r="J74" s="67" t="s">
        <v>37</v>
      </c>
      <c r="K74" s="141">
        <v>43171</v>
      </c>
      <c r="L74" s="68">
        <v>43175</v>
      </c>
      <c r="M74" s="69" t="str">
        <f>IF(AND(K74&lt;&gt;"",L74&lt;&gt;""),IF($G$2&gt;=$K74,IF($G$2&gt;$L74,1,($G$2-$K74+1)/($L74-$K74+1)),""),"")</f>
        <v/>
      </c>
      <c r="N74" s="70" t="str">
        <f>IF($M74&lt;&gt;"",IF($M74&gt;$M75,"延迟",""),"")</f>
        <v/>
      </c>
      <c r="O74" s="71"/>
      <c r="P74" s="62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2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2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U74" s="63"/>
      <c r="CV74" s="63"/>
      <c r="CW74" s="63"/>
      <c r="CX74" s="63"/>
      <c r="CY74" s="63"/>
      <c r="CZ74" s="63"/>
      <c r="DA74" s="63"/>
      <c r="DB74" s="63"/>
      <c r="DC74" s="63"/>
      <c r="DD74" s="63"/>
      <c r="DE74" s="62"/>
      <c r="DF74" s="63"/>
      <c r="DG74" s="63"/>
      <c r="DH74" s="63"/>
      <c r="DI74" s="63"/>
      <c r="DJ74" s="63"/>
      <c r="DK74" s="63"/>
      <c r="DL74" s="63"/>
      <c r="DM74" s="63"/>
      <c r="DN74" s="63"/>
      <c r="DO74" s="63"/>
      <c r="DP74" s="63"/>
      <c r="DQ74" s="63"/>
      <c r="DR74" s="63"/>
      <c r="DS74" s="63"/>
      <c r="DT74" s="63"/>
      <c r="DU74" s="63"/>
      <c r="DV74" s="63"/>
      <c r="DW74" s="63"/>
      <c r="DX74" s="63"/>
      <c r="DY74" s="63"/>
      <c r="DZ74" s="63"/>
      <c r="EA74" s="63"/>
      <c r="EB74" s="63"/>
      <c r="EC74" s="63"/>
      <c r="ED74" s="63"/>
      <c r="EE74" s="63"/>
      <c r="EF74" s="63"/>
      <c r="EG74" s="63"/>
      <c r="EH74" s="63"/>
      <c r="EI74" s="63"/>
      <c r="EJ74" s="62"/>
      <c r="EK74" s="63"/>
      <c r="EL74" s="63"/>
      <c r="EM74" s="63"/>
      <c r="EN74" s="63"/>
      <c r="EO74" s="63"/>
      <c r="EP74" s="63"/>
      <c r="EQ74" s="63"/>
      <c r="ER74" s="63"/>
      <c r="ES74" s="63"/>
      <c r="ET74" s="63"/>
      <c r="EU74" s="63"/>
      <c r="EV74" s="63"/>
      <c r="EW74" s="63"/>
      <c r="EX74" s="63"/>
      <c r="EY74" s="63"/>
      <c r="EZ74" s="63"/>
      <c r="FA74" s="63"/>
      <c r="FB74" s="63"/>
      <c r="FC74" s="63"/>
      <c r="FD74" s="63"/>
      <c r="FE74" s="63"/>
      <c r="FF74" s="63"/>
      <c r="FG74" s="63"/>
      <c r="FH74" s="63"/>
      <c r="FI74" s="63"/>
      <c r="FJ74" s="63"/>
      <c r="FK74" s="63"/>
      <c r="FL74" s="63"/>
      <c r="FM74" s="63"/>
      <c r="FN74" s="63"/>
      <c r="FO74" s="62"/>
      <c r="FP74" s="63"/>
      <c r="FQ74" s="63"/>
      <c r="FR74" s="63"/>
      <c r="FS74" s="63"/>
      <c r="FT74" s="63"/>
      <c r="FU74" s="63"/>
      <c r="FV74" s="63"/>
      <c r="FW74" s="63"/>
      <c r="FX74" s="63"/>
      <c r="FY74" s="63"/>
      <c r="FZ74" s="63"/>
      <c r="GA74" s="63"/>
      <c r="GB74" s="63"/>
      <c r="GC74" s="63"/>
      <c r="GD74" s="63"/>
      <c r="GE74" s="63"/>
      <c r="GF74" s="63"/>
      <c r="GG74" s="63"/>
      <c r="GH74" s="63"/>
      <c r="GI74" s="63"/>
      <c r="GJ74" s="63"/>
      <c r="GK74" s="63"/>
      <c r="GL74" s="63"/>
      <c r="GM74" s="63"/>
      <c r="GN74" s="63"/>
      <c r="GO74" s="63"/>
      <c r="GP74" s="63"/>
      <c r="GQ74" s="63"/>
      <c r="GR74" s="63"/>
      <c r="GS74" s="63"/>
    </row>
    <row r="75" spans="1:201" s="72" customFormat="1" ht="10.5" customHeight="1">
      <c r="A75" s="177"/>
      <c r="B75" s="179"/>
      <c r="C75" s="168"/>
      <c r="D75" s="133"/>
      <c r="E75" s="138"/>
      <c r="F75" s="134"/>
      <c r="G75" s="149"/>
      <c r="H75" s="205"/>
      <c r="I75" s="74"/>
      <c r="J75" s="74"/>
      <c r="K75" s="145"/>
      <c r="L75" s="76"/>
      <c r="M75" s="77"/>
      <c r="N75" s="78" t="str">
        <f>IF(N74="","",N74)</f>
        <v/>
      </c>
      <c r="O75" s="79">
        <f>IF(ISNUMBER(K74),IF(ISNUMBER(L75),L75,IF(ISNUMBER(K75),N(K75+(L74-K74)*M75),0)),0)</f>
        <v>0</v>
      </c>
      <c r="P75" s="64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4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5"/>
      <c r="BN75" s="65"/>
      <c r="BO75" s="65"/>
      <c r="BP75" s="65"/>
      <c r="BQ75" s="65"/>
      <c r="BR75" s="65"/>
      <c r="BS75" s="65"/>
      <c r="BT75" s="65"/>
      <c r="BU75" s="65"/>
      <c r="BV75" s="65"/>
      <c r="BW75" s="65"/>
      <c r="BX75" s="65"/>
      <c r="BY75" s="65"/>
      <c r="BZ75" s="64"/>
      <c r="CA75" s="65"/>
      <c r="CB75" s="65"/>
      <c r="CC75" s="65"/>
      <c r="CD75" s="65"/>
      <c r="CE75" s="65"/>
      <c r="CF75" s="65"/>
      <c r="CG75" s="65"/>
      <c r="CH75" s="65"/>
      <c r="CI75" s="65"/>
      <c r="CJ75" s="65"/>
      <c r="CK75" s="65"/>
      <c r="CL75" s="65"/>
      <c r="CM75" s="65"/>
      <c r="CN75" s="65"/>
      <c r="CO75" s="65"/>
      <c r="CP75" s="65"/>
      <c r="CQ75" s="65"/>
      <c r="CR75" s="65"/>
      <c r="CS75" s="65"/>
      <c r="CT75" s="65"/>
      <c r="CU75" s="65"/>
      <c r="CV75" s="65"/>
      <c r="CW75" s="65"/>
      <c r="CX75" s="65"/>
      <c r="CY75" s="65"/>
      <c r="CZ75" s="65"/>
      <c r="DA75" s="65"/>
      <c r="DB75" s="65"/>
      <c r="DC75" s="65"/>
      <c r="DD75" s="65"/>
      <c r="DE75" s="64"/>
      <c r="DF75" s="65"/>
      <c r="DG75" s="65"/>
      <c r="DH75" s="65"/>
      <c r="DI75" s="65"/>
      <c r="DJ75" s="65"/>
      <c r="DK75" s="65"/>
      <c r="DL75" s="65"/>
      <c r="DM75" s="65"/>
      <c r="DN75" s="65"/>
      <c r="DO75" s="65"/>
      <c r="DP75" s="65"/>
      <c r="DQ75" s="65"/>
      <c r="DR75" s="65"/>
      <c r="DS75" s="65"/>
      <c r="DT75" s="65"/>
      <c r="DU75" s="65"/>
      <c r="DV75" s="65"/>
      <c r="DW75" s="65"/>
      <c r="DX75" s="65"/>
      <c r="DY75" s="65"/>
      <c r="DZ75" s="65"/>
      <c r="EA75" s="65"/>
      <c r="EB75" s="65"/>
      <c r="EC75" s="65"/>
      <c r="ED75" s="65"/>
      <c r="EE75" s="65"/>
      <c r="EF75" s="65"/>
      <c r="EG75" s="65"/>
      <c r="EH75" s="65"/>
      <c r="EI75" s="65"/>
      <c r="EJ75" s="64"/>
      <c r="EK75" s="65"/>
      <c r="EL75" s="65"/>
      <c r="EM75" s="65"/>
      <c r="EN75" s="65"/>
      <c r="EO75" s="65"/>
      <c r="EP75" s="65"/>
      <c r="EQ75" s="65"/>
      <c r="ER75" s="65"/>
      <c r="ES75" s="65"/>
      <c r="ET75" s="65"/>
      <c r="EU75" s="65"/>
      <c r="EV75" s="65"/>
      <c r="EW75" s="65"/>
      <c r="EX75" s="65"/>
      <c r="EY75" s="65"/>
      <c r="EZ75" s="65"/>
      <c r="FA75" s="65"/>
      <c r="FB75" s="65"/>
      <c r="FC75" s="65"/>
      <c r="FD75" s="65"/>
      <c r="FE75" s="65"/>
      <c r="FF75" s="65"/>
      <c r="FG75" s="65"/>
      <c r="FH75" s="65"/>
      <c r="FI75" s="65"/>
      <c r="FJ75" s="65"/>
      <c r="FK75" s="65"/>
      <c r="FL75" s="65"/>
      <c r="FM75" s="65"/>
      <c r="FN75" s="65"/>
      <c r="FO75" s="64"/>
      <c r="FP75" s="65"/>
      <c r="FQ75" s="65"/>
      <c r="FR75" s="65"/>
      <c r="FS75" s="65"/>
      <c r="FT75" s="65"/>
      <c r="FU75" s="65"/>
      <c r="FV75" s="65"/>
      <c r="FW75" s="65"/>
      <c r="FX75" s="65"/>
      <c r="FY75" s="65"/>
      <c r="FZ75" s="65"/>
      <c r="GA75" s="65"/>
      <c r="GB75" s="65"/>
      <c r="GC75" s="65"/>
      <c r="GD75" s="65"/>
      <c r="GE75" s="65"/>
      <c r="GF75" s="65"/>
      <c r="GG75" s="65"/>
      <c r="GH75" s="65"/>
      <c r="GI75" s="65"/>
      <c r="GJ75" s="65"/>
      <c r="GK75" s="65"/>
      <c r="GL75" s="65"/>
      <c r="GM75" s="65"/>
      <c r="GN75" s="65"/>
      <c r="GO75" s="65"/>
      <c r="GP75" s="65"/>
      <c r="GQ75" s="65"/>
      <c r="GR75" s="65"/>
      <c r="GS75" s="65"/>
    </row>
    <row r="76" spans="1:201" s="72" customFormat="1" ht="10.5" customHeight="1">
      <c r="A76" s="176">
        <v>34</v>
      </c>
      <c r="B76" s="178"/>
      <c r="C76" s="136"/>
      <c r="D76" s="135"/>
      <c r="E76" s="139"/>
      <c r="F76" s="136"/>
      <c r="G76" s="148" t="s">
        <v>79</v>
      </c>
      <c r="H76" s="204">
        <v>2.7</v>
      </c>
      <c r="I76" s="67"/>
      <c r="J76" s="67" t="s">
        <v>37</v>
      </c>
      <c r="K76" s="141">
        <v>43171</v>
      </c>
      <c r="L76" s="68">
        <v>43175</v>
      </c>
      <c r="M76" s="69" t="str">
        <f>IF(AND(K76&lt;&gt;"",L76&lt;&gt;""),IF($G$2&gt;=$K76,IF($G$2&gt;$L76,1,($G$2-$K76+1)/($L76-$K76+1)),""),"")</f>
        <v/>
      </c>
      <c r="N76" s="70" t="str">
        <f>IF($M76&lt;&gt;"",IF($M76&gt;$M77,"延迟",""),"")</f>
        <v/>
      </c>
      <c r="O76" s="71"/>
      <c r="P76" s="62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2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2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2"/>
      <c r="DF76" s="63"/>
      <c r="DG76" s="63"/>
      <c r="DH76" s="63"/>
      <c r="DI76" s="63"/>
      <c r="DJ76" s="63"/>
      <c r="DK76" s="63"/>
      <c r="DL76" s="63"/>
      <c r="DM76" s="63"/>
      <c r="DN76" s="63"/>
      <c r="DO76" s="63"/>
      <c r="DP76" s="63"/>
      <c r="DQ76" s="63"/>
      <c r="DR76" s="63"/>
      <c r="DS76" s="63"/>
      <c r="DT76" s="63"/>
      <c r="DU76" s="63"/>
      <c r="DV76" s="63"/>
      <c r="DW76" s="63"/>
      <c r="DX76" s="63"/>
      <c r="DY76" s="63"/>
      <c r="DZ76" s="63"/>
      <c r="EA76" s="63"/>
      <c r="EB76" s="63"/>
      <c r="EC76" s="63"/>
      <c r="ED76" s="63"/>
      <c r="EE76" s="63"/>
      <c r="EF76" s="63"/>
      <c r="EG76" s="63"/>
      <c r="EH76" s="63"/>
      <c r="EI76" s="63"/>
      <c r="EJ76" s="62"/>
      <c r="EK76" s="63"/>
      <c r="EL76" s="63"/>
      <c r="EM76" s="63"/>
      <c r="EN76" s="63"/>
      <c r="EO76" s="63"/>
      <c r="EP76" s="63"/>
      <c r="EQ76" s="63"/>
      <c r="ER76" s="63"/>
      <c r="ES76" s="63"/>
      <c r="ET76" s="63"/>
      <c r="EU76" s="63"/>
      <c r="EV76" s="63"/>
      <c r="EW76" s="63"/>
      <c r="EX76" s="63"/>
      <c r="EY76" s="63"/>
      <c r="EZ76" s="63"/>
      <c r="FA76" s="63"/>
      <c r="FB76" s="63"/>
      <c r="FC76" s="63"/>
      <c r="FD76" s="63"/>
      <c r="FE76" s="63"/>
      <c r="FF76" s="63"/>
      <c r="FG76" s="63"/>
      <c r="FH76" s="63"/>
      <c r="FI76" s="63"/>
      <c r="FJ76" s="63"/>
      <c r="FK76" s="63"/>
      <c r="FL76" s="63"/>
      <c r="FM76" s="63"/>
      <c r="FN76" s="63"/>
      <c r="FO76" s="62"/>
      <c r="FP76" s="63"/>
      <c r="FQ76" s="63"/>
      <c r="FR76" s="63"/>
      <c r="FS76" s="63"/>
      <c r="FT76" s="63"/>
      <c r="FU76" s="63"/>
      <c r="FV76" s="63"/>
      <c r="FW76" s="63"/>
      <c r="FX76" s="63"/>
      <c r="FY76" s="63"/>
      <c r="FZ76" s="63"/>
      <c r="GA76" s="63"/>
      <c r="GB76" s="63"/>
      <c r="GC76" s="63"/>
      <c r="GD76" s="63"/>
      <c r="GE76" s="63"/>
      <c r="GF76" s="63"/>
      <c r="GG76" s="63"/>
      <c r="GH76" s="63"/>
      <c r="GI76" s="63"/>
      <c r="GJ76" s="63"/>
      <c r="GK76" s="63"/>
      <c r="GL76" s="63"/>
      <c r="GM76" s="63"/>
      <c r="GN76" s="63"/>
      <c r="GO76" s="63"/>
      <c r="GP76" s="63"/>
      <c r="GQ76" s="63"/>
      <c r="GR76" s="63"/>
      <c r="GS76" s="63"/>
    </row>
    <row r="77" spans="1:201" s="72" customFormat="1" ht="10.5" customHeight="1">
      <c r="A77" s="177"/>
      <c r="B77" s="179"/>
      <c r="C77" s="168"/>
      <c r="D77" s="133"/>
      <c r="E77" s="138"/>
      <c r="F77" s="172"/>
      <c r="G77" s="149"/>
      <c r="H77" s="205"/>
      <c r="I77" s="74"/>
      <c r="J77" s="74"/>
      <c r="K77" s="145"/>
      <c r="L77" s="76"/>
      <c r="M77" s="77"/>
      <c r="N77" s="78" t="str">
        <f>IF(N76="","",N76)</f>
        <v/>
      </c>
      <c r="O77" s="79">
        <f>IF(ISNUMBER(K76),IF(ISNUMBER(L77),L77,IF(ISNUMBER(K77),N(K77+(L76-K76)*M77),0)),0)</f>
        <v>0</v>
      </c>
      <c r="P77" s="64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4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  <c r="BQ77" s="65"/>
      <c r="BR77" s="65"/>
      <c r="BS77" s="65"/>
      <c r="BT77" s="65"/>
      <c r="BU77" s="65"/>
      <c r="BV77" s="65"/>
      <c r="BW77" s="65"/>
      <c r="BX77" s="65"/>
      <c r="BY77" s="65"/>
      <c r="BZ77" s="64"/>
      <c r="CA77" s="65"/>
      <c r="CB77" s="65"/>
      <c r="CC77" s="65"/>
      <c r="CD77" s="65"/>
      <c r="CE77" s="65"/>
      <c r="CF77" s="65"/>
      <c r="CG77" s="65"/>
      <c r="CH77" s="65"/>
      <c r="CI77" s="65"/>
      <c r="CJ77" s="65"/>
      <c r="CK77" s="65"/>
      <c r="CL77" s="65"/>
      <c r="CM77" s="65"/>
      <c r="CN77" s="65"/>
      <c r="CO77" s="65"/>
      <c r="CP77" s="65"/>
      <c r="CQ77" s="65"/>
      <c r="CR77" s="65"/>
      <c r="CS77" s="65"/>
      <c r="CT77" s="65"/>
      <c r="CU77" s="65"/>
      <c r="CV77" s="65"/>
      <c r="CW77" s="65"/>
      <c r="CX77" s="65"/>
      <c r="CY77" s="65"/>
      <c r="CZ77" s="65"/>
      <c r="DA77" s="65"/>
      <c r="DB77" s="65"/>
      <c r="DC77" s="65"/>
      <c r="DD77" s="65"/>
      <c r="DE77" s="64"/>
      <c r="DF77" s="65"/>
      <c r="DG77" s="65"/>
      <c r="DH77" s="65"/>
      <c r="DI77" s="65"/>
      <c r="DJ77" s="65"/>
      <c r="DK77" s="65"/>
      <c r="DL77" s="65"/>
      <c r="DM77" s="65"/>
      <c r="DN77" s="65"/>
      <c r="DO77" s="65"/>
      <c r="DP77" s="65"/>
      <c r="DQ77" s="65"/>
      <c r="DR77" s="65"/>
      <c r="DS77" s="65"/>
      <c r="DT77" s="65"/>
      <c r="DU77" s="65"/>
      <c r="DV77" s="65"/>
      <c r="DW77" s="65"/>
      <c r="DX77" s="65"/>
      <c r="DY77" s="65"/>
      <c r="DZ77" s="65"/>
      <c r="EA77" s="65"/>
      <c r="EB77" s="65"/>
      <c r="EC77" s="65"/>
      <c r="ED77" s="65"/>
      <c r="EE77" s="65"/>
      <c r="EF77" s="65"/>
      <c r="EG77" s="65"/>
      <c r="EH77" s="65"/>
      <c r="EI77" s="65"/>
      <c r="EJ77" s="64"/>
      <c r="EK77" s="65"/>
      <c r="EL77" s="65"/>
      <c r="EM77" s="65"/>
      <c r="EN77" s="65"/>
      <c r="EO77" s="65"/>
      <c r="EP77" s="65"/>
      <c r="EQ77" s="65"/>
      <c r="ER77" s="65"/>
      <c r="ES77" s="65"/>
      <c r="ET77" s="65"/>
      <c r="EU77" s="65"/>
      <c r="EV77" s="65"/>
      <c r="EW77" s="65"/>
      <c r="EX77" s="65"/>
      <c r="EY77" s="65"/>
      <c r="EZ77" s="65"/>
      <c r="FA77" s="65"/>
      <c r="FB77" s="65"/>
      <c r="FC77" s="65"/>
      <c r="FD77" s="65"/>
      <c r="FE77" s="65"/>
      <c r="FF77" s="65"/>
      <c r="FG77" s="65"/>
      <c r="FH77" s="65"/>
      <c r="FI77" s="65"/>
      <c r="FJ77" s="65"/>
      <c r="FK77" s="65"/>
      <c r="FL77" s="65"/>
      <c r="FM77" s="65"/>
      <c r="FN77" s="65"/>
      <c r="FO77" s="64"/>
      <c r="FP77" s="65"/>
      <c r="FQ77" s="65"/>
      <c r="FR77" s="65"/>
      <c r="FS77" s="65"/>
      <c r="FT77" s="65"/>
      <c r="FU77" s="65"/>
      <c r="FV77" s="65"/>
      <c r="FW77" s="65"/>
      <c r="FX77" s="65"/>
      <c r="FY77" s="65"/>
      <c r="FZ77" s="65"/>
      <c r="GA77" s="65"/>
      <c r="GB77" s="65"/>
      <c r="GC77" s="65"/>
      <c r="GD77" s="65"/>
      <c r="GE77" s="65"/>
      <c r="GF77" s="65"/>
      <c r="GG77" s="65"/>
      <c r="GH77" s="65"/>
      <c r="GI77" s="65"/>
      <c r="GJ77" s="65"/>
      <c r="GK77" s="65"/>
      <c r="GL77" s="65"/>
      <c r="GM77" s="65"/>
      <c r="GN77" s="65"/>
      <c r="GO77" s="65"/>
      <c r="GP77" s="65"/>
      <c r="GQ77" s="65"/>
      <c r="GR77" s="65"/>
      <c r="GS77" s="65"/>
    </row>
    <row r="78" spans="1:201" s="72" customFormat="1" ht="10.5" customHeight="1">
      <c r="A78" s="176">
        <v>35</v>
      </c>
      <c r="B78" s="178"/>
      <c r="C78" s="136"/>
      <c r="D78" s="135"/>
      <c r="E78" s="139"/>
      <c r="F78" s="132" t="s">
        <v>80</v>
      </c>
      <c r="G78" s="148"/>
      <c r="H78" s="204">
        <v>3.7</v>
      </c>
      <c r="I78" s="67"/>
      <c r="J78" s="67" t="s">
        <v>37</v>
      </c>
      <c r="K78" s="141">
        <v>43171</v>
      </c>
      <c r="L78" s="68">
        <v>43175</v>
      </c>
      <c r="M78" s="69" t="str">
        <f>IF(AND(K78&lt;&gt;"",L78&lt;&gt;""),IF($G$2&gt;=$K78,IF($G$2&gt;$L78,1,($G$2-$K78+1)/($L78-$K78+1)),""),"")</f>
        <v/>
      </c>
      <c r="N78" s="70" t="str">
        <f>IF($M78&lt;&gt;"",IF($M78&gt;$M79,"延迟",""),"")</f>
        <v/>
      </c>
      <c r="O78" s="71"/>
      <c r="P78" s="62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2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2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2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  <c r="DT78" s="63"/>
      <c r="DU78" s="63"/>
      <c r="DV78" s="63"/>
      <c r="DW78" s="63"/>
      <c r="DX78" s="63"/>
      <c r="DY78" s="63"/>
      <c r="DZ78" s="63"/>
      <c r="EA78" s="63"/>
      <c r="EB78" s="63"/>
      <c r="EC78" s="63"/>
      <c r="ED78" s="63"/>
      <c r="EE78" s="63"/>
      <c r="EF78" s="63"/>
      <c r="EG78" s="63"/>
      <c r="EH78" s="63"/>
      <c r="EI78" s="63"/>
      <c r="EJ78" s="62"/>
      <c r="EK78" s="63"/>
      <c r="EL78" s="63"/>
      <c r="EM78" s="63"/>
      <c r="EN78" s="63"/>
      <c r="EO78" s="63"/>
      <c r="EP78" s="63"/>
      <c r="EQ78" s="63"/>
      <c r="ER78" s="63"/>
      <c r="ES78" s="63"/>
      <c r="ET78" s="63"/>
      <c r="EU78" s="63"/>
      <c r="EV78" s="63"/>
      <c r="EW78" s="63"/>
      <c r="EX78" s="63"/>
      <c r="EY78" s="63"/>
      <c r="EZ78" s="63"/>
      <c r="FA78" s="63"/>
      <c r="FB78" s="63"/>
      <c r="FC78" s="63"/>
      <c r="FD78" s="63"/>
      <c r="FE78" s="63"/>
      <c r="FF78" s="63"/>
      <c r="FG78" s="63"/>
      <c r="FH78" s="63"/>
      <c r="FI78" s="63"/>
      <c r="FJ78" s="63"/>
      <c r="FK78" s="63"/>
      <c r="FL78" s="63"/>
      <c r="FM78" s="63"/>
      <c r="FN78" s="63"/>
      <c r="FO78" s="62"/>
      <c r="FP78" s="63"/>
      <c r="FQ78" s="63"/>
      <c r="FR78" s="63"/>
      <c r="FS78" s="63"/>
      <c r="FT78" s="63"/>
      <c r="FU78" s="63"/>
      <c r="FV78" s="63"/>
      <c r="FW78" s="63"/>
      <c r="FX78" s="63"/>
      <c r="FY78" s="63"/>
      <c r="FZ78" s="63"/>
      <c r="GA78" s="63"/>
      <c r="GB78" s="63"/>
      <c r="GC78" s="63"/>
      <c r="GD78" s="63"/>
      <c r="GE78" s="63"/>
      <c r="GF78" s="63"/>
      <c r="GG78" s="63"/>
      <c r="GH78" s="63"/>
      <c r="GI78" s="63"/>
      <c r="GJ78" s="63"/>
      <c r="GK78" s="63"/>
      <c r="GL78" s="63"/>
      <c r="GM78" s="63"/>
      <c r="GN78" s="63"/>
      <c r="GO78" s="63"/>
      <c r="GP78" s="63"/>
      <c r="GQ78" s="63"/>
      <c r="GR78" s="63"/>
      <c r="GS78" s="63"/>
    </row>
    <row r="79" spans="1:201" s="72" customFormat="1" ht="10.5" customHeight="1">
      <c r="A79" s="177"/>
      <c r="B79" s="179"/>
      <c r="C79" s="169"/>
      <c r="D79" s="133"/>
      <c r="E79" s="138"/>
      <c r="F79" s="172"/>
      <c r="G79" s="149"/>
      <c r="H79" s="205"/>
      <c r="I79" s="74"/>
      <c r="J79" s="74"/>
      <c r="K79" s="145"/>
      <c r="L79" s="76"/>
      <c r="M79" s="77"/>
      <c r="N79" s="78" t="str">
        <f>IF(N78="","",N78)</f>
        <v/>
      </c>
      <c r="O79" s="79">
        <f>IF(ISNUMBER(K78),IF(ISNUMBER(L79),L79,IF(ISNUMBER(K79),N(K79+(L78-K78)*M79),0)),0)</f>
        <v>0</v>
      </c>
      <c r="P79" s="64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4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4"/>
      <c r="CA79" s="65"/>
      <c r="CB79" s="65"/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65"/>
      <c r="DC79" s="65"/>
      <c r="DD79" s="65"/>
      <c r="DE79" s="64"/>
      <c r="DF79" s="65"/>
      <c r="DG79" s="65"/>
      <c r="DH79" s="65"/>
      <c r="DI79" s="65"/>
      <c r="DJ79" s="65"/>
      <c r="DK79" s="65"/>
      <c r="DL79" s="65"/>
      <c r="DM79" s="65"/>
      <c r="DN79" s="65"/>
      <c r="DO79" s="65"/>
      <c r="DP79" s="65"/>
      <c r="DQ79" s="65"/>
      <c r="DR79" s="65"/>
      <c r="DS79" s="65"/>
      <c r="DT79" s="65"/>
      <c r="DU79" s="65"/>
      <c r="DV79" s="65"/>
      <c r="DW79" s="65"/>
      <c r="DX79" s="65"/>
      <c r="DY79" s="65"/>
      <c r="DZ79" s="65"/>
      <c r="EA79" s="65"/>
      <c r="EB79" s="65"/>
      <c r="EC79" s="65"/>
      <c r="ED79" s="65"/>
      <c r="EE79" s="65"/>
      <c r="EF79" s="65"/>
      <c r="EG79" s="65"/>
      <c r="EH79" s="65"/>
      <c r="EI79" s="65"/>
      <c r="EJ79" s="64"/>
      <c r="EK79" s="65"/>
      <c r="EL79" s="65"/>
      <c r="EM79" s="65"/>
      <c r="EN79" s="65"/>
      <c r="EO79" s="65"/>
      <c r="EP79" s="65"/>
      <c r="EQ79" s="65"/>
      <c r="ER79" s="65"/>
      <c r="ES79" s="65"/>
      <c r="ET79" s="65"/>
      <c r="EU79" s="65"/>
      <c r="EV79" s="65"/>
      <c r="EW79" s="65"/>
      <c r="EX79" s="65"/>
      <c r="EY79" s="65"/>
      <c r="EZ79" s="65"/>
      <c r="FA79" s="65"/>
      <c r="FB79" s="65"/>
      <c r="FC79" s="65"/>
      <c r="FD79" s="65"/>
      <c r="FE79" s="65"/>
      <c r="FF79" s="65"/>
      <c r="FG79" s="65"/>
      <c r="FH79" s="65"/>
      <c r="FI79" s="65"/>
      <c r="FJ79" s="65"/>
      <c r="FK79" s="65"/>
      <c r="FL79" s="65"/>
      <c r="FM79" s="65"/>
      <c r="FN79" s="65"/>
      <c r="FO79" s="64"/>
      <c r="FP79" s="65"/>
      <c r="FQ79" s="65"/>
      <c r="FR79" s="65"/>
      <c r="FS79" s="65"/>
      <c r="FT79" s="65"/>
      <c r="FU79" s="65"/>
      <c r="FV79" s="65"/>
      <c r="FW79" s="65"/>
      <c r="FX79" s="65"/>
      <c r="FY79" s="65"/>
      <c r="FZ79" s="65"/>
      <c r="GA79" s="65"/>
      <c r="GB79" s="65"/>
      <c r="GC79" s="65"/>
      <c r="GD79" s="65"/>
      <c r="GE79" s="65"/>
      <c r="GF79" s="65"/>
      <c r="GG79" s="65"/>
      <c r="GH79" s="65"/>
      <c r="GI79" s="65"/>
      <c r="GJ79" s="65"/>
      <c r="GK79" s="65"/>
      <c r="GL79" s="65"/>
      <c r="GM79" s="65"/>
      <c r="GN79" s="65"/>
      <c r="GO79" s="65"/>
      <c r="GP79" s="65"/>
      <c r="GQ79" s="65"/>
      <c r="GR79" s="65"/>
      <c r="GS79" s="65"/>
    </row>
    <row r="80" spans="1:201" s="72" customFormat="1" ht="10.5" customHeight="1">
      <c r="A80" s="176">
        <v>36</v>
      </c>
      <c r="B80" s="178"/>
      <c r="C80" s="148"/>
      <c r="D80" s="148"/>
      <c r="E80" s="139"/>
      <c r="F80" s="148"/>
      <c r="G80" s="148"/>
      <c r="H80" s="143"/>
      <c r="I80" s="67"/>
      <c r="J80" s="67"/>
      <c r="K80" s="141"/>
      <c r="L80" s="68"/>
      <c r="M80" s="69" t="str">
        <f>IF(AND(K80&lt;&gt;"",L80&lt;&gt;""),IF($G$2&gt;=$K80,IF($G$2&gt;$L80,1,($G$2-$K80+1)/($L80-$K80+1)),""),"")</f>
        <v/>
      </c>
      <c r="N80" s="70" t="str">
        <f>IF($M80&lt;&gt;"",IF($M80&gt;$M81,"延迟",""),"")</f>
        <v/>
      </c>
      <c r="O80" s="71"/>
      <c r="P80" s="62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2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2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2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  <c r="DS80" s="63"/>
      <c r="DT80" s="63"/>
      <c r="DU80" s="63"/>
      <c r="DV80" s="63"/>
      <c r="DW80" s="63"/>
      <c r="DX80" s="63"/>
      <c r="DY80" s="63"/>
      <c r="DZ80" s="63"/>
      <c r="EA80" s="63"/>
      <c r="EB80" s="63"/>
      <c r="EC80" s="63"/>
      <c r="ED80" s="63"/>
      <c r="EE80" s="63"/>
      <c r="EF80" s="63"/>
      <c r="EG80" s="63"/>
      <c r="EH80" s="63"/>
      <c r="EI80" s="63"/>
      <c r="EJ80" s="62"/>
      <c r="EK80" s="63"/>
      <c r="EL80" s="63"/>
      <c r="EM80" s="63"/>
      <c r="EN80" s="63"/>
      <c r="EO80" s="63"/>
      <c r="EP80" s="63"/>
      <c r="EQ80" s="63"/>
      <c r="ER80" s="63"/>
      <c r="ES80" s="63"/>
      <c r="ET80" s="63"/>
      <c r="EU80" s="63"/>
      <c r="EV80" s="63"/>
      <c r="EW80" s="63"/>
      <c r="EX80" s="63"/>
      <c r="EY80" s="63"/>
      <c r="EZ80" s="63"/>
      <c r="FA80" s="63"/>
      <c r="FB80" s="63"/>
      <c r="FC80" s="63"/>
      <c r="FD80" s="63"/>
      <c r="FE80" s="63"/>
      <c r="FF80" s="63"/>
      <c r="FG80" s="63"/>
      <c r="FH80" s="63"/>
      <c r="FI80" s="63"/>
      <c r="FJ80" s="63"/>
      <c r="FK80" s="63"/>
      <c r="FL80" s="63"/>
      <c r="FM80" s="63"/>
      <c r="FN80" s="63"/>
      <c r="FO80" s="62"/>
      <c r="FP80" s="63"/>
      <c r="FQ80" s="63"/>
      <c r="FR80" s="63"/>
      <c r="FS80" s="63"/>
      <c r="FT80" s="63"/>
      <c r="FU80" s="63"/>
      <c r="FV80" s="63"/>
      <c r="FW80" s="63"/>
      <c r="FX80" s="63"/>
      <c r="FY80" s="63"/>
      <c r="FZ80" s="63"/>
      <c r="GA80" s="63"/>
      <c r="GB80" s="63"/>
      <c r="GC80" s="63"/>
      <c r="GD80" s="63"/>
      <c r="GE80" s="63"/>
      <c r="GF80" s="63"/>
      <c r="GG80" s="63"/>
      <c r="GH80" s="63"/>
      <c r="GI80" s="63"/>
      <c r="GJ80" s="63"/>
      <c r="GK80" s="63"/>
      <c r="GL80" s="63"/>
      <c r="GM80" s="63"/>
      <c r="GN80" s="63"/>
      <c r="GO80" s="63"/>
      <c r="GP80" s="63"/>
      <c r="GQ80" s="63"/>
      <c r="GR80" s="63"/>
      <c r="GS80" s="63"/>
    </row>
    <row r="81" spans="1:201" s="72" customFormat="1" ht="10.5" customHeight="1">
      <c r="A81" s="177"/>
      <c r="B81" s="179"/>
      <c r="C81" s="137"/>
      <c r="D81" s="73"/>
      <c r="E81" s="138"/>
      <c r="F81" s="73"/>
      <c r="G81" s="149"/>
      <c r="H81" s="144"/>
      <c r="I81" s="74"/>
      <c r="J81" s="74"/>
      <c r="K81" s="145"/>
      <c r="L81" s="76"/>
      <c r="M81" s="77"/>
      <c r="N81" s="78" t="str">
        <f>IF(N80="","",N80)</f>
        <v/>
      </c>
      <c r="O81" s="79">
        <f>IF(ISNUMBER(K80),IF(ISNUMBER(L81),L81,IF(ISNUMBER(K81),N(K81+(L80-K80)*M81),0)),0)</f>
        <v>0</v>
      </c>
      <c r="P81" s="64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4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4"/>
      <c r="CA81" s="65"/>
      <c r="CB81" s="65"/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65"/>
      <c r="DC81" s="65"/>
      <c r="DD81" s="65"/>
      <c r="DE81" s="64"/>
      <c r="DF81" s="65"/>
      <c r="DG81" s="65"/>
      <c r="DH81" s="65"/>
      <c r="DI81" s="65"/>
      <c r="DJ81" s="65"/>
      <c r="DK81" s="65"/>
      <c r="DL81" s="65"/>
      <c r="DM81" s="65"/>
      <c r="DN81" s="65"/>
      <c r="DO81" s="65"/>
      <c r="DP81" s="65"/>
      <c r="DQ81" s="65"/>
      <c r="DR81" s="65"/>
      <c r="DS81" s="65"/>
      <c r="DT81" s="65"/>
      <c r="DU81" s="65"/>
      <c r="DV81" s="65"/>
      <c r="DW81" s="65"/>
      <c r="DX81" s="65"/>
      <c r="DY81" s="65"/>
      <c r="DZ81" s="65"/>
      <c r="EA81" s="65"/>
      <c r="EB81" s="65"/>
      <c r="EC81" s="65"/>
      <c r="ED81" s="65"/>
      <c r="EE81" s="65"/>
      <c r="EF81" s="65"/>
      <c r="EG81" s="65"/>
      <c r="EH81" s="65"/>
      <c r="EI81" s="65"/>
      <c r="EJ81" s="64"/>
      <c r="EK81" s="65"/>
      <c r="EL81" s="65"/>
      <c r="EM81" s="65"/>
      <c r="EN81" s="65"/>
      <c r="EO81" s="65"/>
      <c r="EP81" s="65"/>
      <c r="EQ81" s="65"/>
      <c r="ER81" s="65"/>
      <c r="ES81" s="65"/>
      <c r="ET81" s="65"/>
      <c r="EU81" s="65"/>
      <c r="EV81" s="65"/>
      <c r="EW81" s="65"/>
      <c r="EX81" s="65"/>
      <c r="EY81" s="65"/>
      <c r="EZ81" s="65"/>
      <c r="FA81" s="65"/>
      <c r="FB81" s="65"/>
      <c r="FC81" s="65"/>
      <c r="FD81" s="65"/>
      <c r="FE81" s="65"/>
      <c r="FF81" s="65"/>
      <c r="FG81" s="65"/>
      <c r="FH81" s="65"/>
      <c r="FI81" s="65"/>
      <c r="FJ81" s="65"/>
      <c r="FK81" s="65"/>
      <c r="FL81" s="65"/>
      <c r="FM81" s="65"/>
      <c r="FN81" s="65"/>
      <c r="FO81" s="64"/>
      <c r="FP81" s="65"/>
      <c r="FQ81" s="65"/>
      <c r="FR81" s="65"/>
      <c r="FS81" s="65"/>
      <c r="FT81" s="65"/>
      <c r="FU81" s="65"/>
      <c r="FV81" s="65"/>
      <c r="FW81" s="65"/>
      <c r="FX81" s="65"/>
      <c r="FY81" s="65"/>
      <c r="FZ81" s="65"/>
      <c r="GA81" s="65"/>
      <c r="GB81" s="65"/>
      <c r="GC81" s="65"/>
      <c r="GD81" s="65"/>
      <c r="GE81" s="65"/>
      <c r="GF81" s="65"/>
      <c r="GG81" s="65"/>
      <c r="GH81" s="65"/>
      <c r="GI81" s="65"/>
      <c r="GJ81" s="65"/>
      <c r="GK81" s="65"/>
      <c r="GL81" s="65"/>
      <c r="GM81" s="65"/>
      <c r="GN81" s="65"/>
      <c r="GO81" s="65"/>
      <c r="GP81" s="65"/>
      <c r="GQ81" s="65"/>
      <c r="GR81" s="65"/>
      <c r="GS81" s="65"/>
    </row>
    <row r="82" spans="1:201" s="72" customFormat="1" ht="10.5" customHeight="1">
      <c r="A82" s="176">
        <v>37</v>
      </c>
      <c r="B82" s="178"/>
      <c r="C82" s="148"/>
      <c r="D82" s="148"/>
      <c r="E82" s="139"/>
      <c r="F82" s="148"/>
      <c r="G82" s="148"/>
      <c r="H82" s="143"/>
      <c r="I82" s="67"/>
      <c r="J82" s="67"/>
      <c r="K82" s="141"/>
      <c r="L82" s="68"/>
      <c r="M82" s="69" t="str">
        <f>IF(AND(K82&lt;&gt;"",L82&lt;&gt;""),IF($G$2&gt;=$K82,IF($G$2&gt;$L82,1,($G$2-$K82+1)/($L82-$K82+1)),""),"")</f>
        <v/>
      </c>
      <c r="N82" s="70" t="str">
        <f>IF($M82&lt;&gt;"",IF($M82&gt;$M83,"延迟",""),"")</f>
        <v/>
      </c>
      <c r="O82" s="71"/>
      <c r="P82" s="62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2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2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2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  <c r="DS82" s="63"/>
      <c r="DT82" s="63"/>
      <c r="DU82" s="63"/>
      <c r="DV82" s="63"/>
      <c r="DW82" s="63"/>
      <c r="DX82" s="63"/>
      <c r="DY82" s="63"/>
      <c r="DZ82" s="63"/>
      <c r="EA82" s="63"/>
      <c r="EB82" s="63"/>
      <c r="EC82" s="63"/>
      <c r="ED82" s="63"/>
      <c r="EE82" s="63"/>
      <c r="EF82" s="63"/>
      <c r="EG82" s="63"/>
      <c r="EH82" s="63"/>
      <c r="EI82" s="63"/>
      <c r="EJ82" s="62"/>
      <c r="EK82" s="63"/>
      <c r="EL82" s="63"/>
      <c r="EM82" s="63"/>
      <c r="EN82" s="63"/>
      <c r="EO82" s="63"/>
      <c r="EP82" s="63"/>
      <c r="EQ82" s="63"/>
      <c r="ER82" s="63"/>
      <c r="ES82" s="63"/>
      <c r="ET82" s="63"/>
      <c r="EU82" s="63"/>
      <c r="EV82" s="63"/>
      <c r="EW82" s="63"/>
      <c r="EX82" s="63"/>
      <c r="EY82" s="63"/>
      <c r="EZ82" s="63"/>
      <c r="FA82" s="63"/>
      <c r="FB82" s="63"/>
      <c r="FC82" s="63"/>
      <c r="FD82" s="63"/>
      <c r="FE82" s="63"/>
      <c r="FF82" s="63"/>
      <c r="FG82" s="63"/>
      <c r="FH82" s="63"/>
      <c r="FI82" s="63"/>
      <c r="FJ82" s="63"/>
      <c r="FK82" s="63"/>
      <c r="FL82" s="63"/>
      <c r="FM82" s="63"/>
      <c r="FN82" s="63"/>
      <c r="FO82" s="62"/>
      <c r="FP82" s="63"/>
      <c r="FQ82" s="63"/>
      <c r="FR82" s="63"/>
      <c r="FS82" s="63"/>
      <c r="FT82" s="63"/>
      <c r="FU82" s="63"/>
      <c r="FV82" s="63"/>
      <c r="FW82" s="63"/>
      <c r="FX82" s="63"/>
      <c r="FY82" s="63"/>
      <c r="FZ82" s="63"/>
      <c r="GA82" s="63"/>
      <c r="GB82" s="63"/>
      <c r="GC82" s="63"/>
      <c r="GD82" s="63"/>
      <c r="GE82" s="63"/>
      <c r="GF82" s="63"/>
      <c r="GG82" s="63"/>
      <c r="GH82" s="63"/>
      <c r="GI82" s="63"/>
      <c r="GJ82" s="63"/>
      <c r="GK82" s="63"/>
      <c r="GL82" s="63"/>
      <c r="GM82" s="63"/>
      <c r="GN82" s="63"/>
      <c r="GO82" s="63"/>
      <c r="GP82" s="63"/>
      <c r="GQ82" s="63"/>
      <c r="GR82" s="63"/>
      <c r="GS82" s="63"/>
    </row>
    <row r="83" spans="1:201" s="72" customFormat="1" ht="10.5" customHeight="1">
      <c r="A83" s="177"/>
      <c r="B83" s="179"/>
      <c r="C83" s="137"/>
      <c r="D83" s="73"/>
      <c r="E83" s="138"/>
      <c r="F83" s="73"/>
      <c r="G83" s="149"/>
      <c r="H83" s="144"/>
      <c r="I83" s="74"/>
      <c r="J83" s="74"/>
      <c r="K83" s="145"/>
      <c r="L83" s="76"/>
      <c r="M83" s="77"/>
      <c r="N83" s="78" t="str">
        <f>IF(N82="","",N82)</f>
        <v/>
      </c>
      <c r="O83" s="79">
        <f>IF(ISNUMBER(K82),IF(ISNUMBER(L83),L83,IF(ISNUMBER(K83),N(K83+(L82-K82)*M83),0)),0)</f>
        <v>0</v>
      </c>
      <c r="P83" s="64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4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4"/>
      <c r="CA83" s="65"/>
      <c r="CB83" s="65"/>
      <c r="CC83" s="65"/>
      <c r="CD83" s="65"/>
      <c r="CE83" s="65"/>
      <c r="CF83" s="65"/>
      <c r="CG83" s="65"/>
      <c r="CH83" s="65"/>
      <c r="CI83" s="65"/>
      <c r="CJ83" s="65"/>
      <c r="CK83" s="65"/>
      <c r="CL83" s="65"/>
      <c r="CM83" s="65"/>
      <c r="CN83" s="65"/>
      <c r="CO83" s="65"/>
      <c r="CP83" s="65"/>
      <c r="CQ83" s="65"/>
      <c r="CR83" s="65"/>
      <c r="CS83" s="65"/>
      <c r="CT83" s="65"/>
      <c r="CU83" s="65"/>
      <c r="CV83" s="65"/>
      <c r="CW83" s="65"/>
      <c r="CX83" s="65"/>
      <c r="CY83" s="65"/>
      <c r="CZ83" s="65"/>
      <c r="DA83" s="65"/>
      <c r="DB83" s="65"/>
      <c r="DC83" s="65"/>
      <c r="DD83" s="65"/>
      <c r="DE83" s="64"/>
      <c r="DF83" s="65"/>
      <c r="DG83" s="65"/>
      <c r="DH83" s="65"/>
      <c r="DI83" s="65"/>
      <c r="DJ83" s="65"/>
      <c r="DK83" s="65"/>
      <c r="DL83" s="65"/>
      <c r="DM83" s="65"/>
      <c r="DN83" s="65"/>
      <c r="DO83" s="65"/>
      <c r="DP83" s="65"/>
      <c r="DQ83" s="65"/>
      <c r="DR83" s="65"/>
      <c r="DS83" s="65"/>
      <c r="DT83" s="65"/>
      <c r="DU83" s="65"/>
      <c r="DV83" s="65"/>
      <c r="DW83" s="65"/>
      <c r="DX83" s="65"/>
      <c r="DY83" s="65"/>
      <c r="DZ83" s="65"/>
      <c r="EA83" s="65"/>
      <c r="EB83" s="65"/>
      <c r="EC83" s="65"/>
      <c r="ED83" s="65"/>
      <c r="EE83" s="65"/>
      <c r="EF83" s="65"/>
      <c r="EG83" s="65"/>
      <c r="EH83" s="65"/>
      <c r="EI83" s="65"/>
      <c r="EJ83" s="64"/>
      <c r="EK83" s="65"/>
      <c r="EL83" s="65"/>
      <c r="EM83" s="65"/>
      <c r="EN83" s="65"/>
      <c r="EO83" s="65"/>
      <c r="EP83" s="65"/>
      <c r="EQ83" s="65"/>
      <c r="ER83" s="65"/>
      <c r="ES83" s="65"/>
      <c r="ET83" s="65"/>
      <c r="EU83" s="65"/>
      <c r="EV83" s="65"/>
      <c r="EW83" s="65"/>
      <c r="EX83" s="65"/>
      <c r="EY83" s="65"/>
      <c r="EZ83" s="65"/>
      <c r="FA83" s="65"/>
      <c r="FB83" s="65"/>
      <c r="FC83" s="65"/>
      <c r="FD83" s="65"/>
      <c r="FE83" s="65"/>
      <c r="FF83" s="65"/>
      <c r="FG83" s="65"/>
      <c r="FH83" s="65"/>
      <c r="FI83" s="65"/>
      <c r="FJ83" s="65"/>
      <c r="FK83" s="65"/>
      <c r="FL83" s="65"/>
      <c r="FM83" s="65"/>
      <c r="FN83" s="65"/>
      <c r="FO83" s="64"/>
      <c r="FP83" s="65"/>
      <c r="FQ83" s="65"/>
      <c r="FR83" s="65"/>
      <c r="FS83" s="65"/>
      <c r="FT83" s="65"/>
      <c r="FU83" s="65"/>
      <c r="FV83" s="65"/>
      <c r="FW83" s="65"/>
      <c r="FX83" s="65"/>
      <c r="FY83" s="65"/>
      <c r="FZ83" s="65"/>
      <c r="GA83" s="65"/>
      <c r="GB83" s="65"/>
      <c r="GC83" s="65"/>
      <c r="GD83" s="65"/>
      <c r="GE83" s="65"/>
      <c r="GF83" s="65"/>
      <c r="GG83" s="65"/>
      <c r="GH83" s="65"/>
      <c r="GI83" s="65"/>
      <c r="GJ83" s="65"/>
      <c r="GK83" s="65"/>
      <c r="GL83" s="65"/>
      <c r="GM83" s="65"/>
      <c r="GN83" s="65"/>
      <c r="GO83" s="65"/>
      <c r="GP83" s="65"/>
      <c r="GQ83" s="65"/>
      <c r="GR83" s="65"/>
      <c r="GS83" s="65"/>
    </row>
    <row r="84" spans="1:201" s="72" customFormat="1" ht="10.5" customHeight="1">
      <c r="A84" s="176">
        <v>38</v>
      </c>
      <c r="B84" s="178"/>
      <c r="C84" s="148"/>
      <c r="D84" s="148"/>
      <c r="E84" s="139"/>
      <c r="F84" s="148"/>
      <c r="G84" s="148"/>
      <c r="H84" s="143"/>
      <c r="I84" s="67"/>
      <c r="J84" s="67"/>
      <c r="K84" s="141"/>
      <c r="L84" s="68"/>
      <c r="M84" s="69" t="str">
        <f>IF(AND(K84&lt;&gt;"",L84&lt;&gt;""),IF($G$2&gt;=$K84,IF($G$2&gt;$L84,1,($G$2-$K84+1)/($L84-$K84+1)),""),"")</f>
        <v/>
      </c>
      <c r="N84" s="70" t="str">
        <f>IF($M84&lt;&gt;"",IF($M84&gt;$M85,"延迟",""),"")</f>
        <v/>
      </c>
      <c r="O84" s="71"/>
      <c r="P84" s="62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2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2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2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/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/>
      <c r="EI84" s="63"/>
      <c r="EJ84" s="62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/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63"/>
      <c r="FM84" s="63"/>
      <c r="FN84" s="63"/>
      <c r="FO84" s="62"/>
      <c r="FP84" s="63"/>
      <c r="FQ84" s="63"/>
      <c r="FR84" s="63"/>
      <c r="FS84" s="63"/>
      <c r="FT84" s="63"/>
      <c r="FU84" s="63"/>
      <c r="FV84" s="63"/>
      <c r="FW84" s="63"/>
      <c r="FX84" s="63"/>
      <c r="FY84" s="63"/>
      <c r="FZ84" s="63"/>
      <c r="GA84" s="63"/>
      <c r="GB84" s="63"/>
      <c r="GC84" s="63"/>
      <c r="GD84" s="63"/>
      <c r="GE84" s="63"/>
      <c r="GF84" s="63"/>
      <c r="GG84" s="63"/>
      <c r="GH84" s="63"/>
      <c r="GI84" s="63"/>
      <c r="GJ84" s="63"/>
      <c r="GK84" s="63"/>
      <c r="GL84" s="63"/>
      <c r="GM84" s="63"/>
      <c r="GN84" s="63"/>
      <c r="GO84" s="63"/>
      <c r="GP84" s="63"/>
      <c r="GQ84" s="63"/>
      <c r="GR84" s="63"/>
      <c r="GS84" s="63"/>
    </row>
    <row r="85" spans="1:201" s="72" customFormat="1" ht="10.5" customHeight="1">
      <c r="A85" s="177"/>
      <c r="B85" s="179"/>
      <c r="C85" s="137"/>
      <c r="D85" s="73"/>
      <c r="E85" s="138"/>
      <c r="F85" s="73"/>
      <c r="G85" s="149"/>
      <c r="H85" s="144"/>
      <c r="I85" s="74"/>
      <c r="J85" s="74"/>
      <c r="K85" s="142"/>
      <c r="L85" s="76"/>
      <c r="M85" s="77"/>
      <c r="N85" s="78" t="str">
        <f>IF(N84="","",N84)</f>
        <v/>
      </c>
      <c r="O85" s="79">
        <f>IF(ISNUMBER(K84),IF(ISNUMBER(L85),L85,IF(ISNUMBER(K85),N(K85+(L84-K84)*M85),0)),0)</f>
        <v>0</v>
      </c>
      <c r="P85" s="64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4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4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4"/>
      <c r="DF85" s="65"/>
      <c r="DG85" s="65"/>
      <c r="DH85" s="65"/>
      <c r="DI85" s="65"/>
      <c r="DJ85" s="65"/>
      <c r="DK85" s="65"/>
      <c r="DL85" s="65"/>
      <c r="DM85" s="65"/>
      <c r="DN85" s="65"/>
      <c r="DO85" s="65"/>
      <c r="DP85" s="65"/>
      <c r="DQ85" s="65"/>
      <c r="DR85" s="65"/>
      <c r="DS85" s="65"/>
      <c r="DT85" s="65"/>
      <c r="DU85" s="65"/>
      <c r="DV85" s="65"/>
      <c r="DW85" s="65"/>
      <c r="DX85" s="65"/>
      <c r="DY85" s="65"/>
      <c r="DZ85" s="65"/>
      <c r="EA85" s="65"/>
      <c r="EB85" s="65"/>
      <c r="EC85" s="65"/>
      <c r="ED85" s="65"/>
      <c r="EE85" s="65"/>
      <c r="EF85" s="65"/>
      <c r="EG85" s="65"/>
      <c r="EH85" s="65"/>
      <c r="EI85" s="65"/>
      <c r="EJ85" s="64"/>
      <c r="EK85" s="65"/>
      <c r="EL85" s="65"/>
      <c r="EM85" s="65"/>
      <c r="EN85" s="65"/>
      <c r="EO85" s="65"/>
      <c r="EP85" s="65"/>
      <c r="EQ85" s="65"/>
      <c r="ER85" s="65"/>
      <c r="ES85" s="65"/>
      <c r="ET85" s="65"/>
      <c r="EU85" s="65"/>
      <c r="EV85" s="65"/>
      <c r="EW85" s="65"/>
      <c r="EX85" s="65"/>
      <c r="EY85" s="65"/>
      <c r="EZ85" s="65"/>
      <c r="FA85" s="65"/>
      <c r="FB85" s="65"/>
      <c r="FC85" s="65"/>
      <c r="FD85" s="65"/>
      <c r="FE85" s="65"/>
      <c r="FF85" s="65"/>
      <c r="FG85" s="65"/>
      <c r="FH85" s="65"/>
      <c r="FI85" s="65"/>
      <c r="FJ85" s="65"/>
      <c r="FK85" s="65"/>
      <c r="FL85" s="65"/>
      <c r="FM85" s="65"/>
      <c r="FN85" s="65"/>
      <c r="FO85" s="64"/>
      <c r="FP85" s="65"/>
      <c r="FQ85" s="65"/>
      <c r="FR85" s="65"/>
      <c r="FS85" s="65"/>
      <c r="FT85" s="65"/>
      <c r="FU85" s="65"/>
      <c r="FV85" s="65"/>
      <c r="FW85" s="65"/>
      <c r="FX85" s="65"/>
      <c r="FY85" s="65"/>
      <c r="FZ85" s="65"/>
      <c r="GA85" s="65"/>
      <c r="GB85" s="65"/>
      <c r="GC85" s="65"/>
      <c r="GD85" s="65"/>
      <c r="GE85" s="65"/>
      <c r="GF85" s="65"/>
      <c r="GG85" s="65"/>
      <c r="GH85" s="65"/>
      <c r="GI85" s="65"/>
      <c r="GJ85" s="65"/>
      <c r="GK85" s="65"/>
      <c r="GL85" s="65"/>
      <c r="GM85" s="65"/>
      <c r="GN85" s="65"/>
      <c r="GO85" s="65"/>
      <c r="GP85" s="65"/>
      <c r="GQ85" s="65"/>
      <c r="GR85" s="65"/>
      <c r="GS85" s="65"/>
    </row>
    <row r="86" spans="1:201" s="72" customFormat="1" ht="10.5" customHeight="1">
      <c r="A86" s="176">
        <v>39</v>
      </c>
      <c r="B86" s="178"/>
      <c r="C86" s="148"/>
      <c r="D86" s="148"/>
      <c r="E86" s="139"/>
      <c r="F86" s="148"/>
      <c r="G86" s="148"/>
      <c r="H86" s="143"/>
      <c r="I86" s="67"/>
      <c r="J86" s="67"/>
      <c r="K86" s="141"/>
      <c r="L86" s="68"/>
      <c r="M86" s="69" t="str">
        <f>IF(AND(K86&lt;&gt;"",L86&lt;&gt;""),IF($G$2&gt;=$K86,IF($G$2&gt;$L86,1,($G$2-$K86+1)/($L86-$K86+1)),""),"")</f>
        <v/>
      </c>
      <c r="N86" s="70" t="str">
        <f>IF($M86&lt;&gt;"",IF($M86&gt;$M87,"延迟",""),"")</f>
        <v/>
      </c>
      <c r="O86" s="71"/>
      <c r="P86" s="62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2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2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2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/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/>
      <c r="EI86" s="63"/>
      <c r="EJ86" s="62"/>
      <c r="EK86" s="63"/>
      <c r="EL86" s="63"/>
      <c r="EM86" s="63"/>
      <c r="EN86" s="63"/>
      <c r="EO86" s="63"/>
      <c r="EP86" s="63"/>
      <c r="EQ86" s="63"/>
      <c r="ER86" s="63"/>
      <c r="ES86" s="63"/>
      <c r="ET86" s="63"/>
      <c r="EU86" s="63"/>
      <c r="EV86" s="63"/>
      <c r="EW86" s="63"/>
      <c r="EX86" s="63"/>
      <c r="EY86" s="63"/>
      <c r="EZ86" s="63"/>
      <c r="FA86" s="63"/>
      <c r="FB86" s="63"/>
      <c r="FC86" s="63"/>
      <c r="FD86" s="63"/>
      <c r="FE86" s="63"/>
      <c r="FF86" s="63"/>
      <c r="FG86" s="63"/>
      <c r="FH86" s="63"/>
      <c r="FI86" s="63"/>
      <c r="FJ86" s="63"/>
      <c r="FK86" s="63"/>
      <c r="FL86" s="63"/>
      <c r="FM86" s="63"/>
      <c r="FN86" s="63"/>
      <c r="FO86" s="62"/>
      <c r="FP86" s="63"/>
      <c r="FQ86" s="63"/>
      <c r="FR86" s="63"/>
      <c r="FS86" s="63"/>
      <c r="FT86" s="63"/>
      <c r="FU86" s="63"/>
      <c r="FV86" s="63"/>
      <c r="FW86" s="63"/>
      <c r="FX86" s="63"/>
      <c r="FY86" s="63"/>
      <c r="FZ86" s="63"/>
      <c r="GA86" s="63"/>
      <c r="GB86" s="63"/>
      <c r="GC86" s="63"/>
      <c r="GD86" s="63"/>
      <c r="GE86" s="63"/>
      <c r="GF86" s="63"/>
      <c r="GG86" s="63"/>
      <c r="GH86" s="63"/>
      <c r="GI86" s="63"/>
      <c r="GJ86" s="63"/>
      <c r="GK86" s="63"/>
      <c r="GL86" s="63"/>
      <c r="GM86" s="63"/>
      <c r="GN86" s="63"/>
      <c r="GO86" s="63"/>
      <c r="GP86" s="63"/>
      <c r="GQ86" s="63"/>
      <c r="GR86" s="63"/>
      <c r="GS86" s="63"/>
    </row>
    <row r="87" spans="1:201" s="72" customFormat="1" ht="10.5" customHeight="1">
      <c r="A87" s="177"/>
      <c r="B87" s="179"/>
      <c r="C87" s="137"/>
      <c r="D87" s="73"/>
      <c r="E87" s="138"/>
      <c r="F87" s="73"/>
      <c r="G87" s="149"/>
      <c r="H87" s="144"/>
      <c r="I87" s="74"/>
      <c r="J87" s="74"/>
      <c r="K87" s="145"/>
      <c r="L87" s="76"/>
      <c r="M87" s="77"/>
      <c r="N87" s="78" t="str">
        <f>IF(N86="","",N86)</f>
        <v/>
      </c>
      <c r="O87" s="79">
        <f>IF(ISNUMBER(K86),IF(ISNUMBER(L87),L87,IF(ISNUMBER(K87),N(K87+(L86-K86)*M87),0)),0)</f>
        <v>0</v>
      </c>
      <c r="P87" s="64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4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4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  <c r="DB87" s="65"/>
      <c r="DC87" s="65"/>
      <c r="DD87" s="65"/>
      <c r="DE87" s="64"/>
      <c r="DF87" s="65"/>
      <c r="DG87" s="65"/>
      <c r="DH87" s="65"/>
      <c r="DI87" s="65"/>
      <c r="DJ87" s="65"/>
      <c r="DK87" s="65"/>
      <c r="DL87" s="65"/>
      <c r="DM87" s="65"/>
      <c r="DN87" s="65"/>
      <c r="DO87" s="65"/>
      <c r="DP87" s="65"/>
      <c r="DQ87" s="65"/>
      <c r="DR87" s="65"/>
      <c r="DS87" s="65"/>
      <c r="DT87" s="65"/>
      <c r="DU87" s="65"/>
      <c r="DV87" s="65"/>
      <c r="DW87" s="65"/>
      <c r="DX87" s="65"/>
      <c r="DY87" s="65"/>
      <c r="DZ87" s="65"/>
      <c r="EA87" s="65"/>
      <c r="EB87" s="65"/>
      <c r="EC87" s="65"/>
      <c r="ED87" s="65"/>
      <c r="EE87" s="65"/>
      <c r="EF87" s="65"/>
      <c r="EG87" s="65"/>
      <c r="EH87" s="65"/>
      <c r="EI87" s="65"/>
      <c r="EJ87" s="64"/>
      <c r="EK87" s="65"/>
      <c r="EL87" s="65"/>
      <c r="EM87" s="65"/>
      <c r="EN87" s="65"/>
      <c r="EO87" s="65"/>
      <c r="EP87" s="65"/>
      <c r="EQ87" s="65"/>
      <c r="ER87" s="65"/>
      <c r="ES87" s="65"/>
      <c r="ET87" s="65"/>
      <c r="EU87" s="65"/>
      <c r="EV87" s="65"/>
      <c r="EW87" s="65"/>
      <c r="EX87" s="65"/>
      <c r="EY87" s="65"/>
      <c r="EZ87" s="65"/>
      <c r="FA87" s="65"/>
      <c r="FB87" s="65"/>
      <c r="FC87" s="65"/>
      <c r="FD87" s="65"/>
      <c r="FE87" s="65"/>
      <c r="FF87" s="65"/>
      <c r="FG87" s="65"/>
      <c r="FH87" s="65"/>
      <c r="FI87" s="65"/>
      <c r="FJ87" s="65"/>
      <c r="FK87" s="65"/>
      <c r="FL87" s="65"/>
      <c r="FM87" s="65"/>
      <c r="FN87" s="65"/>
      <c r="FO87" s="64"/>
      <c r="FP87" s="65"/>
      <c r="FQ87" s="65"/>
      <c r="FR87" s="65"/>
      <c r="FS87" s="65"/>
      <c r="FT87" s="65"/>
      <c r="FU87" s="65"/>
      <c r="FV87" s="65"/>
      <c r="FW87" s="65"/>
      <c r="FX87" s="65"/>
      <c r="FY87" s="65"/>
      <c r="FZ87" s="65"/>
      <c r="GA87" s="65"/>
      <c r="GB87" s="65"/>
      <c r="GC87" s="65"/>
      <c r="GD87" s="65"/>
      <c r="GE87" s="65"/>
      <c r="GF87" s="65"/>
      <c r="GG87" s="65"/>
      <c r="GH87" s="65"/>
      <c r="GI87" s="65"/>
      <c r="GJ87" s="65"/>
      <c r="GK87" s="65"/>
      <c r="GL87" s="65"/>
      <c r="GM87" s="65"/>
      <c r="GN87" s="65"/>
      <c r="GO87" s="65"/>
      <c r="GP87" s="65"/>
      <c r="GQ87" s="65"/>
      <c r="GR87" s="65"/>
      <c r="GS87" s="65"/>
    </row>
    <row r="88" spans="1:201" s="72" customFormat="1" ht="10.5" customHeight="1">
      <c r="A88" s="176">
        <v>40</v>
      </c>
      <c r="B88" s="178"/>
      <c r="C88" s="148"/>
      <c r="D88" s="148"/>
      <c r="E88" s="139"/>
      <c r="F88" s="148"/>
      <c r="G88" s="148"/>
      <c r="H88" s="143"/>
      <c r="I88" s="67"/>
      <c r="J88" s="67"/>
      <c r="K88" s="141"/>
      <c r="L88" s="68"/>
      <c r="M88" s="69" t="str">
        <f>IF(AND(K88&lt;&gt;"",L88&lt;&gt;""),IF($G$2&gt;=$K88,IF($G$2&gt;$L88,1,($G$2-$K88+1)/($L88-$K88+1)),""),"")</f>
        <v/>
      </c>
      <c r="N88" s="70" t="str">
        <f>IF($M88&lt;&gt;"",IF($M88&gt;$M89,"延迟",""),"")</f>
        <v/>
      </c>
      <c r="O88" s="71"/>
      <c r="P88" s="62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2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2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2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  <c r="DT88" s="63"/>
      <c r="DU88" s="63"/>
      <c r="DV88" s="63"/>
      <c r="DW88" s="63"/>
      <c r="DX88" s="63"/>
      <c r="DY88" s="63"/>
      <c r="DZ88" s="63"/>
      <c r="EA88" s="63"/>
      <c r="EB88" s="63"/>
      <c r="EC88" s="63"/>
      <c r="ED88" s="63"/>
      <c r="EE88" s="63"/>
      <c r="EF88" s="63"/>
      <c r="EG88" s="63"/>
      <c r="EH88" s="63"/>
      <c r="EI88" s="63"/>
      <c r="EJ88" s="62"/>
      <c r="EK88" s="63"/>
      <c r="EL88" s="63"/>
      <c r="EM88" s="63"/>
      <c r="EN88" s="63"/>
      <c r="EO88" s="63"/>
      <c r="EP88" s="63"/>
      <c r="EQ88" s="63"/>
      <c r="ER88" s="63"/>
      <c r="ES88" s="63"/>
      <c r="ET88" s="63"/>
      <c r="EU88" s="63"/>
      <c r="EV88" s="63"/>
      <c r="EW88" s="63"/>
      <c r="EX88" s="63"/>
      <c r="EY88" s="63"/>
      <c r="EZ88" s="63"/>
      <c r="FA88" s="63"/>
      <c r="FB88" s="63"/>
      <c r="FC88" s="63"/>
      <c r="FD88" s="63"/>
      <c r="FE88" s="63"/>
      <c r="FF88" s="63"/>
      <c r="FG88" s="63"/>
      <c r="FH88" s="63"/>
      <c r="FI88" s="63"/>
      <c r="FJ88" s="63"/>
      <c r="FK88" s="63"/>
      <c r="FL88" s="63"/>
      <c r="FM88" s="63"/>
      <c r="FN88" s="63"/>
      <c r="FO88" s="62"/>
      <c r="FP88" s="63"/>
      <c r="FQ88" s="63"/>
      <c r="FR88" s="63"/>
      <c r="FS88" s="63"/>
      <c r="FT88" s="63"/>
      <c r="FU88" s="63"/>
      <c r="FV88" s="63"/>
      <c r="FW88" s="63"/>
      <c r="FX88" s="63"/>
      <c r="FY88" s="63"/>
      <c r="FZ88" s="63"/>
      <c r="GA88" s="63"/>
      <c r="GB88" s="63"/>
      <c r="GC88" s="63"/>
      <c r="GD88" s="63"/>
      <c r="GE88" s="63"/>
      <c r="GF88" s="63"/>
      <c r="GG88" s="63"/>
      <c r="GH88" s="63"/>
      <c r="GI88" s="63"/>
      <c r="GJ88" s="63"/>
      <c r="GK88" s="63"/>
      <c r="GL88" s="63"/>
      <c r="GM88" s="63"/>
      <c r="GN88" s="63"/>
      <c r="GO88" s="63"/>
      <c r="GP88" s="63"/>
      <c r="GQ88" s="63"/>
      <c r="GR88" s="63"/>
      <c r="GS88" s="63"/>
    </row>
    <row r="89" spans="1:201" s="72" customFormat="1" ht="10.5" customHeight="1">
      <c r="A89" s="177"/>
      <c r="B89" s="179"/>
      <c r="C89" s="137"/>
      <c r="D89" s="73"/>
      <c r="E89" s="138"/>
      <c r="F89" s="73"/>
      <c r="G89" s="149"/>
      <c r="H89" s="144"/>
      <c r="I89" s="74"/>
      <c r="J89" s="74"/>
      <c r="K89" s="145"/>
      <c r="L89" s="76"/>
      <c r="M89" s="77"/>
      <c r="N89" s="78" t="str">
        <f>IF(N88="","",N88)</f>
        <v/>
      </c>
      <c r="O89" s="79">
        <f>IF(ISNUMBER(K88),IF(ISNUMBER(L89),L89,IF(ISNUMBER(K89),N(K89+(L88-K88)*M89),0)),0)</f>
        <v>0</v>
      </c>
      <c r="P89" s="64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4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4"/>
      <c r="CA89" s="65"/>
      <c r="CB89" s="65"/>
      <c r="CC89" s="65"/>
      <c r="CD89" s="65"/>
      <c r="CE89" s="65"/>
      <c r="CF89" s="65"/>
      <c r="CG89" s="65"/>
      <c r="CH89" s="65"/>
      <c r="CI89" s="65"/>
      <c r="CJ89" s="65"/>
      <c r="CK89" s="65"/>
      <c r="CL89" s="65"/>
      <c r="CM89" s="65"/>
      <c r="CN89" s="65"/>
      <c r="CO89" s="65"/>
      <c r="CP89" s="65"/>
      <c r="CQ89" s="65"/>
      <c r="CR89" s="65"/>
      <c r="CS89" s="65"/>
      <c r="CT89" s="65"/>
      <c r="CU89" s="65"/>
      <c r="CV89" s="65"/>
      <c r="CW89" s="65"/>
      <c r="CX89" s="65"/>
      <c r="CY89" s="65"/>
      <c r="CZ89" s="65"/>
      <c r="DA89" s="65"/>
      <c r="DB89" s="65"/>
      <c r="DC89" s="65"/>
      <c r="DD89" s="65"/>
      <c r="DE89" s="64"/>
      <c r="DF89" s="65"/>
      <c r="DG89" s="65"/>
      <c r="DH89" s="65"/>
      <c r="DI89" s="65"/>
      <c r="DJ89" s="65"/>
      <c r="DK89" s="65"/>
      <c r="DL89" s="65"/>
      <c r="DM89" s="65"/>
      <c r="DN89" s="65"/>
      <c r="DO89" s="65"/>
      <c r="DP89" s="65"/>
      <c r="DQ89" s="65"/>
      <c r="DR89" s="65"/>
      <c r="DS89" s="65"/>
      <c r="DT89" s="65"/>
      <c r="DU89" s="65"/>
      <c r="DV89" s="65"/>
      <c r="DW89" s="65"/>
      <c r="DX89" s="65"/>
      <c r="DY89" s="65"/>
      <c r="DZ89" s="65"/>
      <c r="EA89" s="65"/>
      <c r="EB89" s="65"/>
      <c r="EC89" s="65"/>
      <c r="ED89" s="65"/>
      <c r="EE89" s="65"/>
      <c r="EF89" s="65"/>
      <c r="EG89" s="65"/>
      <c r="EH89" s="65"/>
      <c r="EI89" s="65"/>
      <c r="EJ89" s="64"/>
      <c r="EK89" s="65"/>
      <c r="EL89" s="65"/>
      <c r="EM89" s="65"/>
      <c r="EN89" s="65"/>
      <c r="EO89" s="65"/>
      <c r="EP89" s="65"/>
      <c r="EQ89" s="65"/>
      <c r="ER89" s="65"/>
      <c r="ES89" s="65"/>
      <c r="ET89" s="65"/>
      <c r="EU89" s="65"/>
      <c r="EV89" s="65"/>
      <c r="EW89" s="65"/>
      <c r="EX89" s="65"/>
      <c r="EY89" s="65"/>
      <c r="EZ89" s="65"/>
      <c r="FA89" s="65"/>
      <c r="FB89" s="65"/>
      <c r="FC89" s="65"/>
      <c r="FD89" s="65"/>
      <c r="FE89" s="65"/>
      <c r="FF89" s="65"/>
      <c r="FG89" s="65"/>
      <c r="FH89" s="65"/>
      <c r="FI89" s="65"/>
      <c r="FJ89" s="65"/>
      <c r="FK89" s="65"/>
      <c r="FL89" s="65"/>
      <c r="FM89" s="65"/>
      <c r="FN89" s="65"/>
      <c r="FO89" s="64"/>
      <c r="FP89" s="65"/>
      <c r="FQ89" s="65"/>
      <c r="FR89" s="65"/>
      <c r="FS89" s="65"/>
      <c r="FT89" s="65"/>
      <c r="FU89" s="65"/>
      <c r="FV89" s="65"/>
      <c r="FW89" s="65"/>
      <c r="FX89" s="65"/>
      <c r="FY89" s="65"/>
      <c r="FZ89" s="65"/>
      <c r="GA89" s="65"/>
      <c r="GB89" s="65"/>
      <c r="GC89" s="65"/>
      <c r="GD89" s="65"/>
      <c r="GE89" s="65"/>
      <c r="GF89" s="65"/>
      <c r="GG89" s="65"/>
      <c r="GH89" s="65"/>
      <c r="GI89" s="65"/>
      <c r="GJ89" s="65"/>
      <c r="GK89" s="65"/>
      <c r="GL89" s="65"/>
      <c r="GM89" s="65"/>
      <c r="GN89" s="65"/>
      <c r="GO89" s="65"/>
      <c r="GP89" s="65"/>
      <c r="GQ89" s="65"/>
      <c r="GR89" s="65"/>
      <c r="GS89" s="65"/>
    </row>
    <row r="90" spans="1:201" s="72" customFormat="1" ht="10.5" customHeight="1">
      <c r="A90" s="176">
        <v>41</v>
      </c>
      <c r="B90" s="178"/>
      <c r="C90" s="148"/>
      <c r="D90" s="148"/>
      <c r="E90" s="139"/>
      <c r="F90" s="148"/>
      <c r="G90" s="148"/>
      <c r="H90" s="143"/>
      <c r="I90" s="67"/>
      <c r="J90" s="67"/>
      <c r="K90" s="141"/>
      <c r="L90" s="68"/>
      <c r="M90" s="69" t="str">
        <f>IF(AND(K90&lt;&gt;"",L90&lt;&gt;""),IF($G$2&gt;=$K90,IF($G$2&gt;$L90,1,($G$2-$K90+1)/($L90-$K90+1)),""),"")</f>
        <v/>
      </c>
      <c r="N90" s="70" t="str">
        <f>IF($M90&lt;&gt;"",IF($M90&gt;$M91,"延迟",""),"")</f>
        <v/>
      </c>
      <c r="O90" s="71"/>
      <c r="P90" s="62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2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2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2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  <c r="DS90" s="63"/>
      <c r="DT90" s="63"/>
      <c r="DU90" s="63"/>
      <c r="DV90" s="63"/>
      <c r="DW90" s="63"/>
      <c r="DX90" s="63"/>
      <c r="DY90" s="63"/>
      <c r="DZ90" s="63"/>
      <c r="EA90" s="63"/>
      <c r="EB90" s="63"/>
      <c r="EC90" s="63"/>
      <c r="ED90" s="63"/>
      <c r="EE90" s="63"/>
      <c r="EF90" s="63"/>
      <c r="EG90" s="63"/>
      <c r="EH90" s="63"/>
      <c r="EI90" s="63"/>
      <c r="EJ90" s="62"/>
      <c r="EK90" s="63"/>
      <c r="EL90" s="63"/>
      <c r="EM90" s="63"/>
      <c r="EN90" s="63"/>
      <c r="EO90" s="63"/>
      <c r="EP90" s="63"/>
      <c r="EQ90" s="63"/>
      <c r="ER90" s="63"/>
      <c r="ES90" s="63"/>
      <c r="ET90" s="63"/>
      <c r="EU90" s="63"/>
      <c r="EV90" s="63"/>
      <c r="EW90" s="63"/>
      <c r="EX90" s="63"/>
      <c r="EY90" s="63"/>
      <c r="EZ90" s="63"/>
      <c r="FA90" s="63"/>
      <c r="FB90" s="63"/>
      <c r="FC90" s="63"/>
      <c r="FD90" s="63"/>
      <c r="FE90" s="63"/>
      <c r="FF90" s="63"/>
      <c r="FG90" s="63"/>
      <c r="FH90" s="63"/>
      <c r="FI90" s="63"/>
      <c r="FJ90" s="63"/>
      <c r="FK90" s="63"/>
      <c r="FL90" s="63"/>
      <c r="FM90" s="63"/>
      <c r="FN90" s="63"/>
      <c r="FO90" s="62"/>
      <c r="FP90" s="63"/>
      <c r="FQ90" s="63"/>
      <c r="FR90" s="63"/>
      <c r="FS90" s="63"/>
      <c r="FT90" s="63"/>
      <c r="FU90" s="63"/>
      <c r="FV90" s="63"/>
      <c r="FW90" s="63"/>
      <c r="FX90" s="63"/>
      <c r="FY90" s="63"/>
      <c r="FZ90" s="63"/>
      <c r="GA90" s="63"/>
      <c r="GB90" s="63"/>
      <c r="GC90" s="63"/>
      <c r="GD90" s="63"/>
      <c r="GE90" s="63"/>
      <c r="GF90" s="63"/>
      <c r="GG90" s="63"/>
      <c r="GH90" s="63"/>
      <c r="GI90" s="63"/>
      <c r="GJ90" s="63"/>
      <c r="GK90" s="63"/>
      <c r="GL90" s="63"/>
      <c r="GM90" s="63"/>
      <c r="GN90" s="63"/>
      <c r="GO90" s="63"/>
      <c r="GP90" s="63"/>
      <c r="GQ90" s="63"/>
      <c r="GR90" s="63"/>
      <c r="GS90" s="63"/>
    </row>
    <row r="91" spans="1:201" s="72" customFormat="1" ht="10.5" customHeight="1">
      <c r="A91" s="177"/>
      <c r="B91" s="179"/>
      <c r="C91" s="137"/>
      <c r="D91" s="73"/>
      <c r="E91" s="138"/>
      <c r="F91" s="73"/>
      <c r="G91" s="149"/>
      <c r="H91" s="144"/>
      <c r="I91" s="74"/>
      <c r="J91" s="74"/>
      <c r="K91" s="145"/>
      <c r="L91" s="76"/>
      <c r="M91" s="77"/>
      <c r="N91" s="78" t="str">
        <f>IF(N90="","",N90)</f>
        <v/>
      </c>
      <c r="O91" s="79">
        <f>IF(ISNUMBER(K90),IF(ISNUMBER(L91),L91,IF(ISNUMBER(K91),N(K91+(L90-K90)*M91),0)),0)</f>
        <v>0</v>
      </c>
      <c r="P91" s="64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4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4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5"/>
      <c r="CS91" s="65"/>
      <c r="CT91" s="65"/>
      <c r="CU91" s="65"/>
      <c r="CV91" s="65"/>
      <c r="CW91" s="65"/>
      <c r="CX91" s="65"/>
      <c r="CY91" s="65"/>
      <c r="CZ91" s="65"/>
      <c r="DA91" s="65"/>
      <c r="DB91" s="65"/>
      <c r="DC91" s="65"/>
      <c r="DD91" s="65"/>
      <c r="DE91" s="64"/>
      <c r="DF91" s="65"/>
      <c r="DG91" s="65"/>
      <c r="DH91" s="65"/>
      <c r="DI91" s="65"/>
      <c r="DJ91" s="65"/>
      <c r="DK91" s="65"/>
      <c r="DL91" s="65"/>
      <c r="DM91" s="65"/>
      <c r="DN91" s="65"/>
      <c r="DO91" s="65"/>
      <c r="DP91" s="65"/>
      <c r="DQ91" s="65"/>
      <c r="DR91" s="65"/>
      <c r="DS91" s="65"/>
      <c r="DT91" s="65"/>
      <c r="DU91" s="65"/>
      <c r="DV91" s="65"/>
      <c r="DW91" s="65"/>
      <c r="DX91" s="65"/>
      <c r="DY91" s="65"/>
      <c r="DZ91" s="65"/>
      <c r="EA91" s="65"/>
      <c r="EB91" s="65"/>
      <c r="EC91" s="65"/>
      <c r="ED91" s="65"/>
      <c r="EE91" s="65"/>
      <c r="EF91" s="65"/>
      <c r="EG91" s="65"/>
      <c r="EH91" s="65"/>
      <c r="EI91" s="65"/>
      <c r="EJ91" s="64"/>
      <c r="EK91" s="65"/>
      <c r="EL91" s="65"/>
      <c r="EM91" s="65"/>
      <c r="EN91" s="65"/>
      <c r="EO91" s="65"/>
      <c r="EP91" s="65"/>
      <c r="EQ91" s="65"/>
      <c r="ER91" s="65"/>
      <c r="ES91" s="65"/>
      <c r="ET91" s="65"/>
      <c r="EU91" s="65"/>
      <c r="EV91" s="65"/>
      <c r="EW91" s="65"/>
      <c r="EX91" s="65"/>
      <c r="EY91" s="65"/>
      <c r="EZ91" s="65"/>
      <c r="FA91" s="65"/>
      <c r="FB91" s="65"/>
      <c r="FC91" s="65"/>
      <c r="FD91" s="65"/>
      <c r="FE91" s="65"/>
      <c r="FF91" s="65"/>
      <c r="FG91" s="65"/>
      <c r="FH91" s="65"/>
      <c r="FI91" s="65"/>
      <c r="FJ91" s="65"/>
      <c r="FK91" s="65"/>
      <c r="FL91" s="65"/>
      <c r="FM91" s="65"/>
      <c r="FN91" s="65"/>
      <c r="FO91" s="64"/>
      <c r="FP91" s="65"/>
      <c r="FQ91" s="65"/>
      <c r="FR91" s="65"/>
      <c r="FS91" s="65"/>
      <c r="FT91" s="65"/>
      <c r="FU91" s="65"/>
      <c r="FV91" s="65"/>
      <c r="FW91" s="65"/>
      <c r="FX91" s="65"/>
      <c r="FY91" s="65"/>
      <c r="FZ91" s="65"/>
      <c r="GA91" s="65"/>
      <c r="GB91" s="65"/>
      <c r="GC91" s="65"/>
      <c r="GD91" s="65"/>
      <c r="GE91" s="65"/>
      <c r="GF91" s="65"/>
      <c r="GG91" s="65"/>
      <c r="GH91" s="65"/>
      <c r="GI91" s="65"/>
      <c r="GJ91" s="65"/>
      <c r="GK91" s="65"/>
      <c r="GL91" s="65"/>
      <c r="GM91" s="65"/>
      <c r="GN91" s="65"/>
      <c r="GO91" s="65"/>
      <c r="GP91" s="65"/>
      <c r="GQ91" s="65"/>
      <c r="GR91" s="65"/>
      <c r="GS91" s="65"/>
    </row>
    <row r="92" spans="1:201" s="72" customFormat="1" ht="10.5" customHeight="1">
      <c r="A92" s="176">
        <v>42</v>
      </c>
      <c r="B92" s="178"/>
      <c r="C92" s="148"/>
      <c r="D92" s="148"/>
      <c r="E92" s="139"/>
      <c r="F92" s="148"/>
      <c r="G92" s="148"/>
      <c r="H92" s="143"/>
      <c r="I92" s="67"/>
      <c r="J92" s="67"/>
      <c r="K92" s="141"/>
      <c r="L92" s="68"/>
      <c r="M92" s="69" t="str">
        <f>IF(AND(K92&lt;&gt;"",L92&lt;&gt;""),IF($G$2&gt;=$K92,IF($G$2&gt;$L92,1,($G$2-$K92+1)/($L92-$K92+1)),""),"")</f>
        <v/>
      </c>
      <c r="N92" s="70" t="str">
        <f>IF($M92&lt;&gt;"",IF($M92&gt;$M93,"延迟",""),"")</f>
        <v/>
      </c>
      <c r="O92" s="71"/>
      <c r="P92" s="62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2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2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2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  <c r="DT92" s="63"/>
      <c r="DU92" s="63"/>
      <c r="DV92" s="63"/>
      <c r="DW92" s="63"/>
      <c r="DX92" s="63"/>
      <c r="DY92" s="63"/>
      <c r="DZ92" s="63"/>
      <c r="EA92" s="63"/>
      <c r="EB92" s="63"/>
      <c r="EC92" s="63"/>
      <c r="ED92" s="63"/>
      <c r="EE92" s="63"/>
      <c r="EF92" s="63"/>
      <c r="EG92" s="63"/>
      <c r="EH92" s="63"/>
      <c r="EI92" s="63"/>
      <c r="EJ92" s="62"/>
      <c r="EK92" s="63"/>
      <c r="EL92" s="63"/>
      <c r="EM92" s="63"/>
      <c r="EN92" s="63"/>
      <c r="EO92" s="63"/>
      <c r="EP92" s="63"/>
      <c r="EQ92" s="63"/>
      <c r="ER92" s="63"/>
      <c r="ES92" s="63"/>
      <c r="ET92" s="63"/>
      <c r="EU92" s="63"/>
      <c r="EV92" s="63"/>
      <c r="EW92" s="63"/>
      <c r="EX92" s="63"/>
      <c r="EY92" s="63"/>
      <c r="EZ92" s="63"/>
      <c r="FA92" s="63"/>
      <c r="FB92" s="63"/>
      <c r="FC92" s="63"/>
      <c r="FD92" s="63"/>
      <c r="FE92" s="63"/>
      <c r="FF92" s="63"/>
      <c r="FG92" s="63"/>
      <c r="FH92" s="63"/>
      <c r="FI92" s="63"/>
      <c r="FJ92" s="63"/>
      <c r="FK92" s="63"/>
      <c r="FL92" s="63"/>
      <c r="FM92" s="63"/>
      <c r="FN92" s="63"/>
      <c r="FO92" s="62"/>
      <c r="FP92" s="63"/>
      <c r="FQ92" s="63"/>
      <c r="FR92" s="63"/>
      <c r="FS92" s="63"/>
      <c r="FT92" s="63"/>
      <c r="FU92" s="63"/>
      <c r="FV92" s="63"/>
      <c r="FW92" s="63"/>
      <c r="FX92" s="63"/>
      <c r="FY92" s="63"/>
      <c r="FZ92" s="63"/>
      <c r="GA92" s="63"/>
      <c r="GB92" s="63"/>
      <c r="GC92" s="63"/>
      <c r="GD92" s="63"/>
      <c r="GE92" s="63"/>
      <c r="GF92" s="63"/>
      <c r="GG92" s="63"/>
      <c r="GH92" s="63"/>
      <c r="GI92" s="63"/>
      <c r="GJ92" s="63"/>
      <c r="GK92" s="63"/>
      <c r="GL92" s="63"/>
      <c r="GM92" s="63"/>
      <c r="GN92" s="63"/>
      <c r="GO92" s="63"/>
      <c r="GP92" s="63"/>
      <c r="GQ92" s="63"/>
      <c r="GR92" s="63"/>
      <c r="GS92" s="63"/>
    </row>
    <row r="93" spans="1:201" s="72" customFormat="1" ht="10.5" customHeight="1">
      <c r="A93" s="177"/>
      <c r="B93" s="179"/>
      <c r="C93" s="137"/>
      <c r="D93" s="73"/>
      <c r="E93" s="138"/>
      <c r="F93" s="73"/>
      <c r="G93" s="149"/>
      <c r="H93" s="144"/>
      <c r="I93" s="74"/>
      <c r="J93" s="74"/>
      <c r="K93" s="145"/>
      <c r="L93" s="76"/>
      <c r="M93" s="77"/>
      <c r="N93" s="78" t="str">
        <f>IF(N92="","",N92)</f>
        <v/>
      </c>
      <c r="O93" s="79">
        <f>IF(ISNUMBER(K92),IF(ISNUMBER(L93),L93,IF(ISNUMBER(K93),N(K93+(L92-K92)*M93),0)),0)</f>
        <v>0</v>
      </c>
      <c r="P93" s="64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4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4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5"/>
      <c r="CR93" s="65"/>
      <c r="CS93" s="65"/>
      <c r="CT93" s="65"/>
      <c r="CU93" s="65"/>
      <c r="CV93" s="65"/>
      <c r="CW93" s="65"/>
      <c r="CX93" s="65"/>
      <c r="CY93" s="65"/>
      <c r="CZ93" s="65"/>
      <c r="DA93" s="65"/>
      <c r="DB93" s="65"/>
      <c r="DC93" s="65"/>
      <c r="DD93" s="65"/>
      <c r="DE93" s="64"/>
      <c r="DF93" s="65"/>
      <c r="DG93" s="65"/>
      <c r="DH93" s="65"/>
      <c r="DI93" s="65"/>
      <c r="DJ93" s="65"/>
      <c r="DK93" s="65"/>
      <c r="DL93" s="65"/>
      <c r="DM93" s="65"/>
      <c r="DN93" s="65"/>
      <c r="DO93" s="65"/>
      <c r="DP93" s="65"/>
      <c r="DQ93" s="65"/>
      <c r="DR93" s="65"/>
      <c r="DS93" s="65"/>
      <c r="DT93" s="65"/>
      <c r="DU93" s="65"/>
      <c r="DV93" s="65"/>
      <c r="DW93" s="65"/>
      <c r="DX93" s="65"/>
      <c r="DY93" s="65"/>
      <c r="DZ93" s="65"/>
      <c r="EA93" s="65"/>
      <c r="EB93" s="65"/>
      <c r="EC93" s="65"/>
      <c r="ED93" s="65"/>
      <c r="EE93" s="65"/>
      <c r="EF93" s="65"/>
      <c r="EG93" s="65"/>
      <c r="EH93" s="65"/>
      <c r="EI93" s="65"/>
      <c r="EJ93" s="64"/>
      <c r="EK93" s="65"/>
      <c r="EL93" s="65"/>
      <c r="EM93" s="65"/>
      <c r="EN93" s="65"/>
      <c r="EO93" s="65"/>
      <c r="EP93" s="65"/>
      <c r="EQ93" s="65"/>
      <c r="ER93" s="65"/>
      <c r="ES93" s="65"/>
      <c r="ET93" s="65"/>
      <c r="EU93" s="65"/>
      <c r="EV93" s="65"/>
      <c r="EW93" s="65"/>
      <c r="EX93" s="65"/>
      <c r="EY93" s="65"/>
      <c r="EZ93" s="65"/>
      <c r="FA93" s="65"/>
      <c r="FB93" s="65"/>
      <c r="FC93" s="65"/>
      <c r="FD93" s="65"/>
      <c r="FE93" s="65"/>
      <c r="FF93" s="65"/>
      <c r="FG93" s="65"/>
      <c r="FH93" s="65"/>
      <c r="FI93" s="65"/>
      <c r="FJ93" s="65"/>
      <c r="FK93" s="65"/>
      <c r="FL93" s="65"/>
      <c r="FM93" s="65"/>
      <c r="FN93" s="65"/>
      <c r="FO93" s="64"/>
      <c r="FP93" s="65"/>
      <c r="FQ93" s="65"/>
      <c r="FR93" s="65"/>
      <c r="FS93" s="65"/>
      <c r="FT93" s="65"/>
      <c r="FU93" s="65"/>
      <c r="FV93" s="65"/>
      <c r="FW93" s="65"/>
      <c r="FX93" s="65"/>
      <c r="FY93" s="65"/>
      <c r="FZ93" s="65"/>
      <c r="GA93" s="65"/>
      <c r="GB93" s="65"/>
      <c r="GC93" s="65"/>
      <c r="GD93" s="65"/>
      <c r="GE93" s="65"/>
      <c r="GF93" s="65"/>
      <c r="GG93" s="65"/>
      <c r="GH93" s="65"/>
      <c r="GI93" s="65"/>
      <c r="GJ93" s="65"/>
      <c r="GK93" s="65"/>
      <c r="GL93" s="65"/>
      <c r="GM93" s="65"/>
      <c r="GN93" s="65"/>
      <c r="GO93" s="65"/>
      <c r="GP93" s="65"/>
      <c r="GQ93" s="65"/>
      <c r="GR93" s="65"/>
      <c r="GS93" s="65"/>
    </row>
    <row r="94" spans="1:201" s="72" customFormat="1" ht="10.5" customHeight="1">
      <c r="A94" s="176">
        <v>43</v>
      </c>
      <c r="B94" s="178"/>
      <c r="C94" s="148"/>
      <c r="D94" s="148"/>
      <c r="E94" s="139"/>
      <c r="F94" s="148"/>
      <c r="G94" s="148"/>
      <c r="H94" s="143"/>
      <c r="I94" s="67"/>
      <c r="J94" s="67"/>
      <c r="K94" s="141"/>
      <c r="L94" s="68"/>
      <c r="M94" s="69" t="str">
        <f>IF(AND(K94&lt;&gt;"",L94&lt;&gt;""),IF($G$2&gt;=$K94,IF($G$2&gt;$L94,1,($G$2-$K94+1)/($L94-$K94+1)),""),"")</f>
        <v/>
      </c>
      <c r="N94" s="70" t="str">
        <f>IF($M94&lt;&gt;"",IF($M94&gt;$M95,"延迟",""),"")</f>
        <v/>
      </c>
      <c r="O94" s="71"/>
      <c r="P94" s="62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2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2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2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  <c r="DS94" s="63"/>
      <c r="DT94" s="63"/>
      <c r="DU94" s="63"/>
      <c r="DV94" s="63"/>
      <c r="DW94" s="63"/>
      <c r="DX94" s="63"/>
      <c r="DY94" s="63"/>
      <c r="DZ94" s="63"/>
      <c r="EA94" s="63"/>
      <c r="EB94" s="63"/>
      <c r="EC94" s="63"/>
      <c r="ED94" s="63"/>
      <c r="EE94" s="63"/>
      <c r="EF94" s="63"/>
      <c r="EG94" s="63"/>
      <c r="EH94" s="63"/>
      <c r="EI94" s="63"/>
      <c r="EJ94" s="62"/>
      <c r="EK94" s="63"/>
      <c r="EL94" s="63"/>
      <c r="EM94" s="63"/>
      <c r="EN94" s="63"/>
      <c r="EO94" s="63"/>
      <c r="EP94" s="63"/>
      <c r="EQ94" s="63"/>
      <c r="ER94" s="63"/>
      <c r="ES94" s="63"/>
      <c r="ET94" s="63"/>
      <c r="EU94" s="63"/>
      <c r="EV94" s="63"/>
      <c r="EW94" s="63"/>
      <c r="EX94" s="63"/>
      <c r="EY94" s="63"/>
      <c r="EZ94" s="63"/>
      <c r="FA94" s="63"/>
      <c r="FB94" s="63"/>
      <c r="FC94" s="63"/>
      <c r="FD94" s="63"/>
      <c r="FE94" s="63"/>
      <c r="FF94" s="63"/>
      <c r="FG94" s="63"/>
      <c r="FH94" s="63"/>
      <c r="FI94" s="63"/>
      <c r="FJ94" s="63"/>
      <c r="FK94" s="63"/>
      <c r="FL94" s="63"/>
      <c r="FM94" s="63"/>
      <c r="FN94" s="63"/>
      <c r="FO94" s="62"/>
      <c r="FP94" s="63"/>
      <c r="FQ94" s="63"/>
      <c r="FR94" s="63"/>
      <c r="FS94" s="63"/>
      <c r="FT94" s="63"/>
      <c r="FU94" s="63"/>
      <c r="FV94" s="63"/>
      <c r="FW94" s="63"/>
      <c r="FX94" s="63"/>
      <c r="FY94" s="63"/>
      <c r="FZ94" s="63"/>
      <c r="GA94" s="63"/>
      <c r="GB94" s="63"/>
      <c r="GC94" s="63"/>
      <c r="GD94" s="63"/>
      <c r="GE94" s="63"/>
      <c r="GF94" s="63"/>
      <c r="GG94" s="63"/>
      <c r="GH94" s="63"/>
      <c r="GI94" s="63"/>
      <c r="GJ94" s="63"/>
      <c r="GK94" s="63"/>
      <c r="GL94" s="63"/>
      <c r="GM94" s="63"/>
      <c r="GN94" s="63"/>
      <c r="GO94" s="63"/>
      <c r="GP94" s="63"/>
      <c r="GQ94" s="63"/>
      <c r="GR94" s="63"/>
      <c r="GS94" s="63"/>
    </row>
    <row r="95" spans="1:201" s="72" customFormat="1" ht="10.5" customHeight="1">
      <c r="A95" s="177"/>
      <c r="B95" s="179"/>
      <c r="C95" s="137"/>
      <c r="D95" s="73"/>
      <c r="E95" s="138"/>
      <c r="F95" s="73"/>
      <c r="G95" s="149"/>
      <c r="H95" s="144"/>
      <c r="I95" s="74"/>
      <c r="J95" s="74"/>
      <c r="K95" s="75"/>
      <c r="L95" s="76"/>
      <c r="M95" s="77"/>
      <c r="N95" s="78" t="str">
        <f>IF(N94="","",N94)</f>
        <v/>
      </c>
      <c r="O95" s="79">
        <f>IF(ISNUMBER(K94),IF(ISNUMBER(L95),L95,IF(ISNUMBER(K95),N(K95+(L94-K94)*M95),0)),0)</f>
        <v>0</v>
      </c>
      <c r="P95" s="64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4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4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5"/>
      <c r="CR95" s="65"/>
      <c r="CS95" s="65"/>
      <c r="CT95" s="65"/>
      <c r="CU95" s="65"/>
      <c r="CV95" s="65"/>
      <c r="CW95" s="65"/>
      <c r="CX95" s="65"/>
      <c r="CY95" s="65"/>
      <c r="CZ95" s="65"/>
      <c r="DA95" s="65"/>
      <c r="DB95" s="65"/>
      <c r="DC95" s="65"/>
      <c r="DD95" s="65"/>
      <c r="DE95" s="64"/>
      <c r="DF95" s="65"/>
      <c r="DG95" s="65"/>
      <c r="DH95" s="65"/>
      <c r="DI95" s="65"/>
      <c r="DJ95" s="65"/>
      <c r="DK95" s="65"/>
      <c r="DL95" s="65"/>
      <c r="DM95" s="65"/>
      <c r="DN95" s="65"/>
      <c r="DO95" s="65"/>
      <c r="DP95" s="65"/>
      <c r="DQ95" s="65"/>
      <c r="DR95" s="65"/>
      <c r="DS95" s="65"/>
      <c r="DT95" s="65"/>
      <c r="DU95" s="65"/>
      <c r="DV95" s="65"/>
      <c r="DW95" s="65"/>
      <c r="DX95" s="65"/>
      <c r="DY95" s="65"/>
      <c r="DZ95" s="65"/>
      <c r="EA95" s="65"/>
      <c r="EB95" s="65"/>
      <c r="EC95" s="65"/>
      <c r="ED95" s="65"/>
      <c r="EE95" s="65"/>
      <c r="EF95" s="65"/>
      <c r="EG95" s="65"/>
      <c r="EH95" s="65"/>
      <c r="EI95" s="65"/>
      <c r="EJ95" s="64"/>
      <c r="EK95" s="65"/>
      <c r="EL95" s="65"/>
      <c r="EM95" s="65"/>
      <c r="EN95" s="65"/>
      <c r="EO95" s="65"/>
      <c r="EP95" s="65"/>
      <c r="EQ95" s="65"/>
      <c r="ER95" s="65"/>
      <c r="ES95" s="65"/>
      <c r="ET95" s="65"/>
      <c r="EU95" s="65"/>
      <c r="EV95" s="65"/>
      <c r="EW95" s="65"/>
      <c r="EX95" s="65"/>
      <c r="EY95" s="65"/>
      <c r="EZ95" s="65"/>
      <c r="FA95" s="65"/>
      <c r="FB95" s="65"/>
      <c r="FC95" s="65"/>
      <c r="FD95" s="65"/>
      <c r="FE95" s="65"/>
      <c r="FF95" s="65"/>
      <c r="FG95" s="65"/>
      <c r="FH95" s="65"/>
      <c r="FI95" s="65"/>
      <c r="FJ95" s="65"/>
      <c r="FK95" s="65"/>
      <c r="FL95" s="65"/>
      <c r="FM95" s="65"/>
      <c r="FN95" s="65"/>
      <c r="FO95" s="64"/>
      <c r="FP95" s="65"/>
      <c r="FQ95" s="65"/>
      <c r="FR95" s="65"/>
      <c r="FS95" s="65"/>
      <c r="FT95" s="65"/>
      <c r="FU95" s="65"/>
      <c r="FV95" s="65"/>
      <c r="FW95" s="65"/>
      <c r="FX95" s="65"/>
      <c r="FY95" s="65"/>
      <c r="FZ95" s="65"/>
      <c r="GA95" s="65"/>
      <c r="GB95" s="65"/>
      <c r="GC95" s="65"/>
      <c r="GD95" s="65"/>
      <c r="GE95" s="65"/>
      <c r="GF95" s="65"/>
      <c r="GG95" s="65"/>
      <c r="GH95" s="65"/>
      <c r="GI95" s="65"/>
      <c r="GJ95" s="65"/>
      <c r="GK95" s="65"/>
      <c r="GL95" s="65"/>
      <c r="GM95" s="65"/>
      <c r="GN95" s="65"/>
      <c r="GO95" s="65"/>
      <c r="GP95" s="65"/>
      <c r="GQ95" s="65"/>
      <c r="GR95" s="65"/>
      <c r="GS95" s="65"/>
    </row>
    <row r="96" spans="1:201" s="72" customFormat="1" ht="10.5" customHeight="1">
      <c r="A96" s="176">
        <v>44</v>
      </c>
      <c r="B96" s="178"/>
      <c r="C96" s="148"/>
      <c r="D96" s="148"/>
      <c r="E96" s="139"/>
      <c r="F96" s="148"/>
      <c r="G96" s="148"/>
      <c r="H96" s="143"/>
      <c r="I96" s="67"/>
      <c r="J96" s="67"/>
      <c r="K96" s="141"/>
      <c r="L96" s="68"/>
      <c r="M96" s="69" t="str">
        <f>IF(AND(K96&lt;&gt;"",L96&lt;&gt;""),IF($G$2&gt;=$K96,IF($G$2&gt;$L96,1,($G$2-$K96+1)/($L96-$K96+1)),""),"")</f>
        <v/>
      </c>
      <c r="N96" s="70" t="str">
        <f>IF($M96&lt;&gt;"",IF($M96&gt;$M97,"延迟",""),"")</f>
        <v/>
      </c>
      <c r="O96" s="71"/>
      <c r="P96" s="62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2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2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2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  <c r="DS96" s="63"/>
      <c r="DT96" s="63"/>
      <c r="DU96" s="63"/>
      <c r="DV96" s="63"/>
      <c r="DW96" s="63"/>
      <c r="DX96" s="63"/>
      <c r="DY96" s="63"/>
      <c r="DZ96" s="63"/>
      <c r="EA96" s="63"/>
      <c r="EB96" s="63"/>
      <c r="EC96" s="63"/>
      <c r="ED96" s="63"/>
      <c r="EE96" s="63"/>
      <c r="EF96" s="63"/>
      <c r="EG96" s="63"/>
      <c r="EH96" s="63"/>
      <c r="EI96" s="63"/>
      <c r="EJ96" s="62"/>
      <c r="EK96" s="63"/>
      <c r="EL96" s="63"/>
      <c r="EM96" s="63"/>
      <c r="EN96" s="63"/>
      <c r="EO96" s="63"/>
      <c r="EP96" s="63"/>
      <c r="EQ96" s="63"/>
      <c r="ER96" s="63"/>
      <c r="ES96" s="63"/>
      <c r="ET96" s="63"/>
      <c r="EU96" s="63"/>
      <c r="EV96" s="63"/>
      <c r="EW96" s="63"/>
      <c r="EX96" s="63"/>
      <c r="EY96" s="63"/>
      <c r="EZ96" s="63"/>
      <c r="FA96" s="63"/>
      <c r="FB96" s="63"/>
      <c r="FC96" s="63"/>
      <c r="FD96" s="63"/>
      <c r="FE96" s="63"/>
      <c r="FF96" s="63"/>
      <c r="FG96" s="63"/>
      <c r="FH96" s="63"/>
      <c r="FI96" s="63"/>
      <c r="FJ96" s="63"/>
      <c r="FK96" s="63"/>
      <c r="FL96" s="63"/>
      <c r="FM96" s="63"/>
      <c r="FN96" s="63"/>
      <c r="FO96" s="62"/>
      <c r="FP96" s="63"/>
      <c r="FQ96" s="63"/>
      <c r="FR96" s="63"/>
      <c r="FS96" s="63"/>
      <c r="FT96" s="63"/>
      <c r="FU96" s="63"/>
      <c r="FV96" s="63"/>
      <c r="FW96" s="63"/>
      <c r="FX96" s="63"/>
      <c r="FY96" s="63"/>
      <c r="FZ96" s="63"/>
      <c r="GA96" s="63"/>
      <c r="GB96" s="63"/>
      <c r="GC96" s="63"/>
      <c r="GD96" s="63"/>
      <c r="GE96" s="63"/>
      <c r="GF96" s="63"/>
      <c r="GG96" s="63"/>
      <c r="GH96" s="63"/>
      <c r="GI96" s="63"/>
      <c r="GJ96" s="63"/>
      <c r="GK96" s="63"/>
      <c r="GL96" s="63"/>
      <c r="GM96" s="63"/>
      <c r="GN96" s="63"/>
      <c r="GO96" s="63"/>
      <c r="GP96" s="63"/>
      <c r="GQ96" s="63"/>
      <c r="GR96" s="63"/>
      <c r="GS96" s="63"/>
    </row>
    <row r="97" spans="1:201" s="72" customFormat="1" ht="10.5" customHeight="1">
      <c r="A97" s="177"/>
      <c r="B97" s="179"/>
      <c r="C97" s="137"/>
      <c r="D97" s="73"/>
      <c r="E97" s="138"/>
      <c r="F97" s="73"/>
      <c r="G97" s="149"/>
      <c r="H97" s="144"/>
      <c r="I97" s="74"/>
      <c r="J97" s="74"/>
      <c r="K97" s="142"/>
      <c r="L97" s="76"/>
      <c r="M97" s="77"/>
      <c r="N97" s="78" t="str">
        <f>IF(N96="","",N96)</f>
        <v/>
      </c>
      <c r="O97" s="79">
        <f>IF(ISNUMBER(K96),IF(ISNUMBER(L97),L97,IF(ISNUMBER(K97),N(K97+(L96-K96)*M97),0)),0)</f>
        <v>0</v>
      </c>
      <c r="P97" s="64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4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4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5"/>
      <c r="CS97" s="65"/>
      <c r="CT97" s="65"/>
      <c r="CU97" s="65"/>
      <c r="CV97" s="65"/>
      <c r="CW97" s="65"/>
      <c r="CX97" s="65"/>
      <c r="CY97" s="65"/>
      <c r="CZ97" s="65"/>
      <c r="DA97" s="65"/>
      <c r="DB97" s="65"/>
      <c r="DC97" s="65"/>
      <c r="DD97" s="65"/>
      <c r="DE97" s="64"/>
      <c r="DF97" s="65"/>
      <c r="DG97" s="65"/>
      <c r="DH97" s="65"/>
      <c r="DI97" s="65"/>
      <c r="DJ97" s="65"/>
      <c r="DK97" s="65"/>
      <c r="DL97" s="65"/>
      <c r="DM97" s="65"/>
      <c r="DN97" s="65"/>
      <c r="DO97" s="65"/>
      <c r="DP97" s="65"/>
      <c r="DQ97" s="65"/>
      <c r="DR97" s="65"/>
      <c r="DS97" s="65"/>
      <c r="DT97" s="65"/>
      <c r="DU97" s="65"/>
      <c r="DV97" s="65"/>
      <c r="DW97" s="65"/>
      <c r="DX97" s="65"/>
      <c r="DY97" s="65"/>
      <c r="DZ97" s="65"/>
      <c r="EA97" s="65"/>
      <c r="EB97" s="65"/>
      <c r="EC97" s="65"/>
      <c r="ED97" s="65"/>
      <c r="EE97" s="65"/>
      <c r="EF97" s="65"/>
      <c r="EG97" s="65"/>
      <c r="EH97" s="65"/>
      <c r="EI97" s="65"/>
      <c r="EJ97" s="64"/>
      <c r="EK97" s="65"/>
      <c r="EL97" s="65"/>
      <c r="EM97" s="65"/>
      <c r="EN97" s="65"/>
      <c r="EO97" s="65"/>
      <c r="EP97" s="65"/>
      <c r="EQ97" s="65"/>
      <c r="ER97" s="65"/>
      <c r="ES97" s="65"/>
      <c r="ET97" s="65"/>
      <c r="EU97" s="65"/>
      <c r="EV97" s="65"/>
      <c r="EW97" s="65"/>
      <c r="EX97" s="65"/>
      <c r="EY97" s="65"/>
      <c r="EZ97" s="65"/>
      <c r="FA97" s="65"/>
      <c r="FB97" s="65"/>
      <c r="FC97" s="65"/>
      <c r="FD97" s="65"/>
      <c r="FE97" s="65"/>
      <c r="FF97" s="65"/>
      <c r="FG97" s="65"/>
      <c r="FH97" s="65"/>
      <c r="FI97" s="65"/>
      <c r="FJ97" s="65"/>
      <c r="FK97" s="65"/>
      <c r="FL97" s="65"/>
      <c r="FM97" s="65"/>
      <c r="FN97" s="65"/>
      <c r="FO97" s="64"/>
      <c r="FP97" s="65"/>
      <c r="FQ97" s="65"/>
      <c r="FR97" s="65"/>
      <c r="FS97" s="65"/>
      <c r="FT97" s="65"/>
      <c r="FU97" s="65"/>
      <c r="FV97" s="65"/>
      <c r="FW97" s="65"/>
      <c r="FX97" s="65"/>
      <c r="FY97" s="65"/>
      <c r="FZ97" s="65"/>
      <c r="GA97" s="65"/>
      <c r="GB97" s="65"/>
      <c r="GC97" s="65"/>
      <c r="GD97" s="65"/>
      <c r="GE97" s="65"/>
      <c r="GF97" s="65"/>
      <c r="GG97" s="65"/>
      <c r="GH97" s="65"/>
      <c r="GI97" s="65"/>
      <c r="GJ97" s="65"/>
      <c r="GK97" s="65"/>
      <c r="GL97" s="65"/>
      <c r="GM97" s="65"/>
      <c r="GN97" s="65"/>
      <c r="GO97" s="65"/>
      <c r="GP97" s="65"/>
      <c r="GQ97" s="65"/>
      <c r="GR97" s="65"/>
      <c r="GS97" s="65"/>
    </row>
    <row r="98" spans="1:201" s="72" customFormat="1" ht="10.5" customHeight="1">
      <c r="A98" s="176">
        <v>45</v>
      </c>
      <c r="B98" s="178"/>
      <c r="C98" s="148"/>
      <c r="D98" s="148"/>
      <c r="E98" s="139"/>
      <c r="F98" s="148"/>
      <c r="G98" s="148"/>
      <c r="H98" s="143"/>
      <c r="I98" s="67"/>
      <c r="J98" s="67"/>
      <c r="K98" s="141"/>
      <c r="L98" s="68"/>
      <c r="M98" s="69" t="str">
        <f>IF(AND(K98&lt;&gt;"",L98&lt;&gt;""),IF($G$2&gt;=$K98,IF($G$2&gt;$L98,1,($G$2-$K98+1)/($L98-$K98+1)),""),"")</f>
        <v/>
      </c>
      <c r="N98" s="70" t="str">
        <f>IF($M98&lt;&gt;"",IF($M98&gt;$M99,"延迟",""),"")</f>
        <v/>
      </c>
      <c r="O98" s="71"/>
      <c r="P98" s="62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2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2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2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  <c r="DS98" s="63"/>
      <c r="DT98" s="63"/>
      <c r="DU98" s="63"/>
      <c r="DV98" s="63"/>
      <c r="DW98" s="63"/>
      <c r="DX98" s="63"/>
      <c r="DY98" s="63"/>
      <c r="DZ98" s="63"/>
      <c r="EA98" s="63"/>
      <c r="EB98" s="63"/>
      <c r="EC98" s="63"/>
      <c r="ED98" s="63"/>
      <c r="EE98" s="63"/>
      <c r="EF98" s="63"/>
      <c r="EG98" s="63"/>
      <c r="EH98" s="63"/>
      <c r="EI98" s="63"/>
      <c r="EJ98" s="62"/>
      <c r="EK98" s="63"/>
      <c r="EL98" s="63"/>
      <c r="EM98" s="63"/>
      <c r="EN98" s="63"/>
      <c r="EO98" s="63"/>
      <c r="EP98" s="63"/>
      <c r="EQ98" s="63"/>
      <c r="ER98" s="63"/>
      <c r="ES98" s="63"/>
      <c r="ET98" s="63"/>
      <c r="EU98" s="63"/>
      <c r="EV98" s="63"/>
      <c r="EW98" s="63"/>
      <c r="EX98" s="63"/>
      <c r="EY98" s="63"/>
      <c r="EZ98" s="63"/>
      <c r="FA98" s="63"/>
      <c r="FB98" s="63"/>
      <c r="FC98" s="63"/>
      <c r="FD98" s="63"/>
      <c r="FE98" s="63"/>
      <c r="FF98" s="63"/>
      <c r="FG98" s="63"/>
      <c r="FH98" s="63"/>
      <c r="FI98" s="63"/>
      <c r="FJ98" s="63"/>
      <c r="FK98" s="63"/>
      <c r="FL98" s="63"/>
      <c r="FM98" s="63"/>
      <c r="FN98" s="63"/>
      <c r="FO98" s="62"/>
      <c r="FP98" s="63"/>
      <c r="FQ98" s="63"/>
      <c r="FR98" s="63"/>
      <c r="FS98" s="63"/>
      <c r="FT98" s="63"/>
      <c r="FU98" s="63"/>
      <c r="FV98" s="63"/>
      <c r="FW98" s="63"/>
      <c r="FX98" s="63"/>
      <c r="FY98" s="63"/>
      <c r="FZ98" s="63"/>
      <c r="GA98" s="63"/>
      <c r="GB98" s="63"/>
      <c r="GC98" s="63"/>
      <c r="GD98" s="63"/>
      <c r="GE98" s="63"/>
      <c r="GF98" s="63"/>
      <c r="GG98" s="63"/>
      <c r="GH98" s="63"/>
      <c r="GI98" s="63"/>
      <c r="GJ98" s="63"/>
      <c r="GK98" s="63"/>
      <c r="GL98" s="63"/>
      <c r="GM98" s="63"/>
      <c r="GN98" s="63"/>
      <c r="GO98" s="63"/>
      <c r="GP98" s="63"/>
      <c r="GQ98" s="63"/>
      <c r="GR98" s="63"/>
      <c r="GS98" s="63"/>
    </row>
    <row r="99" spans="1:201" s="72" customFormat="1" ht="10.5" customHeight="1">
      <c r="A99" s="177"/>
      <c r="B99" s="179"/>
      <c r="C99" s="137"/>
      <c r="D99" s="73"/>
      <c r="E99" s="138"/>
      <c r="F99" s="73"/>
      <c r="G99" s="154"/>
      <c r="H99" s="144"/>
      <c r="I99" s="74"/>
      <c r="J99" s="74"/>
      <c r="K99" s="145"/>
      <c r="L99" s="76"/>
      <c r="M99" s="77"/>
      <c r="N99" s="78" t="str">
        <f>IF(N98="","",N98)</f>
        <v/>
      </c>
      <c r="O99" s="79">
        <f>IF(ISNUMBER(K98),IF(ISNUMBER(L99),L99,IF(ISNUMBER(K99),N(K99+(L98-K98)*M99),0)),0)</f>
        <v>0</v>
      </c>
      <c r="P99" s="64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4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4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5"/>
      <c r="CS99" s="65"/>
      <c r="CT99" s="65"/>
      <c r="CU99" s="65"/>
      <c r="CV99" s="65"/>
      <c r="CW99" s="65"/>
      <c r="CX99" s="65"/>
      <c r="CY99" s="65"/>
      <c r="CZ99" s="65"/>
      <c r="DA99" s="65"/>
      <c r="DB99" s="65"/>
      <c r="DC99" s="65"/>
      <c r="DD99" s="65"/>
      <c r="DE99" s="64"/>
      <c r="DF99" s="65"/>
      <c r="DG99" s="65"/>
      <c r="DH99" s="65"/>
      <c r="DI99" s="65"/>
      <c r="DJ99" s="65"/>
      <c r="DK99" s="65"/>
      <c r="DL99" s="65"/>
      <c r="DM99" s="65"/>
      <c r="DN99" s="65"/>
      <c r="DO99" s="65"/>
      <c r="DP99" s="65"/>
      <c r="DQ99" s="65"/>
      <c r="DR99" s="65"/>
      <c r="DS99" s="65"/>
      <c r="DT99" s="65"/>
      <c r="DU99" s="65"/>
      <c r="DV99" s="65"/>
      <c r="DW99" s="65"/>
      <c r="DX99" s="65"/>
      <c r="DY99" s="65"/>
      <c r="DZ99" s="65"/>
      <c r="EA99" s="65"/>
      <c r="EB99" s="65"/>
      <c r="EC99" s="65"/>
      <c r="ED99" s="65"/>
      <c r="EE99" s="65"/>
      <c r="EF99" s="65"/>
      <c r="EG99" s="65"/>
      <c r="EH99" s="65"/>
      <c r="EI99" s="65"/>
      <c r="EJ99" s="64"/>
      <c r="EK99" s="65"/>
      <c r="EL99" s="65"/>
      <c r="EM99" s="65"/>
      <c r="EN99" s="65"/>
      <c r="EO99" s="65"/>
      <c r="EP99" s="65"/>
      <c r="EQ99" s="65"/>
      <c r="ER99" s="65"/>
      <c r="ES99" s="65"/>
      <c r="ET99" s="65"/>
      <c r="EU99" s="65"/>
      <c r="EV99" s="65"/>
      <c r="EW99" s="65"/>
      <c r="EX99" s="65"/>
      <c r="EY99" s="65"/>
      <c r="EZ99" s="65"/>
      <c r="FA99" s="65"/>
      <c r="FB99" s="65"/>
      <c r="FC99" s="65"/>
      <c r="FD99" s="65"/>
      <c r="FE99" s="65"/>
      <c r="FF99" s="65"/>
      <c r="FG99" s="65"/>
      <c r="FH99" s="65"/>
      <c r="FI99" s="65"/>
      <c r="FJ99" s="65"/>
      <c r="FK99" s="65"/>
      <c r="FL99" s="65"/>
      <c r="FM99" s="65"/>
      <c r="FN99" s="65"/>
      <c r="FO99" s="64"/>
      <c r="FP99" s="65"/>
      <c r="FQ99" s="65"/>
      <c r="FR99" s="65"/>
      <c r="FS99" s="65"/>
      <c r="FT99" s="65"/>
      <c r="FU99" s="65"/>
      <c r="FV99" s="65"/>
      <c r="FW99" s="65"/>
      <c r="FX99" s="65"/>
      <c r="FY99" s="65"/>
      <c r="FZ99" s="65"/>
      <c r="GA99" s="65"/>
      <c r="GB99" s="65"/>
      <c r="GC99" s="65"/>
      <c r="GD99" s="65"/>
      <c r="GE99" s="65"/>
      <c r="GF99" s="65"/>
      <c r="GG99" s="65"/>
      <c r="GH99" s="65"/>
      <c r="GI99" s="65"/>
      <c r="GJ99" s="65"/>
      <c r="GK99" s="65"/>
      <c r="GL99" s="65"/>
      <c r="GM99" s="65"/>
      <c r="GN99" s="65"/>
      <c r="GO99" s="65"/>
      <c r="GP99" s="65"/>
      <c r="GQ99" s="65"/>
      <c r="GR99" s="65"/>
      <c r="GS99" s="65"/>
    </row>
    <row r="100" spans="1:201" s="72" customFormat="1" ht="10.5" customHeight="1">
      <c r="A100" s="176">
        <v>46</v>
      </c>
      <c r="B100" s="178"/>
      <c r="C100" s="148"/>
      <c r="D100" s="148"/>
      <c r="E100" s="139"/>
      <c r="F100" s="148"/>
      <c r="G100" s="148"/>
      <c r="H100" s="143"/>
      <c r="I100" s="67"/>
      <c r="J100" s="67"/>
      <c r="K100" s="141"/>
      <c r="L100" s="68"/>
      <c r="M100" s="69" t="str">
        <f>IF(AND(K100&lt;&gt;"",L100&lt;&gt;""),IF($G$2&gt;=$K100,IF($G$2&gt;$L100,1,($G$2-$K100+1)/($L100-$K100+1)),""),"")</f>
        <v/>
      </c>
      <c r="N100" s="70" t="str">
        <f>IF($M100&lt;&gt;"",IF($M100&gt;$M101,"延迟",""),"")</f>
        <v/>
      </c>
      <c r="O100" s="71"/>
      <c r="P100" s="62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2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2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2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  <c r="DT100" s="63"/>
      <c r="DU100" s="63"/>
      <c r="DV100" s="63"/>
      <c r="DW100" s="63"/>
      <c r="DX100" s="63"/>
      <c r="DY100" s="63"/>
      <c r="DZ100" s="63"/>
      <c r="EA100" s="63"/>
      <c r="EB100" s="63"/>
      <c r="EC100" s="63"/>
      <c r="ED100" s="63"/>
      <c r="EE100" s="63"/>
      <c r="EF100" s="63"/>
      <c r="EG100" s="63"/>
      <c r="EH100" s="63"/>
      <c r="EI100" s="63"/>
      <c r="EJ100" s="62"/>
      <c r="EK100" s="63"/>
      <c r="EL100" s="63"/>
      <c r="EM100" s="63"/>
      <c r="EN100" s="63"/>
      <c r="EO100" s="63"/>
      <c r="EP100" s="63"/>
      <c r="EQ100" s="63"/>
      <c r="ER100" s="63"/>
      <c r="ES100" s="63"/>
      <c r="ET100" s="63"/>
      <c r="EU100" s="63"/>
      <c r="EV100" s="63"/>
      <c r="EW100" s="63"/>
      <c r="EX100" s="63"/>
      <c r="EY100" s="63"/>
      <c r="EZ100" s="63"/>
      <c r="FA100" s="63"/>
      <c r="FB100" s="63"/>
      <c r="FC100" s="63"/>
      <c r="FD100" s="63"/>
      <c r="FE100" s="63"/>
      <c r="FF100" s="63"/>
      <c r="FG100" s="63"/>
      <c r="FH100" s="63"/>
      <c r="FI100" s="63"/>
      <c r="FJ100" s="63"/>
      <c r="FK100" s="63"/>
      <c r="FL100" s="63"/>
      <c r="FM100" s="63"/>
      <c r="FN100" s="63"/>
      <c r="FO100" s="62"/>
      <c r="FP100" s="63"/>
      <c r="FQ100" s="63"/>
      <c r="FR100" s="63"/>
      <c r="FS100" s="63"/>
      <c r="FT100" s="63"/>
      <c r="FU100" s="63"/>
      <c r="FV100" s="63"/>
      <c r="FW100" s="63"/>
      <c r="FX100" s="63"/>
      <c r="FY100" s="63"/>
      <c r="FZ100" s="63"/>
      <c r="GA100" s="63"/>
      <c r="GB100" s="63"/>
      <c r="GC100" s="63"/>
      <c r="GD100" s="63"/>
      <c r="GE100" s="63"/>
      <c r="GF100" s="63"/>
      <c r="GG100" s="63"/>
      <c r="GH100" s="63"/>
      <c r="GI100" s="63"/>
      <c r="GJ100" s="63"/>
      <c r="GK100" s="63"/>
      <c r="GL100" s="63"/>
      <c r="GM100" s="63"/>
      <c r="GN100" s="63"/>
      <c r="GO100" s="63"/>
      <c r="GP100" s="63"/>
      <c r="GQ100" s="63"/>
      <c r="GR100" s="63"/>
      <c r="GS100" s="63"/>
    </row>
    <row r="101" spans="1:201" s="72" customFormat="1" ht="10.5" customHeight="1">
      <c r="A101" s="177"/>
      <c r="B101" s="179"/>
      <c r="C101" s="137"/>
      <c r="D101" s="73"/>
      <c r="E101" s="138"/>
      <c r="F101" s="73"/>
      <c r="G101" s="149"/>
      <c r="H101" s="144"/>
      <c r="I101" s="74"/>
      <c r="J101" s="74"/>
      <c r="K101" s="145"/>
      <c r="L101" s="76"/>
      <c r="M101" s="77"/>
      <c r="N101" s="78" t="str">
        <f>IF(N100="","",N100)</f>
        <v/>
      </c>
      <c r="O101" s="79">
        <f>IF(ISNUMBER(K100),IF(ISNUMBER(L101),L101,IF(ISNUMBER(K101),N(K101+(L100-K100)*M101),0)),0)</f>
        <v>0</v>
      </c>
      <c r="P101" s="64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4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4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4"/>
      <c r="DF101" s="65"/>
      <c r="DG101" s="65"/>
      <c r="DH101" s="65"/>
      <c r="DI101" s="65"/>
      <c r="DJ101" s="65"/>
      <c r="DK101" s="65"/>
      <c r="DL101" s="65"/>
      <c r="DM101" s="65"/>
      <c r="DN101" s="65"/>
      <c r="DO101" s="65"/>
      <c r="DP101" s="65"/>
      <c r="DQ101" s="65"/>
      <c r="DR101" s="65"/>
      <c r="DS101" s="65"/>
      <c r="DT101" s="65"/>
      <c r="DU101" s="65"/>
      <c r="DV101" s="65"/>
      <c r="DW101" s="65"/>
      <c r="DX101" s="65"/>
      <c r="DY101" s="65"/>
      <c r="DZ101" s="65"/>
      <c r="EA101" s="65"/>
      <c r="EB101" s="65"/>
      <c r="EC101" s="65"/>
      <c r="ED101" s="65"/>
      <c r="EE101" s="65"/>
      <c r="EF101" s="65"/>
      <c r="EG101" s="65"/>
      <c r="EH101" s="65"/>
      <c r="EI101" s="65"/>
      <c r="EJ101" s="64"/>
      <c r="EK101" s="65"/>
      <c r="EL101" s="65"/>
      <c r="EM101" s="65"/>
      <c r="EN101" s="65"/>
      <c r="EO101" s="65"/>
      <c r="EP101" s="65"/>
      <c r="EQ101" s="65"/>
      <c r="ER101" s="65"/>
      <c r="ES101" s="65"/>
      <c r="ET101" s="65"/>
      <c r="EU101" s="65"/>
      <c r="EV101" s="65"/>
      <c r="EW101" s="65"/>
      <c r="EX101" s="65"/>
      <c r="EY101" s="65"/>
      <c r="EZ101" s="65"/>
      <c r="FA101" s="65"/>
      <c r="FB101" s="65"/>
      <c r="FC101" s="65"/>
      <c r="FD101" s="65"/>
      <c r="FE101" s="65"/>
      <c r="FF101" s="65"/>
      <c r="FG101" s="65"/>
      <c r="FH101" s="65"/>
      <c r="FI101" s="65"/>
      <c r="FJ101" s="65"/>
      <c r="FK101" s="65"/>
      <c r="FL101" s="65"/>
      <c r="FM101" s="65"/>
      <c r="FN101" s="65"/>
      <c r="FO101" s="64"/>
      <c r="FP101" s="65"/>
      <c r="FQ101" s="65"/>
      <c r="FR101" s="65"/>
      <c r="FS101" s="65"/>
      <c r="FT101" s="65"/>
      <c r="FU101" s="65"/>
      <c r="FV101" s="65"/>
      <c r="FW101" s="65"/>
      <c r="FX101" s="65"/>
      <c r="FY101" s="65"/>
      <c r="FZ101" s="65"/>
      <c r="GA101" s="65"/>
      <c r="GB101" s="65"/>
      <c r="GC101" s="65"/>
      <c r="GD101" s="65"/>
      <c r="GE101" s="65"/>
      <c r="GF101" s="65"/>
      <c r="GG101" s="65"/>
      <c r="GH101" s="65"/>
      <c r="GI101" s="65"/>
      <c r="GJ101" s="65"/>
      <c r="GK101" s="65"/>
      <c r="GL101" s="65"/>
      <c r="GM101" s="65"/>
      <c r="GN101" s="65"/>
      <c r="GO101" s="65"/>
      <c r="GP101" s="65"/>
      <c r="GQ101" s="65"/>
      <c r="GR101" s="65"/>
      <c r="GS101" s="65"/>
    </row>
    <row r="102" spans="1:201" s="72" customFormat="1" ht="10.5" customHeight="1">
      <c r="A102" s="176">
        <v>47</v>
      </c>
      <c r="B102" s="178"/>
      <c r="C102" s="148"/>
      <c r="D102" s="148"/>
      <c r="E102" s="139"/>
      <c r="F102" s="148"/>
      <c r="G102" s="148"/>
      <c r="H102" s="143"/>
      <c r="I102" s="67"/>
      <c r="J102" s="67"/>
      <c r="K102" s="141"/>
      <c r="L102" s="68"/>
      <c r="M102" s="69" t="str">
        <f>IF(AND(K102&lt;&gt;"",L102&lt;&gt;""),IF($G$2&gt;=$K102,IF($G$2&gt;$L102,1,($G$2-$K102+1)/($L102-$K102+1)),""),"")</f>
        <v/>
      </c>
      <c r="N102" s="70" t="str">
        <f>IF($M102&lt;&gt;"",IF($M102&gt;$M103,"延迟",""),"")</f>
        <v/>
      </c>
      <c r="O102" s="71"/>
      <c r="P102" s="62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2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2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2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  <c r="DT102" s="63"/>
      <c r="DU102" s="63"/>
      <c r="DV102" s="63"/>
      <c r="DW102" s="63"/>
      <c r="DX102" s="63"/>
      <c r="DY102" s="63"/>
      <c r="DZ102" s="63"/>
      <c r="EA102" s="63"/>
      <c r="EB102" s="63"/>
      <c r="EC102" s="63"/>
      <c r="ED102" s="63"/>
      <c r="EE102" s="63"/>
      <c r="EF102" s="63"/>
      <c r="EG102" s="63"/>
      <c r="EH102" s="63"/>
      <c r="EI102" s="63"/>
      <c r="EJ102" s="62"/>
      <c r="EK102" s="63"/>
      <c r="EL102" s="63"/>
      <c r="EM102" s="63"/>
      <c r="EN102" s="63"/>
      <c r="EO102" s="63"/>
      <c r="EP102" s="63"/>
      <c r="EQ102" s="63"/>
      <c r="ER102" s="63"/>
      <c r="ES102" s="63"/>
      <c r="ET102" s="63"/>
      <c r="EU102" s="63"/>
      <c r="EV102" s="63"/>
      <c r="EW102" s="63"/>
      <c r="EX102" s="63"/>
      <c r="EY102" s="63"/>
      <c r="EZ102" s="63"/>
      <c r="FA102" s="63"/>
      <c r="FB102" s="63"/>
      <c r="FC102" s="63"/>
      <c r="FD102" s="63"/>
      <c r="FE102" s="63"/>
      <c r="FF102" s="63"/>
      <c r="FG102" s="63"/>
      <c r="FH102" s="63"/>
      <c r="FI102" s="63"/>
      <c r="FJ102" s="63"/>
      <c r="FK102" s="63"/>
      <c r="FL102" s="63"/>
      <c r="FM102" s="63"/>
      <c r="FN102" s="63"/>
      <c r="FO102" s="62"/>
      <c r="FP102" s="63"/>
      <c r="FQ102" s="63"/>
      <c r="FR102" s="63"/>
      <c r="FS102" s="63"/>
      <c r="FT102" s="63"/>
      <c r="FU102" s="63"/>
      <c r="FV102" s="63"/>
      <c r="FW102" s="63"/>
      <c r="FX102" s="63"/>
      <c r="FY102" s="63"/>
      <c r="FZ102" s="63"/>
      <c r="GA102" s="63"/>
      <c r="GB102" s="63"/>
      <c r="GC102" s="63"/>
      <c r="GD102" s="63"/>
      <c r="GE102" s="63"/>
      <c r="GF102" s="63"/>
      <c r="GG102" s="63"/>
      <c r="GH102" s="63"/>
      <c r="GI102" s="63"/>
      <c r="GJ102" s="63"/>
      <c r="GK102" s="63"/>
      <c r="GL102" s="63"/>
      <c r="GM102" s="63"/>
      <c r="GN102" s="63"/>
      <c r="GO102" s="63"/>
      <c r="GP102" s="63"/>
      <c r="GQ102" s="63"/>
      <c r="GR102" s="63"/>
      <c r="GS102" s="63"/>
    </row>
    <row r="103" spans="1:201" s="72" customFormat="1" ht="10.5" customHeight="1">
      <c r="A103" s="177"/>
      <c r="B103" s="179"/>
      <c r="C103" s="137"/>
      <c r="D103" s="73"/>
      <c r="E103" s="138"/>
      <c r="F103" s="73"/>
      <c r="G103" s="149"/>
      <c r="H103" s="144"/>
      <c r="I103" s="74"/>
      <c r="J103" s="74"/>
      <c r="K103" s="142"/>
      <c r="L103" s="76"/>
      <c r="M103" s="77"/>
      <c r="N103" s="78" t="str">
        <f>IF(N102="","",N102)</f>
        <v/>
      </c>
      <c r="O103" s="79">
        <f>IF(ISNUMBER(K102),IF(ISNUMBER(L103),L103,IF(ISNUMBER(K103),N(K103+(L102-K102)*M103),0)),0)</f>
        <v>0</v>
      </c>
      <c r="P103" s="64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4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4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5"/>
      <c r="CR103" s="65"/>
      <c r="CS103" s="65"/>
      <c r="CT103" s="65"/>
      <c r="CU103" s="65"/>
      <c r="CV103" s="65"/>
      <c r="CW103" s="65"/>
      <c r="CX103" s="65"/>
      <c r="CY103" s="65"/>
      <c r="CZ103" s="65"/>
      <c r="DA103" s="65"/>
      <c r="DB103" s="65"/>
      <c r="DC103" s="65"/>
      <c r="DD103" s="65"/>
      <c r="DE103" s="64"/>
      <c r="DF103" s="65"/>
      <c r="DG103" s="65"/>
      <c r="DH103" s="65"/>
      <c r="DI103" s="65"/>
      <c r="DJ103" s="65"/>
      <c r="DK103" s="65"/>
      <c r="DL103" s="65"/>
      <c r="DM103" s="65"/>
      <c r="DN103" s="65"/>
      <c r="DO103" s="65"/>
      <c r="DP103" s="65"/>
      <c r="DQ103" s="65"/>
      <c r="DR103" s="65"/>
      <c r="DS103" s="65"/>
      <c r="DT103" s="65"/>
      <c r="DU103" s="65"/>
      <c r="DV103" s="65"/>
      <c r="DW103" s="65"/>
      <c r="DX103" s="65"/>
      <c r="DY103" s="65"/>
      <c r="DZ103" s="65"/>
      <c r="EA103" s="65"/>
      <c r="EB103" s="65"/>
      <c r="EC103" s="65"/>
      <c r="ED103" s="65"/>
      <c r="EE103" s="65"/>
      <c r="EF103" s="65"/>
      <c r="EG103" s="65"/>
      <c r="EH103" s="65"/>
      <c r="EI103" s="65"/>
      <c r="EJ103" s="64"/>
      <c r="EK103" s="65"/>
      <c r="EL103" s="65"/>
      <c r="EM103" s="65"/>
      <c r="EN103" s="65"/>
      <c r="EO103" s="65"/>
      <c r="EP103" s="65"/>
      <c r="EQ103" s="65"/>
      <c r="ER103" s="65"/>
      <c r="ES103" s="65"/>
      <c r="ET103" s="65"/>
      <c r="EU103" s="65"/>
      <c r="EV103" s="65"/>
      <c r="EW103" s="65"/>
      <c r="EX103" s="65"/>
      <c r="EY103" s="65"/>
      <c r="EZ103" s="65"/>
      <c r="FA103" s="65"/>
      <c r="FB103" s="65"/>
      <c r="FC103" s="65"/>
      <c r="FD103" s="65"/>
      <c r="FE103" s="65"/>
      <c r="FF103" s="65"/>
      <c r="FG103" s="65"/>
      <c r="FH103" s="65"/>
      <c r="FI103" s="65"/>
      <c r="FJ103" s="65"/>
      <c r="FK103" s="65"/>
      <c r="FL103" s="65"/>
      <c r="FM103" s="65"/>
      <c r="FN103" s="65"/>
      <c r="FO103" s="64"/>
      <c r="FP103" s="65"/>
      <c r="FQ103" s="65"/>
      <c r="FR103" s="65"/>
      <c r="FS103" s="65"/>
      <c r="FT103" s="65"/>
      <c r="FU103" s="65"/>
      <c r="FV103" s="65"/>
      <c r="FW103" s="65"/>
      <c r="FX103" s="65"/>
      <c r="FY103" s="65"/>
      <c r="FZ103" s="65"/>
      <c r="GA103" s="65"/>
      <c r="GB103" s="65"/>
      <c r="GC103" s="65"/>
      <c r="GD103" s="65"/>
      <c r="GE103" s="65"/>
      <c r="GF103" s="65"/>
      <c r="GG103" s="65"/>
      <c r="GH103" s="65"/>
      <c r="GI103" s="65"/>
      <c r="GJ103" s="65"/>
      <c r="GK103" s="65"/>
      <c r="GL103" s="65"/>
      <c r="GM103" s="65"/>
      <c r="GN103" s="65"/>
      <c r="GO103" s="65"/>
      <c r="GP103" s="65"/>
      <c r="GQ103" s="65"/>
      <c r="GR103" s="65"/>
      <c r="GS103" s="65"/>
    </row>
    <row r="104" spans="1:201" s="72" customFormat="1" ht="10.5" customHeight="1">
      <c r="A104" s="176">
        <v>48</v>
      </c>
      <c r="B104" s="178"/>
      <c r="C104" s="148"/>
      <c r="D104" s="148"/>
      <c r="E104" s="139"/>
      <c r="F104" s="148"/>
      <c r="G104" s="148"/>
      <c r="H104" s="143"/>
      <c r="I104" s="67"/>
      <c r="J104" s="67"/>
      <c r="K104" s="141"/>
      <c r="L104" s="68"/>
      <c r="M104" s="69" t="str">
        <f>IF(AND(K104&lt;&gt;"",L104&lt;&gt;""),IF($G$2&gt;=$K104,IF($G$2&gt;$L104,1,($G$2-$K104+1)/($L104-$K104+1)),""),"")</f>
        <v/>
      </c>
      <c r="N104" s="70" t="str">
        <f>IF($M104&lt;&gt;"",IF($M104&gt;$M105,"延迟",""),"")</f>
        <v/>
      </c>
      <c r="O104" s="71"/>
      <c r="P104" s="62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2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2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2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  <c r="DS104" s="63"/>
      <c r="DT104" s="63"/>
      <c r="DU104" s="63"/>
      <c r="DV104" s="63"/>
      <c r="DW104" s="63"/>
      <c r="DX104" s="63"/>
      <c r="DY104" s="63"/>
      <c r="DZ104" s="63"/>
      <c r="EA104" s="63"/>
      <c r="EB104" s="63"/>
      <c r="EC104" s="63"/>
      <c r="ED104" s="63"/>
      <c r="EE104" s="63"/>
      <c r="EF104" s="63"/>
      <c r="EG104" s="63"/>
      <c r="EH104" s="63"/>
      <c r="EI104" s="63"/>
      <c r="EJ104" s="62"/>
      <c r="EK104" s="63"/>
      <c r="EL104" s="63"/>
      <c r="EM104" s="63"/>
      <c r="EN104" s="63"/>
      <c r="EO104" s="63"/>
      <c r="EP104" s="63"/>
      <c r="EQ104" s="63"/>
      <c r="ER104" s="63"/>
      <c r="ES104" s="63"/>
      <c r="ET104" s="63"/>
      <c r="EU104" s="63"/>
      <c r="EV104" s="63"/>
      <c r="EW104" s="63"/>
      <c r="EX104" s="63"/>
      <c r="EY104" s="63"/>
      <c r="EZ104" s="63"/>
      <c r="FA104" s="63"/>
      <c r="FB104" s="63"/>
      <c r="FC104" s="63"/>
      <c r="FD104" s="63"/>
      <c r="FE104" s="63"/>
      <c r="FF104" s="63"/>
      <c r="FG104" s="63"/>
      <c r="FH104" s="63"/>
      <c r="FI104" s="63"/>
      <c r="FJ104" s="63"/>
      <c r="FK104" s="63"/>
      <c r="FL104" s="63"/>
      <c r="FM104" s="63"/>
      <c r="FN104" s="63"/>
      <c r="FO104" s="62"/>
      <c r="FP104" s="63"/>
      <c r="FQ104" s="63"/>
      <c r="FR104" s="63"/>
      <c r="FS104" s="63"/>
      <c r="FT104" s="63"/>
      <c r="FU104" s="63"/>
      <c r="FV104" s="63"/>
      <c r="FW104" s="63"/>
      <c r="FX104" s="63"/>
      <c r="FY104" s="63"/>
      <c r="FZ104" s="63"/>
      <c r="GA104" s="63"/>
      <c r="GB104" s="63"/>
      <c r="GC104" s="63"/>
      <c r="GD104" s="63"/>
      <c r="GE104" s="63"/>
      <c r="GF104" s="63"/>
      <c r="GG104" s="63"/>
      <c r="GH104" s="63"/>
      <c r="GI104" s="63"/>
      <c r="GJ104" s="63"/>
      <c r="GK104" s="63"/>
      <c r="GL104" s="63"/>
      <c r="GM104" s="63"/>
      <c r="GN104" s="63"/>
      <c r="GO104" s="63"/>
      <c r="GP104" s="63"/>
      <c r="GQ104" s="63"/>
      <c r="GR104" s="63"/>
      <c r="GS104" s="63"/>
    </row>
    <row r="105" spans="1:201" s="72" customFormat="1" ht="10.5" customHeight="1">
      <c r="A105" s="177"/>
      <c r="B105" s="179"/>
      <c r="C105" s="137"/>
      <c r="D105" s="73"/>
      <c r="E105" s="138"/>
      <c r="F105" s="73"/>
      <c r="G105" s="154"/>
      <c r="H105" s="144"/>
      <c r="I105" s="74"/>
      <c r="J105" s="74"/>
      <c r="K105" s="145"/>
      <c r="L105" s="76"/>
      <c r="M105" s="77"/>
      <c r="N105" s="78" t="str">
        <f>IF(N104="","",N104)</f>
        <v/>
      </c>
      <c r="O105" s="79">
        <f>IF(ISNUMBER(K104),IF(ISNUMBER(L105),L105,IF(ISNUMBER(K105),N(K105+(L104-K104)*M105),0)),0)</f>
        <v>0</v>
      </c>
      <c r="P105" s="64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4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4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5"/>
      <c r="CS105" s="65"/>
      <c r="CT105" s="65"/>
      <c r="CU105" s="65"/>
      <c r="CV105" s="65"/>
      <c r="CW105" s="65"/>
      <c r="CX105" s="65"/>
      <c r="CY105" s="65"/>
      <c r="CZ105" s="65"/>
      <c r="DA105" s="65"/>
      <c r="DB105" s="65"/>
      <c r="DC105" s="65"/>
      <c r="DD105" s="65"/>
      <c r="DE105" s="64"/>
      <c r="DF105" s="65"/>
      <c r="DG105" s="65"/>
      <c r="DH105" s="65"/>
      <c r="DI105" s="65"/>
      <c r="DJ105" s="65"/>
      <c r="DK105" s="65"/>
      <c r="DL105" s="65"/>
      <c r="DM105" s="65"/>
      <c r="DN105" s="65"/>
      <c r="DO105" s="65"/>
      <c r="DP105" s="65"/>
      <c r="DQ105" s="65"/>
      <c r="DR105" s="65"/>
      <c r="DS105" s="65"/>
      <c r="DT105" s="65"/>
      <c r="DU105" s="65"/>
      <c r="DV105" s="65"/>
      <c r="DW105" s="65"/>
      <c r="DX105" s="65"/>
      <c r="DY105" s="65"/>
      <c r="DZ105" s="65"/>
      <c r="EA105" s="65"/>
      <c r="EB105" s="65"/>
      <c r="EC105" s="65"/>
      <c r="ED105" s="65"/>
      <c r="EE105" s="65"/>
      <c r="EF105" s="65"/>
      <c r="EG105" s="65"/>
      <c r="EH105" s="65"/>
      <c r="EI105" s="65"/>
      <c r="EJ105" s="64"/>
      <c r="EK105" s="65"/>
      <c r="EL105" s="65"/>
      <c r="EM105" s="65"/>
      <c r="EN105" s="65"/>
      <c r="EO105" s="65"/>
      <c r="EP105" s="65"/>
      <c r="EQ105" s="65"/>
      <c r="ER105" s="65"/>
      <c r="ES105" s="65"/>
      <c r="ET105" s="65"/>
      <c r="EU105" s="65"/>
      <c r="EV105" s="65"/>
      <c r="EW105" s="65"/>
      <c r="EX105" s="65"/>
      <c r="EY105" s="65"/>
      <c r="EZ105" s="65"/>
      <c r="FA105" s="65"/>
      <c r="FB105" s="65"/>
      <c r="FC105" s="65"/>
      <c r="FD105" s="65"/>
      <c r="FE105" s="65"/>
      <c r="FF105" s="65"/>
      <c r="FG105" s="65"/>
      <c r="FH105" s="65"/>
      <c r="FI105" s="65"/>
      <c r="FJ105" s="65"/>
      <c r="FK105" s="65"/>
      <c r="FL105" s="65"/>
      <c r="FM105" s="65"/>
      <c r="FN105" s="65"/>
      <c r="FO105" s="64"/>
      <c r="FP105" s="65"/>
      <c r="FQ105" s="65"/>
      <c r="FR105" s="65"/>
      <c r="FS105" s="65"/>
      <c r="FT105" s="65"/>
      <c r="FU105" s="65"/>
      <c r="FV105" s="65"/>
      <c r="FW105" s="65"/>
      <c r="FX105" s="65"/>
      <c r="FY105" s="65"/>
      <c r="FZ105" s="65"/>
      <c r="GA105" s="65"/>
      <c r="GB105" s="65"/>
      <c r="GC105" s="65"/>
      <c r="GD105" s="65"/>
      <c r="GE105" s="65"/>
      <c r="GF105" s="65"/>
      <c r="GG105" s="65"/>
      <c r="GH105" s="65"/>
      <c r="GI105" s="65"/>
      <c r="GJ105" s="65"/>
      <c r="GK105" s="65"/>
      <c r="GL105" s="65"/>
      <c r="GM105" s="65"/>
      <c r="GN105" s="65"/>
      <c r="GO105" s="65"/>
      <c r="GP105" s="65"/>
      <c r="GQ105" s="65"/>
      <c r="GR105" s="65"/>
      <c r="GS105" s="65"/>
    </row>
    <row r="106" spans="1:201" s="72" customFormat="1" ht="10.5" customHeight="1">
      <c r="A106" s="176">
        <v>49</v>
      </c>
      <c r="B106" s="178"/>
      <c r="C106" s="148"/>
      <c r="D106" s="148"/>
      <c r="E106" s="139"/>
      <c r="F106" s="148"/>
      <c r="G106" s="148"/>
      <c r="H106" s="143"/>
      <c r="I106" s="67"/>
      <c r="J106" s="67"/>
      <c r="K106" s="141"/>
      <c r="L106" s="68"/>
      <c r="M106" s="69" t="str">
        <f>IF(AND(K106&lt;&gt;"",L106&lt;&gt;""),IF($G$2&gt;=$K106,IF($G$2&gt;$L106,1,($G$2-$K106+1)/($L106-$K106+1)),""),"")</f>
        <v/>
      </c>
      <c r="N106" s="70" t="str">
        <f>IF($M106&lt;&gt;"",IF($M106&gt;$M107,"延迟",""),"")</f>
        <v/>
      </c>
      <c r="O106" s="71"/>
      <c r="P106" s="62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2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2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2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  <c r="DS106" s="63"/>
      <c r="DT106" s="63"/>
      <c r="DU106" s="63"/>
      <c r="DV106" s="63"/>
      <c r="DW106" s="63"/>
      <c r="DX106" s="63"/>
      <c r="DY106" s="63"/>
      <c r="DZ106" s="63"/>
      <c r="EA106" s="63"/>
      <c r="EB106" s="63"/>
      <c r="EC106" s="63"/>
      <c r="ED106" s="63"/>
      <c r="EE106" s="63"/>
      <c r="EF106" s="63"/>
      <c r="EG106" s="63"/>
      <c r="EH106" s="63"/>
      <c r="EI106" s="63"/>
      <c r="EJ106" s="62"/>
      <c r="EK106" s="63"/>
      <c r="EL106" s="63"/>
      <c r="EM106" s="63"/>
      <c r="EN106" s="63"/>
      <c r="EO106" s="63"/>
      <c r="EP106" s="63"/>
      <c r="EQ106" s="63"/>
      <c r="ER106" s="63"/>
      <c r="ES106" s="63"/>
      <c r="ET106" s="63"/>
      <c r="EU106" s="63"/>
      <c r="EV106" s="63"/>
      <c r="EW106" s="63"/>
      <c r="EX106" s="63"/>
      <c r="EY106" s="63"/>
      <c r="EZ106" s="63"/>
      <c r="FA106" s="63"/>
      <c r="FB106" s="63"/>
      <c r="FC106" s="63"/>
      <c r="FD106" s="63"/>
      <c r="FE106" s="63"/>
      <c r="FF106" s="63"/>
      <c r="FG106" s="63"/>
      <c r="FH106" s="63"/>
      <c r="FI106" s="63"/>
      <c r="FJ106" s="63"/>
      <c r="FK106" s="63"/>
      <c r="FL106" s="63"/>
      <c r="FM106" s="63"/>
      <c r="FN106" s="63"/>
      <c r="FO106" s="62"/>
      <c r="FP106" s="63"/>
      <c r="FQ106" s="63"/>
      <c r="FR106" s="63"/>
      <c r="FS106" s="63"/>
      <c r="FT106" s="63"/>
      <c r="FU106" s="63"/>
      <c r="FV106" s="63"/>
      <c r="FW106" s="63"/>
      <c r="FX106" s="63"/>
      <c r="FY106" s="63"/>
      <c r="FZ106" s="63"/>
      <c r="GA106" s="63"/>
      <c r="GB106" s="63"/>
      <c r="GC106" s="63"/>
      <c r="GD106" s="63"/>
      <c r="GE106" s="63"/>
      <c r="GF106" s="63"/>
      <c r="GG106" s="63"/>
      <c r="GH106" s="63"/>
      <c r="GI106" s="63"/>
      <c r="GJ106" s="63"/>
      <c r="GK106" s="63"/>
      <c r="GL106" s="63"/>
      <c r="GM106" s="63"/>
      <c r="GN106" s="63"/>
      <c r="GO106" s="63"/>
      <c r="GP106" s="63"/>
      <c r="GQ106" s="63"/>
      <c r="GR106" s="63"/>
      <c r="GS106" s="63"/>
    </row>
    <row r="107" spans="1:201" s="72" customFormat="1" ht="10.5" customHeight="1">
      <c r="A107" s="177"/>
      <c r="B107" s="179"/>
      <c r="C107" s="137"/>
      <c r="D107" s="73"/>
      <c r="E107" s="138"/>
      <c r="F107" s="73"/>
      <c r="G107" s="154"/>
      <c r="H107" s="144"/>
      <c r="I107" s="74"/>
      <c r="J107" s="74"/>
      <c r="K107" s="145"/>
      <c r="L107" s="76"/>
      <c r="M107" s="77"/>
      <c r="N107" s="78" t="str">
        <f>IF(N106="","",N106)</f>
        <v/>
      </c>
      <c r="O107" s="79">
        <f>IF(ISNUMBER(K106),IF(ISNUMBER(L107),L107,IF(ISNUMBER(K107),N(K107+(L106-K106)*M107),0)),0)</f>
        <v>0</v>
      </c>
      <c r="P107" s="64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4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4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65"/>
      <c r="CP107" s="65"/>
      <c r="CQ107" s="65"/>
      <c r="CR107" s="65"/>
      <c r="CS107" s="65"/>
      <c r="CT107" s="65"/>
      <c r="CU107" s="65"/>
      <c r="CV107" s="65"/>
      <c r="CW107" s="65"/>
      <c r="CX107" s="65"/>
      <c r="CY107" s="65"/>
      <c r="CZ107" s="65"/>
      <c r="DA107" s="65"/>
      <c r="DB107" s="65"/>
      <c r="DC107" s="65"/>
      <c r="DD107" s="65"/>
      <c r="DE107" s="64"/>
      <c r="DF107" s="65"/>
      <c r="DG107" s="65"/>
      <c r="DH107" s="65"/>
      <c r="DI107" s="65"/>
      <c r="DJ107" s="65"/>
      <c r="DK107" s="65"/>
      <c r="DL107" s="65"/>
      <c r="DM107" s="65"/>
      <c r="DN107" s="65"/>
      <c r="DO107" s="65"/>
      <c r="DP107" s="65"/>
      <c r="DQ107" s="65"/>
      <c r="DR107" s="65"/>
      <c r="DS107" s="65"/>
      <c r="DT107" s="65"/>
      <c r="DU107" s="65"/>
      <c r="DV107" s="65"/>
      <c r="DW107" s="65"/>
      <c r="DX107" s="65"/>
      <c r="DY107" s="65"/>
      <c r="DZ107" s="65"/>
      <c r="EA107" s="65"/>
      <c r="EB107" s="65"/>
      <c r="EC107" s="65"/>
      <c r="ED107" s="65"/>
      <c r="EE107" s="65"/>
      <c r="EF107" s="65"/>
      <c r="EG107" s="65"/>
      <c r="EH107" s="65"/>
      <c r="EI107" s="65"/>
      <c r="EJ107" s="64"/>
      <c r="EK107" s="65"/>
      <c r="EL107" s="65"/>
      <c r="EM107" s="65"/>
      <c r="EN107" s="65"/>
      <c r="EO107" s="65"/>
      <c r="EP107" s="65"/>
      <c r="EQ107" s="65"/>
      <c r="ER107" s="65"/>
      <c r="ES107" s="65"/>
      <c r="ET107" s="65"/>
      <c r="EU107" s="65"/>
      <c r="EV107" s="65"/>
      <c r="EW107" s="65"/>
      <c r="EX107" s="65"/>
      <c r="EY107" s="65"/>
      <c r="EZ107" s="65"/>
      <c r="FA107" s="65"/>
      <c r="FB107" s="65"/>
      <c r="FC107" s="65"/>
      <c r="FD107" s="65"/>
      <c r="FE107" s="65"/>
      <c r="FF107" s="65"/>
      <c r="FG107" s="65"/>
      <c r="FH107" s="65"/>
      <c r="FI107" s="65"/>
      <c r="FJ107" s="65"/>
      <c r="FK107" s="65"/>
      <c r="FL107" s="65"/>
      <c r="FM107" s="65"/>
      <c r="FN107" s="65"/>
      <c r="FO107" s="64"/>
      <c r="FP107" s="65"/>
      <c r="FQ107" s="65"/>
      <c r="FR107" s="65"/>
      <c r="FS107" s="65"/>
      <c r="FT107" s="65"/>
      <c r="FU107" s="65"/>
      <c r="FV107" s="65"/>
      <c r="FW107" s="65"/>
      <c r="FX107" s="65"/>
      <c r="FY107" s="65"/>
      <c r="FZ107" s="65"/>
      <c r="GA107" s="65"/>
      <c r="GB107" s="65"/>
      <c r="GC107" s="65"/>
      <c r="GD107" s="65"/>
      <c r="GE107" s="65"/>
      <c r="GF107" s="65"/>
      <c r="GG107" s="65"/>
      <c r="GH107" s="65"/>
      <c r="GI107" s="65"/>
      <c r="GJ107" s="65"/>
      <c r="GK107" s="65"/>
      <c r="GL107" s="65"/>
      <c r="GM107" s="65"/>
      <c r="GN107" s="65"/>
      <c r="GO107" s="65"/>
      <c r="GP107" s="65"/>
      <c r="GQ107" s="65"/>
      <c r="GR107" s="65"/>
      <c r="GS107" s="65"/>
    </row>
    <row r="108" spans="1:201" s="72" customFormat="1" ht="10.5" customHeight="1">
      <c r="A108" s="176">
        <v>50</v>
      </c>
      <c r="B108" s="178"/>
      <c r="C108" s="148"/>
      <c r="D108" s="148"/>
      <c r="E108" s="139"/>
      <c r="F108" s="148"/>
      <c r="G108" s="148"/>
      <c r="H108" s="143"/>
      <c r="I108" s="67"/>
      <c r="J108" s="67"/>
      <c r="K108" s="141"/>
      <c r="L108" s="68"/>
      <c r="M108" s="69" t="str">
        <f>IF(AND(K108&lt;&gt;"",L108&lt;&gt;""),IF($G$2&gt;=$K108,IF($G$2&gt;$L108,1,($G$2-$K108+1)/($L108-$K108+1)),""),"")</f>
        <v/>
      </c>
      <c r="N108" s="70" t="str">
        <f>IF($M108&lt;&gt;"",IF($M108&gt;$M109,"延迟",""),"")</f>
        <v/>
      </c>
      <c r="O108" s="71"/>
      <c r="P108" s="62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2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2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2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  <c r="DR108" s="63"/>
      <c r="DS108" s="63"/>
      <c r="DT108" s="63"/>
      <c r="DU108" s="63"/>
      <c r="DV108" s="63"/>
      <c r="DW108" s="63"/>
      <c r="DX108" s="63"/>
      <c r="DY108" s="63"/>
      <c r="DZ108" s="63"/>
      <c r="EA108" s="63"/>
      <c r="EB108" s="63"/>
      <c r="EC108" s="63"/>
      <c r="ED108" s="63"/>
      <c r="EE108" s="63"/>
      <c r="EF108" s="63"/>
      <c r="EG108" s="63"/>
      <c r="EH108" s="63"/>
      <c r="EI108" s="63"/>
      <c r="EJ108" s="62"/>
      <c r="EK108" s="63"/>
      <c r="EL108" s="63"/>
      <c r="EM108" s="63"/>
      <c r="EN108" s="63"/>
      <c r="EO108" s="63"/>
      <c r="EP108" s="63"/>
      <c r="EQ108" s="63"/>
      <c r="ER108" s="63"/>
      <c r="ES108" s="63"/>
      <c r="ET108" s="63"/>
      <c r="EU108" s="63"/>
      <c r="EV108" s="63"/>
      <c r="EW108" s="63"/>
      <c r="EX108" s="63"/>
      <c r="EY108" s="63"/>
      <c r="EZ108" s="63"/>
      <c r="FA108" s="63"/>
      <c r="FB108" s="63"/>
      <c r="FC108" s="63"/>
      <c r="FD108" s="63"/>
      <c r="FE108" s="63"/>
      <c r="FF108" s="63"/>
      <c r="FG108" s="63"/>
      <c r="FH108" s="63"/>
      <c r="FI108" s="63"/>
      <c r="FJ108" s="63"/>
      <c r="FK108" s="63"/>
      <c r="FL108" s="63"/>
      <c r="FM108" s="63"/>
      <c r="FN108" s="63"/>
      <c r="FO108" s="62"/>
      <c r="FP108" s="63"/>
      <c r="FQ108" s="63"/>
      <c r="FR108" s="63"/>
      <c r="FS108" s="63"/>
      <c r="FT108" s="63"/>
      <c r="FU108" s="63"/>
      <c r="FV108" s="63"/>
      <c r="FW108" s="63"/>
      <c r="FX108" s="63"/>
      <c r="FY108" s="63"/>
      <c r="FZ108" s="63"/>
      <c r="GA108" s="63"/>
      <c r="GB108" s="63"/>
      <c r="GC108" s="63"/>
      <c r="GD108" s="63"/>
      <c r="GE108" s="63"/>
      <c r="GF108" s="63"/>
      <c r="GG108" s="63"/>
      <c r="GH108" s="63"/>
      <c r="GI108" s="63"/>
      <c r="GJ108" s="63"/>
      <c r="GK108" s="63"/>
      <c r="GL108" s="63"/>
      <c r="GM108" s="63"/>
      <c r="GN108" s="63"/>
      <c r="GO108" s="63"/>
      <c r="GP108" s="63"/>
      <c r="GQ108" s="63"/>
      <c r="GR108" s="63"/>
      <c r="GS108" s="63"/>
    </row>
    <row r="109" spans="1:201" s="72" customFormat="1" ht="10.5" customHeight="1">
      <c r="A109" s="177"/>
      <c r="B109" s="179"/>
      <c r="C109" s="137"/>
      <c r="D109" s="73"/>
      <c r="E109" s="138"/>
      <c r="F109" s="73"/>
      <c r="G109" s="154"/>
      <c r="H109" s="144"/>
      <c r="I109" s="74"/>
      <c r="J109" s="74"/>
      <c r="K109" s="145"/>
      <c r="L109" s="76"/>
      <c r="M109" s="77"/>
      <c r="N109" s="78" t="str">
        <f>IF(N108="","",N108)</f>
        <v/>
      </c>
      <c r="O109" s="79">
        <f>IF(ISNUMBER(K108),IF(ISNUMBER(L109),L109,IF(ISNUMBER(K109),N(K109+(L108-K108)*M109),0)),0)</f>
        <v>0</v>
      </c>
      <c r="P109" s="64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4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4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  <c r="DB109" s="65"/>
      <c r="DC109" s="65"/>
      <c r="DD109" s="65"/>
      <c r="DE109" s="64"/>
      <c r="DF109" s="65"/>
      <c r="DG109" s="65"/>
      <c r="DH109" s="65"/>
      <c r="DI109" s="65"/>
      <c r="DJ109" s="65"/>
      <c r="DK109" s="65"/>
      <c r="DL109" s="65"/>
      <c r="DM109" s="65"/>
      <c r="DN109" s="65"/>
      <c r="DO109" s="65"/>
      <c r="DP109" s="65"/>
      <c r="DQ109" s="65"/>
      <c r="DR109" s="65"/>
      <c r="DS109" s="65"/>
      <c r="DT109" s="65"/>
      <c r="DU109" s="65"/>
      <c r="DV109" s="65"/>
      <c r="DW109" s="65"/>
      <c r="DX109" s="65"/>
      <c r="DY109" s="65"/>
      <c r="DZ109" s="65"/>
      <c r="EA109" s="65"/>
      <c r="EB109" s="65"/>
      <c r="EC109" s="65"/>
      <c r="ED109" s="65"/>
      <c r="EE109" s="65"/>
      <c r="EF109" s="65"/>
      <c r="EG109" s="65"/>
      <c r="EH109" s="65"/>
      <c r="EI109" s="65"/>
      <c r="EJ109" s="64"/>
      <c r="EK109" s="65"/>
      <c r="EL109" s="65"/>
      <c r="EM109" s="65"/>
      <c r="EN109" s="65"/>
      <c r="EO109" s="65"/>
      <c r="EP109" s="65"/>
      <c r="EQ109" s="65"/>
      <c r="ER109" s="65"/>
      <c r="ES109" s="65"/>
      <c r="ET109" s="65"/>
      <c r="EU109" s="65"/>
      <c r="EV109" s="65"/>
      <c r="EW109" s="65"/>
      <c r="EX109" s="65"/>
      <c r="EY109" s="65"/>
      <c r="EZ109" s="65"/>
      <c r="FA109" s="65"/>
      <c r="FB109" s="65"/>
      <c r="FC109" s="65"/>
      <c r="FD109" s="65"/>
      <c r="FE109" s="65"/>
      <c r="FF109" s="65"/>
      <c r="FG109" s="65"/>
      <c r="FH109" s="65"/>
      <c r="FI109" s="65"/>
      <c r="FJ109" s="65"/>
      <c r="FK109" s="65"/>
      <c r="FL109" s="65"/>
      <c r="FM109" s="65"/>
      <c r="FN109" s="65"/>
      <c r="FO109" s="64"/>
      <c r="FP109" s="65"/>
      <c r="FQ109" s="65"/>
      <c r="FR109" s="65"/>
      <c r="FS109" s="65"/>
      <c r="FT109" s="65"/>
      <c r="FU109" s="65"/>
      <c r="FV109" s="65"/>
      <c r="FW109" s="65"/>
      <c r="FX109" s="65"/>
      <c r="FY109" s="65"/>
      <c r="FZ109" s="65"/>
      <c r="GA109" s="65"/>
      <c r="GB109" s="65"/>
      <c r="GC109" s="65"/>
      <c r="GD109" s="65"/>
      <c r="GE109" s="65"/>
      <c r="GF109" s="65"/>
      <c r="GG109" s="65"/>
      <c r="GH109" s="65"/>
      <c r="GI109" s="65"/>
      <c r="GJ109" s="65"/>
      <c r="GK109" s="65"/>
      <c r="GL109" s="65"/>
      <c r="GM109" s="65"/>
      <c r="GN109" s="65"/>
      <c r="GO109" s="65"/>
      <c r="GP109" s="65"/>
      <c r="GQ109" s="65"/>
      <c r="GR109" s="65"/>
      <c r="GS109" s="65"/>
    </row>
    <row r="110" spans="1:201" s="72" customFormat="1" ht="10.5" customHeight="1">
      <c r="A110" s="176">
        <v>51</v>
      </c>
      <c r="B110" s="178"/>
      <c r="C110" s="148"/>
      <c r="D110" s="148"/>
      <c r="E110" s="139"/>
      <c r="F110" s="148"/>
      <c r="G110" s="148"/>
      <c r="H110" s="143"/>
      <c r="I110" s="67"/>
      <c r="J110" s="67"/>
      <c r="K110" s="141"/>
      <c r="L110" s="68"/>
      <c r="M110" s="69" t="str">
        <f>IF(AND(K110&lt;&gt;"",L110&lt;&gt;""),IF($G$2&gt;=$K110,IF($G$2&gt;$L110,1,($G$2-$K110+1)/($L110-$K110+1)),""),"")</f>
        <v/>
      </c>
      <c r="N110" s="70" t="str">
        <f>IF($M110&lt;&gt;"",IF($M110&gt;$M111,"延迟",""),"")</f>
        <v/>
      </c>
      <c r="O110" s="71"/>
      <c r="P110" s="62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2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2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2"/>
      <c r="DF110" s="63"/>
      <c r="DG110" s="63"/>
      <c r="DH110" s="63"/>
      <c r="DI110" s="63"/>
      <c r="DJ110" s="63"/>
      <c r="DK110" s="63"/>
      <c r="DL110" s="63"/>
      <c r="DM110" s="63"/>
      <c r="DN110" s="63"/>
      <c r="DO110" s="63"/>
      <c r="DP110" s="63"/>
      <c r="DQ110" s="63"/>
      <c r="DR110" s="63"/>
      <c r="DS110" s="63"/>
      <c r="DT110" s="63"/>
      <c r="DU110" s="63"/>
      <c r="DV110" s="63"/>
      <c r="DW110" s="63"/>
      <c r="DX110" s="63"/>
      <c r="DY110" s="63"/>
      <c r="DZ110" s="63"/>
      <c r="EA110" s="63"/>
      <c r="EB110" s="63"/>
      <c r="EC110" s="63"/>
      <c r="ED110" s="63"/>
      <c r="EE110" s="63"/>
      <c r="EF110" s="63"/>
      <c r="EG110" s="63"/>
      <c r="EH110" s="63"/>
      <c r="EI110" s="63"/>
      <c r="EJ110" s="62"/>
      <c r="EK110" s="63"/>
      <c r="EL110" s="63"/>
      <c r="EM110" s="63"/>
      <c r="EN110" s="63"/>
      <c r="EO110" s="63"/>
      <c r="EP110" s="63"/>
      <c r="EQ110" s="63"/>
      <c r="ER110" s="63"/>
      <c r="ES110" s="63"/>
      <c r="ET110" s="63"/>
      <c r="EU110" s="63"/>
      <c r="EV110" s="63"/>
      <c r="EW110" s="63"/>
      <c r="EX110" s="63"/>
      <c r="EY110" s="63"/>
      <c r="EZ110" s="63"/>
      <c r="FA110" s="63"/>
      <c r="FB110" s="63"/>
      <c r="FC110" s="63"/>
      <c r="FD110" s="63"/>
      <c r="FE110" s="63"/>
      <c r="FF110" s="63"/>
      <c r="FG110" s="63"/>
      <c r="FH110" s="63"/>
      <c r="FI110" s="63"/>
      <c r="FJ110" s="63"/>
      <c r="FK110" s="63"/>
      <c r="FL110" s="63"/>
      <c r="FM110" s="63"/>
      <c r="FN110" s="63"/>
      <c r="FO110" s="62"/>
      <c r="FP110" s="63"/>
      <c r="FQ110" s="63"/>
      <c r="FR110" s="63"/>
      <c r="FS110" s="63"/>
      <c r="FT110" s="63"/>
      <c r="FU110" s="63"/>
      <c r="FV110" s="63"/>
      <c r="FW110" s="63"/>
      <c r="FX110" s="63"/>
      <c r="FY110" s="63"/>
      <c r="FZ110" s="63"/>
      <c r="GA110" s="63"/>
      <c r="GB110" s="63"/>
      <c r="GC110" s="63"/>
      <c r="GD110" s="63"/>
      <c r="GE110" s="63"/>
      <c r="GF110" s="63"/>
      <c r="GG110" s="63"/>
      <c r="GH110" s="63"/>
      <c r="GI110" s="63"/>
      <c r="GJ110" s="63"/>
      <c r="GK110" s="63"/>
      <c r="GL110" s="63"/>
      <c r="GM110" s="63"/>
      <c r="GN110" s="63"/>
      <c r="GO110" s="63"/>
      <c r="GP110" s="63"/>
      <c r="GQ110" s="63"/>
      <c r="GR110" s="63"/>
      <c r="GS110" s="63"/>
    </row>
    <row r="111" spans="1:201" s="72" customFormat="1" ht="10.5" customHeight="1">
      <c r="A111" s="177"/>
      <c r="B111" s="179"/>
      <c r="C111" s="137"/>
      <c r="D111" s="73"/>
      <c r="E111" s="138"/>
      <c r="F111" s="73"/>
      <c r="G111" s="154"/>
      <c r="H111" s="144"/>
      <c r="I111" s="74"/>
      <c r="J111" s="74"/>
      <c r="K111" s="145"/>
      <c r="L111" s="76"/>
      <c r="M111" s="77"/>
      <c r="N111" s="78" t="str">
        <f>IF(N110="","",N110)</f>
        <v/>
      </c>
      <c r="O111" s="79">
        <f>IF(ISNUMBER(K110),IF(ISNUMBER(L111),L111,IF(ISNUMBER(K111),N(K111+(L110-K110)*M111),0)),0)</f>
        <v>0</v>
      </c>
      <c r="P111" s="64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4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4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5"/>
      <c r="CR111" s="65"/>
      <c r="CS111" s="65"/>
      <c r="CT111" s="65"/>
      <c r="CU111" s="65"/>
      <c r="CV111" s="65"/>
      <c r="CW111" s="65"/>
      <c r="CX111" s="65"/>
      <c r="CY111" s="65"/>
      <c r="CZ111" s="65"/>
      <c r="DA111" s="65"/>
      <c r="DB111" s="65"/>
      <c r="DC111" s="65"/>
      <c r="DD111" s="65"/>
      <c r="DE111" s="64"/>
      <c r="DF111" s="65"/>
      <c r="DG111" s="65"/>
      <c r="DH111" s="65"/>
      <c r="DI111" s="65"/>
      <c r="DJ111" s="65"/>
      <c r="DK111" s="65"/>
      <c r="DL111" s="65"/>
      <c r="DM111" s="65"/>
      <c r="DN111" s="65"/>
      <c r="DO111" s="65"/>
      <c r="DP111" s="65"/>
      <c r="DQ111" s="65"/>
      <c r="DR111" s="65"/>
      <c r="DS111" s="65"/>
      <c r="DT111" s="65"/>
      <c r="DU111" s="65"/>
      <c r="DV111" s="65"/>
      <c r="DW111" s="65"/>
      <c r="DX111" s="65"/>
      <c r="DY111" s="65"/>
      <c r="DZ111" s="65"/>
      <c r="EA111" s="65"/>
      <c r="EB111" s="65"/>
      <c r="EC111" s="65"/>
      <c r="ED111" s="65"/>
      <c r="EE111" s="65"/>
      <c r="EF111" s="65"/>
      <c r="EG111" s="65"/>
      <c r="EH111" s="65"/>
      <c r="EI111" s="65"/>
      <c r="EJ111" s="64"/>
      <c r="EK111" s="65"/>
      <c r="EL111" s="65"/>
      <c r="EM111" s="65"/>
      <c r="EN111" s="65"/>
      <c r="EO111" s="65"/>
      <c r="EP111" s="65"/>
      <c r="EQ111" s="65"/>
      <c r="ER111" s="65"/>
      <c r="ES111" s="65"/>
      <c r="ET111" s="65"/>
      <c r="EU111" s="65"/>
      <c r="EV111" s="65"/>
      <c r="EW111" s="65"/>
      <c r="EX111" s="65"/>
      <c r="EY111" s="65"/>
      <c r="EZ111" s="65"/>
      <c r="FA111" s="65"/>
      <c r="FB111" s="65"/>
      <c r="FC111" s="65"/>
      <c r="FD111" s="65"/>
      <c r="FE111" s="65"/>
      <c r="FF111" s="65"/>
      <c r="FG111" s="65"/>
      <c r="FH111" s="65"/>
      <c r="FI111" s="65"/>
      <c r="FJ111" s="65"/>
      <c r="FK111" s="65"/>
      <c r="FL111" s="65"/>
      <c r="FM111" s="65"/>
      <c r="FN111" s="65"/>
      <c r="FO111" s="64"/>
      <c r="FP111" s="65"/>
      <c r="FQ111" s="65"/>
      <c r="FR111" s="65"/>
      <c r="FS111" s="65"/>
      <c r="FT111" s="65"/>
      <c r="FU111" s="65"/>
      <c r="FV111" s="65"/>
      <c r="FW111" s="65"/>
      <c r="FX111" s="65"/>
      <c r="FY111" s="65"/>
      <c r="FZ111" s="65"/>
      <c r="GA111" s="65"/>
      <c r="GB111" s="65"/>
      <c r="GC111" s="65"/>
      <c r="GD111" s="65"/>
      <c r="GE111" s="65"/>
      <c r="GF111" s="65"/>
      <c r="GG111" s="65"/>
      <c r="GH111" s="65"/>
      <c r="GI111" s="65"/>
      <c r="GJ111" s="65"/>
      <c r="GK111" s="65"/>
      <c r="GL111" s="65"/>
      <c r="GM111" s="65"/>
      <c r="GN111" s="65"/>
      <c r="GO111" s="65"/>
      <c r="GP111" s="65"/>
      <c r="GQ111" s="65"/>
      <c r="GR111" s="65"/>
      <c r="GS111" s="65"/>
    </row>
    <row r="112" spans="1:201" s="72" customFormat="1" ht="10.5" customHeight="1">
      <c r="A112" s="176">
        <v>52</v>
      </c>
      <c r="B112" s="178"/>
      <c r="C112" s="148"/>
      <c r="D112" s="148"/>
      <c r="E112" s="139"/>
      <c r="F112" s="148"/>
      <c r="G112" s="148"/>
      <c r="H112" s="143"/>
      <c r="I112" s="67"/>
      <c r="J112" s="67"/>
      <c r="K112" s="141"/>
      <c r="L112" s="68"/>
      <c r="M112" s="69" t="str">
        <f>IF(AND(K112&lt;&gt;"",L112&lt;&gt;""),IF($G$2&gt;=$K112,IF($G$2&gt;$L112,1,($G$2-$K112+1)/($L112-$K112+1)),""),"")</f>
        <v/>
      </c>
      <c r="N112" s="70" t="str">
        <f>IF($M112&lt;&gt;"",IF($M112&gt;$M113,"延迟",""),"")</f>
        <v/>
      </c>
      <c r="O112" s="71"/>
      <c r="P112" s="62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2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2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2"/>
      <c r="DF112" s="63"/>
      <c r="DG112" s="63"/>
      <c r="DH112" s="63"/>
      <c r="DI112" s="63"/>
      <c r="DJ112" s="63"/>
      <c r="DK112" s="63"/>
      <c r="DL112" s="63"/>
      <c r="DM112" s="63"/>
      <c r="DN112" s="63"/>
      <c r="DO112" s="63"/>
      <c r="DP112" s="63"/>
      <c r="DQ112" s="63"/>
      <c r="DR112" s="63"/>
      <c r="DS112" s="63"/>
      <c r="DT112" s="63"/>
      <c r="DU112" s="63"/>
      <c r="DV112" s="63"/>
      <c r="DW112" s="63"/>
      <c r="DX112" s="63"/>
      <c r="DY112" s="63"/>
      <c r="DZ112" s="63"/>
      <c r="EA112" s="63"/>
      <c r="EB112" s="63"/>
      <c r="EC112" s="63"/>
      <c r="ED112" s="63"/>
      <c r="EE112" s="63"/>
      <c r="EF112" s="63"/>
      <c r="EG112" s="63"/>
      <c r="EH112" s="63"/>
      <c r="EI112" s="63"/>
      <c r="EJ112" s="62"/>
      <c r="EK112" s="63"/>
      <c r="EL112" s="63"/>
      <c r="EM112" s="63"/>
      <c r="EN112" s="63"/>
      <c r="EO112" s="63"/>
      <c r="EP112" s="63"/>
      <c r="EQ112" s="63"/>
      <c r="ER112" s="63"/>
      <c r="ES112" s="63"/>
      <c r="ET112" s="63"/>
      <c r="EU112" s="63"/>
      <c r="EV112" s="63"/>
      <c r="EW112" s="63"/>
      <c r="EX112" s="63"/>
      <c r="EY112" s="63"/>
      <c r="EZ112" s="63"/>
      <c r="FA112" s="63"/>
      <c r="FB112" s="63"/>
      <c r="FC112" s="63"/>
      <c r="FD112" s="63"/>
      <c r="FE112" s="63"/>
      <c r="FF112" s="63"/>
      <c r="FG112" s="63"/>
      <c r="FH112" s="63"/>
      <c r="FI112" s="63"/>
      <c r="FJ112" s="63"/>
      <c r="FK112" s="63"/>
      <c r="FL112" s="63"/>
      <c r="FM112" s="63"/>
      <c r="FN112" s="63"/>
      <c r="FO112" s="62"/>
      <c r="FP112" s="63"/>
      <c r="FQ112" s="63"/>
      <c r="FR112" s="63"/>
      <c r="FS112" s="63"/>
      <c r="FT112" s="63"/>
      <c r="FU112" s="63"/>
      <c r="FV112" s="63"/>
      <c r="FW112" s="63"/>
      <c r="FX112" s="63"/>
      <c r="FY112" s="63"/>
      <c r="FZ112" s="63"/>
      <c r="GA112" s="63"/>
      <c r="GB112" s="63"/>
      <c r="GC112" s="63"/>
      <c r="GD112" s="63"/>
      <c r="GE112" s="63"/>
      <c r="GF112" s="63"/>
      <c r="GG112" s="63"/>
      <c r="GH112" s="63"/>
      <c r="GI112" s="63"/>
      <c r="GJ112" s="63"/>
      <c r="GK112" s="63"/>
      <c r="GL112" s="63"/>
      <c r="GM112" s="63"/>
      <c r="GN112" s="63"/>
      <c r="GO112" s="63"/>
      <c r="GP112" s="63"/>
      <c r="GQ112" s="63"/>
      <c r="GR112" s="63"/>
      <c r="GS112" s="63"/>
    </row>
    <row r="113" spans="1:201" s="72" customFormat="1" ht="10.5" customHeight="1">
      <c r="A113" s="177"/>
      <c r="B113" s="179"/>
      <c r="C113" s="137"/>
      <c r="D113" s="73"/>
      <c r="E113" s="138"/>
      <c r="F113" s="73"/>
      <c r="G113" s="154"/>
      <c r="H113" s="144"/>
      <c r="I113" s="74"/>
      <c r="J113" s="74"/>
      <c r="K113" s="145"/>
      <c r="L113" s="76"/>
      <c r="M113" s="77"/>
      <c r="N113" s="78" t="str">
        <f>IF(N112="","",N112)</f>
        <v/>
      </c>
      <c r="O113" s="79">
        <f>IF(ISNUMBER(K112),IF(ISNUMBER(L113),L113,IF(ISNUMBER(K113),N(K113+(L112-K112)*M113),0)),0)</f>
        <v>0</v>
      </c>
      <c r="P113" s="64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4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4"/>
      <c r="CA113" s="65"/>
      <c r="CB113" s="65"/>
      <c r="CC113" s="65"/>
      <c r="CD113" s="65"/>
      <c r="CE113" s="65"/>
      <c r="CF113" s="65"/>
      <c r="CG113" s="65"/>
      <c r="CH113" s="65"/>
      <c r="CI113" s="65"/>
      <c r="CJ113" s="65"/>
      <c r="CK113" s="65"/>
      <c r="CL113" s="65"/>
      <c r="CM113" s="65"/>
      <c r="CN113" s="65"/>
      <c r="CO113" s="65"/>
      <c r="CP113" s="65"/>
      <c r="CQ113" s="65"/>
      <c r="CR113" s="65"/>
      <c r="CS113" s="65"/>
      <c r="CT113" s="65"/>
      <c r="CU113" s="65"/>
      <c r="CV113" s="65"/>
      <c r="CW113" s="65"/>
      <c r="CX113" s="65"/>
      <c r="CY113" s="65"/>
      <c r="CZ113" s="65"/>
      <c r="DA113" s="65"/>
      <c r="DB113" s="65"/>
      <c r="DC113" s="65"/>
      <c r="DD113" s="65"/>
      <c r="DE113" s="64"/>
      <c r="DF113" s="65"/>
      <c r="DG113" s="65"/>
      <c r="DH113" s="65"/>
      <c r="DI113" s="65"/>
      <c r="DJ113" s="65"/>
      <c r="DK113" s="65"/>
      <c r="DL113" s="65"/>
      <c r="DM113" s="65"/>
      <c r="DN113" s="65"/>
      <c r="DO113" s="65"/>
      <c r="DP113" s="65"/>
      <c r="DQ113" s="65"/>
      <c r="DR113" s="65"/>
      <c r="DS113" s="65"/>
      <c r="DT113" s="65"/>
      <c r="DU113" s="65"/>
      <c r="DV113" s="65"/>
      <c r="DW113" s="65"/>
      <c r="DX113" s="65"/>
      <c r="DY113" s="65"/>
      <c r="DZ113" s="65"/>
      <c r="EA113" s="65"/>
      <c r="EB113" s="65"/>
      <c r="EC113" s="65"/>
      <c r="ED113" s="65"/>
      <c r="EE113" s="65"/>
      <c r="EF113" s="65"/>
      <c r="EG113" s="65"/>
      <c r="EH113" s="65"/>
      <c r="EI113" s="65"/>
      <c r="EJ113" s="64"/>
      <c r="EK113" s="65"/>
      <c r="EL113" s="65"/>
      <c r="EM113" s="65"/>
      <c r="EN113" s="65"/>
      <c r="EO113" s="65"/>
      <c r="EP113" s="65"/>
      <c r="EQ113" s="65"/>
      <c r="ER113" s="65"/>
      <c r="ES113" s="65"/>
      <c r="ET113" s="65"/>
      <c r="EU113" s="65"/>
      <c r="EV113" s="65"/>
      <c r="EW113" s="65"/>
      <c r="EX113" s="65"/>
      <c r="EY113" s="65"/>
      <c r="EZ113" s="65"/>
      <c r="FA113" s="65"/>
      <c r="FB113" s="65"/>
      <c r="FC113" s="65"/>
      <c r="FD113" s="65"/>
      <c r="FE113" s="65"/>
      <c r="FF113" s="65"/>
      <c r="FG113" s="65"/>
      <c r="FH113" s="65"/>
      <c r="FI113" s="65"/>
      <c r="FJ113" s="65"/>
      <c r="FK113" s="65"/>
      <c r="FL113" s="65"/>
      <c r="FM113" s="65"/>
      <c r="FN113" s="65"/>
      <c r="FO113" s="64"/>
      <c r="FP113" s="65"/>
      <c r="FQ113" s="65"/>
      <c r="FR113" s="65"/>
      <c r="FS113" s="65"/>
      <c r="FT113" s="65"/>
      <c r="FU113" s="65"/>
      <c r="FV113" s="65"/>
      <c r="FW113" s="65"/>
      <c r="FX113" s="65"/>
      <c r="FY113" s="65"/>
      <c r="FZ113" s="65"/>
      <c r="GA113" s="65"/>
      <c r="GB113" s="65"/>
      <c r="GC113" s="65"/>
      <c r="GD113" s="65"/>
      <c r="GE113" s="65"/>
      <c r="GF113" s="65"/>
      <c r="GG113" s="65"/>
      <c r="GH113" s="65"/>
      <c r="GI113" s="65"/>
      <c r="GJ113" s="65"/>
      <c r="GK113" s="65"/>
      <c r="GL113" s="65"/>
      <c r="GM113" s="65"/>
      <c r="GN113" s="65"/>
      <c r="GO113" s="65"/>
      <c r="GP113" s="65"/>
      <c r="GQ113" s="65"/>
      <c r="GR113" s="65"/>
      <c r="GS113" s="65"/>
    </row>
    <row r="114" spans="1:201" s="72" customFormat="1" ht="10.5" customHeight="1">
      <c r="A114" s="176">
        <v>53</v>
      </c>
      <c r="B114" s="178"/>
      <c r="C114" s="148"/>
      <c r="D114" s="148"/>
      <c r="E114" s="139"/>
      <c r="F114" s="148"/>
      <c r="G114" s="148"/>
      <c r="H114" s="143"/>
      <c r="I114" s="67"/>
      <c r="J114" s="67"/>
      <c r="K114" s="141"/>
      <c r="L114" s="68"/>
      <c r="M114" s="69" t="str">
        <f>IF(AND(K114&lt;&gt;"",L114&lt;&gt;""),IF($G$2&gt;=$K114,IF($G$2&gt;$L114,1,($G$2-$K114+1)/($L114-$K114+1)),""),"")</f>
        <v/>
      </c>
      <c r="N114" s="70" t="str">
        <f>IF($M114&lt;&gt;"",IF($M114&gt;$M115,"延迟",""),"")</f>
        <v/>
      </c>
      <c r="O114" s="71"/>
      <c r="P114" s="62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2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2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2"/>
      <c r="DF114" s="63"/>
      <c r="DG114" s="63"/>
      <c r="DH114" s="63"/>
      <c r="DI114" s="63"/>
      <c r="DJ114" s="63"/>
      <c r="DK114" s="63"/>
      <c r="DL114" s="63"/>
      <c r="DM114" s="63"/>
      <c r="DN114" s="63"/>
      <c r="DO114" s="63"/>
      <c r="DP114" s="63"/>
      <c r="DQ114" s="63"/>
      <c r="DR114" s="63"/>
      <c r="DS114" s="63"/>
      <c r="DT114" s="63"/>
      <c r="DU114" s="63"/>
      <c r="DV114" s="63"/>
      <c r="DW114" s="63"/>
      <c r="DX114" s="63"/>
      <c r="DY114" s="63"/>
      <c r="DZ114" s="63"/>
      <c r="EA114" s="63"/>
      <c r="EB114" s="63"/>
      <c r="EC114" s="63"/>
      <c r="ED114" s="63"/>
      <c r="EE114" s="63"/>
      <c r="EF114" s="63"/>
      <c r="EG114" s="63"/>
      <c r="EH114" s="63"/>
      <c r="EI114" s="63"/>
      <c r="EJ114" s="62"/>
      <c r="EK114" s="63"/>
      <c r="EL114" s="63"/>
      <c r="EM114" s="63"/>
      <c r="EN114" s="63"/>
      <c r="EO114" s="63"/>
      <c r="EP114" s="63"/>
      <c r="EQ114" s="63"/>
      <c r="ER114" s="63"/>
      <c r="ES114" s="63"/>
      <c r="ET114" s="63"/>
      <c r="EU114" s="63"/>
      <c r="EV114" s="63"/>
      <c r="EW114" s="63"/>
      <c r="EX114" s="63"/>
      <c r="EY114" s="63"/>
      <c r="EZ114" s="63"/>
      <c r="FA114" s="63"/>
      <c r="FB114" s="63"/>
      <c r="FC114" s="63"/>
      <c r="FD114" s="63"/>
      <c r="FE114" s="63"/>
      <c r="FF114" s="63"/>
      <c r="FG114" s="63"/>
      <c r="FH114" s="63"/>
      <c r="FI114" s="63"/>
      <c r="FJ114" s="63"/>
      <c r="FK114" s="63"/>
      <c r="FL114" s="63"/>
      <c r="FM114" s="63"/>
      <c r="FN114" s="63"/>
      <c r="FO114" s="62"/>
      <c r="FP114" s="63"/>
      <c r="FQ114" s="63"/>
      <c r="FR114" s="63"/>
      <c r="FS114" s="63"/>
      <c r="FT114" s="63"/>
      <c r="FU114" s="63"/>
      <c r="FV114" s="63"/>
      <c r="FW114" s="63"/>
      <c r="FX114" s="63"/>
      <c r="FY114" s="63"/>
      <c r="FZ114" s="63"/>
      <c r="GA114" s="63"/>
      <c r="GB114" s="63"/>
      <c r="GC114" s="63"/>
      <c r="GD114" s="63"/>
      <c r="GE114" s="63"/>
      <c r="GF114" s="63"/>
      <c r="GG114" s="63"/>
      <c r="GH114" s="63"/>
      <c r="GI114" s="63"/>
      <c r="GJ114" s="63"/>
      <c r="GK114" s="63"/>
      <c r="GL114" s="63"/>
      <c r="GM114" s="63"/>
      <c r="GN114" s="63"/>
      <c r="GO114" s="63"/>
      <c r="GP114" s="63"/>
      <c r="GQ114" s="63"/>
      <c r="GR114" s="63"/>
      <c r="GS114" s="63"/>
    </row>
    <row r="115" spans="1:201" s="72" customFormat="1" ht="10.5" customHeight="1">
      <c r="A115" s="177"/>
      <c r="B115" s="179"/>
      <c r="C115" s="137"/>
      <c r="D115" s="73"/>
      <c r="E115" s="138"/>
      <c r="F115" s="73"/>
      <c r="G115" s="149"/>
      <c r="H115" s="144"/>
      <c r="I115" s="74"/>
      <c r="J115" s="74"/>
      <c r="K115" s="145"/>
      <c r="L115" s="76"/>
      <c r="M115" s="77"/>
      <c r="N115" s="78" t="str">
        <f>IF(N114="","",N114)</f>
        <v/>
      </c>
      <c r="O115" s="79">
        <f>IF(ISNUMBER(K114),IF(ISNUMBER(L115),L115,IF(ISNUMBER(K115),N(K115+(L114-K114)*M115),0)),0)</f>
        <v>0</v>
      </c>
      <c r="P115" s="64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4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4"/>
      <c r="CA115" s="65"/>
      <c r="CB115" s="65"/>
      <c r="CC115" s="65"/>
      <c r="CD115" s="65"/>
      <c r="CE115" s="65"/>
      <c r="CF115" s="65"/>
      <c r="CG115" s="65"/>
      <c r="CH115" s="65"/>
      <c r="CI115" s="65"/>
      <c r="CJ115" s="65"/>
      <c r="CK115" s="65"/>
      <c r="CL115" s="65"/>
      <c r="CM115" s="65"/>
      <c r="CN115" s="65"/>
      <c r="CO115" s="65"/>
      <c r="CP115" s="65"/>
      <c r="CQ115" s="65"/>
      <c r="CR115" s="65"/>
      <c r="CS115" s="65"/>
      <c r="CT115" s="65"/>
      <c r="CU115" s="65"/>
      <c r="CV115" s="65"/>
      <c r="CW115" s="65"/>
      <c r="CX115" s="65"/>
      <c r="CY115" s="65"/>
      <c r="CZ115" s="65"/>
      <c r="DA115" s="65"/>
      <c r="DB115" s="65"/>
      <c r="DC115" s="65"/>
      <c r="DD115" s="65"/>
      <c r="DE115" s="64"/>
      <c r="DF115" s="65"/>
      <c r="DG115" s="65"/>
      <c r="DH115" s="65"/>
      <c r="DI115" s="65"/>
      <c r="DJ115" s="65"/>
      <c r="DK115" s="65"/>
      <c r="DL115" s="65"/>
      <c r="DM115" s="65"/>
      <c r="DN115" s="65"/>
      <c r="DO115" s="65"/>
      <c r="DP115" s="65"/>
      <c r="DQ115" s="65"/>
      <c r="DR115" s="65"/>
      <c r="DS115" s="65"/>
      <c r="DT115" s="65"/>
      <c r="DU115" s="65"/>
      <c r="DV115" s="65"/>
      <c r="DW115" s="65"/>
      <c r="DX115" s="65"/>
      <c r="DY115" s="65"/>
      <c r="DZ115" s="65"/>
      <c r="EA115" s="65"/>
      <c r="EB115" s="65"/>
      <c r="EC115" s="65"/>
      <c r="ED115" s="65"/>
      <c r="EE115" s="65"/>
      <c r="EF115" s="65"/>
      <c r="EG115" s="65"/>
      <c r="EH115" s="65"/>
      <c r="EI115" s="65"/>
      <c r="EJ115" s="64"/>
      <c r="EK115" s="65"/>
      <c r="EL115" s="65"/>
      <c r="EM115" s="65"/>
      <c r="EN115" s="65"/>
      <c r="EO115" s="65"/>
      <c r="EP115" s="65"/>
      <c r="EQ115" s="65"/>
      <c r="ER115" s="65"/>
      <c r="ES115" s="65"/>
      <c r="ET115" s="65"/>
      <c r="EU115" s="65"/>
      <c r="EV115" s="65"/>
      <c r="EW115" s="65"/>
      <c r="EX115" s="65"/>
      <c r="EY115" s="65"/>
      <c r="EZ115" s="65"/>
      <c r="FA115" s="65"/>
      <c r="FB115" s="65"/>
      <c r="FC115" s="65"/>
      <c r="FD115" s="65"/>
      <c r="FE115" s="65"/>
      <c r="FF115" s="65"/>
      <c r="FG115" s="65"/>
      <c r="FH115" s="65"/>
      <c r="FI115" s="65"/>
      <c r="FJ115" s="65"/>
      <c r="FK115" s="65"/>
      <c r="FL115" s="65"/>
      <c r="FM115" s="65"/>
      <c r="FN115" s="65"/>
      <c r="FO115" s="64"/>
      <c r="FP115" s="65"/>
      <c r="FQ115" s="65"/>
      <c r="FR115" s="65"/>
      <c r="FS115" s="65"/>
      <c r="FT115" s="65"/>
      <c r="FU115" s="65"/>
      <c r="FV115" s="65"/>
      <c r="FW115" s="65"/>
      <c r="FX115" s="65"/>
      <c r="FY115" s="65"/>
      <c r="FZ115" s="65"/>
      <c r="GA115" s="65"/>
      <c r="GB115" s="65"/>
      <c r="GC115" s="65"/>
      <c r="GD115" s="65"/>
      <c r="GE115" s="65"/>
      <c r="GF115" s="65"/>
      <c r="GG115" s="65"/>
      <c r="GH115" s="65"/>
      <c r="GI115" s="65"/>
      <c r="GJ115" s="65"/>
      <c r="GK115" s="65"/>
      <c r="GL115" s="65"/>
      <c r="GM115" s="65"/>
      <c r="GN115" s="65"/>
      <c r="GO115" s="65"/>
      <c r="GP115" s="65"/>
      <c r="GQ115" s="65"/>
      <c r="GR115" s="65"/>
      <c r="GS115" s="65"/>
    </row>
    <row r="116" spans="1:201" s="72" customFormat="1" ht="10.5" customHeight="1">
      <c r="A116" s="176">
        <v>54</v>
      </c>
      <c r="B116" s="178"/>
      <c r="C116" s="148"/>
      <c r="D116" s="148"/>
      <c r="E116" s="139"/>
      <c r="F116" s="148"/>
      <c r="G116" s="148"/>
      <c r="H116" s="143"/>
      <c r="I116" s="67"/>
      <c r="J116" s="67"/>
      <c r="K116" s="141"/>
      <c r="L116" s="68"/>
      <c r="M116" s="69" t="str">
        <f>IF(AND(K116&lt;&gt;"",L116&lt;&gt;""),IF($G$2&gt;=$K116,IF($G$2&gt;$L116,1,($G$2-$K116+1)/($L116-$K116+1)),""),"")</f>
        <v/>
      </c>
      <c r="N116" s="70" t="str">
        <f>IF($M116&lt;&gt;"",IF($M116&gt;$M117,"延迟",""),"")</f>
        <v/>
      </c>
      <c r="O116" s="71"/>
      <c r="P116" s="62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2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2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2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  <c r="DQ116" s="63"/>
      <c r="DR116" s="63"/>
      <c r="DS116" s="63"/>
      <c r="DT116" s="63"/>
      <c r="DU116" s="63"/>
      <c r="DV116" s="63"/>
      <c r="DW116" s="63"/>
      <c r="DX116" s="63"/>
      <c r="DY116" s="63"/>
      <c r="DZ116" s="63"/>
      <c r="EA116" s="63"/>
      <c r="EB116" s="63"/>
      <c r="EC116" s="63"/>
      <c r="ED116" s="63"/>
      <c r="EE116" s="63"/>
      <c r="EF116" s="63"/>
      <c r="EG116" s="63"/>
      <c r="EH116" s="63"/>
      <c r="EI116" s="63"/>
      <c r="EJ116" s="62"/>
      <c r="EK116" s="63"/>
      <c r="EL116" s="63"/>
      <c r="EM116" s="63"/>
      <c r="EN116" s="63"/>
      <c r="EO116" s="63"/>
      <c r="EP116" s="63"/>
      <c r="EQ116" s="63"/>
      <c r="ER116" s="63"/>
      <c r="ES116" s="63"/>
      <c r="ET116" s="63"/>
      <c r="EU116" s="63"/>
      <c r="EV116" s="63"/>
      <c r="EW116" s="63"/>
      <c r="EX116" s="63"/>
      <c r="EY116" s="63"/>
      <c r="EZ116" s="63"/>
      <c r="FA116" s="63"/>
      <c r="FB116" s="63"/>
      <c r="FC116" s="63"/>
      <c r="FD116" s="63"/>
      <c r="FE116" s="63"/>
      <c r="FF116" s="63"/>
      <c r="FG116" s="63"/>
      <c r="FH116" s="63"/>
      <c r="FI116" s="63"/>
      <c r="FJ116" s="63"/>
      <c r="FK116" s="63"/>
      <c r="FL116" s="63"/>
      <c r="FM116" s="63"/>
      <c r="FN116" s="63"/>
      <c r="FO116" s="62"/>
      <c r="FP116" s="63"/>
      <c r="FQ116" s="63"/>
      <c r="FR116" s="63"/>
      <c r="FS116" s="63"/>
      <c r="FT116" s="63"/>
      <c r="FU116" s="63"/>
      <c r="FV116" s="63"/>
      <c r="FW116" s="63"/>
      <c r="FX116" s="63"/>
      <c r="FY116" s="63"/>
      <c r="FZ116" s="63"/>
      <c r="GA116" s="63"/>
      <c r="GB116" s="63"/>
      <c r="GC116" s="63"/>
      <c r="GD116" s="63"/>
      <c r="GE116" s="63"/>
      <c r="GF116" s="63"/>
      <c r="GG116" s="63"/>
      <c r="GH116" s="63"/>
      <c r="GI116" s="63"/>
      <c r="GJ116" s="63"/>
      <c r="GK116" s="63"/>
      <c r="GL116" s="63"/>
      <c r="GM116" s="63"/>
      <c r="GN116" s="63"/>
      <c r="GO116" s="63"/>
      <c r="GP116" s="63"/>
      <c r="GQ116" s="63"/>
      <c r="GR116" s="63"/>
      <c r="GS116" s="63"/>
    </row>
    <row r="117" spans="1:201" s="72" customFormat="1" ht="10.5" customHeight="1">
      <c r="A117" s="177"/>
      <c r="B117" s="179"/>
      <c r="C117" s="137"/>
      <c r="D117" s="73"/>
      <c r="E117" s="138"/>
      <c r="F117" s="73"/>
      <c r="G117" s="149"/>
      <c r="H117" s="144"/>
      <c r="I117" s="74"/>
      <c r="J117" s="74"/>
      <c r="K117" s="145"/>
      <c r="L117" s="76"/>
      <c r="M117" s="77"/>
      <c r="N117" s="78" t="str">
        <f>IF(N116="","",N116)</f>
        <v/>
      </c>
      <c r="O117" s="79">
        <f>IF(ISNUMBER(K116),IF(ISNUMBER(L117),L117,IF(ISNUMBER(K117),N(K117+(L116-K116)*M117),0)),0)</f>
        <v>0</v>
      </c>
      <c r="P117" s="64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4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4"/>
      <c r="CA117" s="65"/>
      <c r="CB117" s="65"/>
      <c r="CC117" s="65"/>
      <c r="CD117" s="65"/>
      <c r="CE117" s="65"/>
      <c r="CF117" s="65"/>
      <c r="CG117" s="65"/>
      <c r="CH117" s="65"/>
      <c r="CI117" s="65"/>
      <c r="CJ117" s="65"/>
      <c r="CK117" s="65"/>
      <c r="CL117" s="65"/>
      <c r="CM117" s="65"/>
      <c r="CN117" s="65"/>
      <c r="CO117" s="65"/>
      <c r="CP117" s="65"/>
      <c r="CQ117" s="65"/>
      <c r="CR117" s="65"/>
      <c r="CS117" s="65"/>
      <c r="CT117" s="65"/>
      <c r="CU117" s="65"/>
      <c r="CV117" s="65"/>
      <c r="CW117" s="65"/>
      <c r="CX117" s="65"/>
      <c r="CY117" s="65"/>
      <c r="CZ117" s="65"/>
      <c r="DA117" s="65"/>
      <c r="DB117" s="65"/>
      <c r="DC117" s="65"/>
      <c r="DD117" s="65"/>
      <c r="DE117" s="64"/>
      <c r="DF117" s="65"/>
      <c r="DG117" s="65"/>
      <c r="DH117" s="65"/>
      <c r="DI117" s="65"/>
      <c r="DJ117" s="65"/>
      <c r="DK117" s="65"/>
      <c r="DL117" s="65"/>
      <c r="DM117" s="65"/>
      <c r="DN117" s="65"/>
      <c r="DO117" s="65"/>
      <c r="DP117" s="65"/>
      <c r="DQ117" s="65"/>
      <c r="DR117" s="65"/>
      <c r="DS117" s="65"/>
      <c r="DT117" s="65"/>
      <c r="DU117" s="65"/>
      <c r="DV117" s="65"/>
      <c r="DW117" s="65"/>
      <c r="DX117" s="65"/>
      <c r="DY117" s="65"/>
      <c r="DZ117" s="65"/>
      <c r="EA117" s="65"/>
      <c r="EB117" s="65"/>
      <c r="EC117" s="65"/>
      <c r="ED117" s="65"/>
      <c r="EE117" s="65"/>
      <c r="EF117" s="65"/>
      <c r="EG117" s="65"/>
      <c r="EH117" s="65"/>
      <c r="EI117" s="65"/>
      <c r="EJ117" s="64"/>
      <c r="EK117" s="65"/>
      <c r="EL117" s="65"/>
      <c r="EM117" s="65"/>
      <c r="EN117" s="65"/>
      <c r="EO117" s="65"/>
      <c r="EP117" s="65"/>
      <c r="EQ117" s="65"/>
      <c r="ER117" s="65"/>
      <c r="ES117" s="65"/>
      <c r="ET117" s="65"/>
      <c r="EU117" s="65"/>
      <c r="EV117" s="65"/>
      <c r="EW117" s="65"/>
      <c r="EX117" s="65"/>
      <c r="EY117" s="65"/>
      <c r="EZ117" s="65"/>
      <c r="FA117" s="65"/>
      <c r="FB117" s="65"/>
      <c r="FC117" s="65"/>
      <c r="FD117" s="65"/>
      <c r="FE117" s="65"/>
      <c r="FF117" s="65"/>
      <c r="FG117" s="65"/>
      <c r="FH117" s="65"/>
      <c r="FI117" s="65"/>
      <c r="FJ117" s="65"/>
      <c r="FK117" s="65"/>
      <c r="FL117" s="65"/>
      <c r="FM117" s="65"/>
      <c r="FN117" s="65"/>
      <c r="FO117" s="64"/>
      <c r="FP117" s="65"/>
      <c r="FQ117" s="65"/>
      <c r="FR117" s="65"/>
      <c r="FS117" s="65"/>
      <c r="FT117" s="65"/>
      <c r="FU117" s="65"/>
      <c r="FV117" s="65"/>
      <c r="FW117" s="65"/>
      <c r="FX117" s="65"/>
      <c r="FY117" s="65"/>
      <c r="FZ117" s="65"/>
      <c r="GA117" s="65"/>
      <c r="GB117" s="65"/>
      <c r="GC117" s="65"/>
      <c r="GD117" s="65"/>
      <c r="GE117" s="65"/>
      <c r="GF117" s="65"/>
      <c r="GG117" s="65"/>
      <c r="GH117" s="65"/>
      <c r="GI117" s="65"/>
      <c r="GJ117" s="65"/>
      <c r="GK117" s="65"/>
      <c r="GL117" s="65"/>
      <c r="GM117" s="65"/>
      <c r="GN117" s="65"/>
      <c r="GO117" s="65"/>
      <c r="GP117" s="65"/>
      <c r="GQ117" s="65"/>
      <c r="GR117" s="65"/>
      <c r="GS117" s="65"/>
    </row>
    <row r="118" spans="1:201" s="72" customFormat="1" ht="10.5" customHeight="1">
      <c r="A118" s="176">
        <v>55</v>
      </c>
      <c r="B118" s="178"/>
      <c r="C118" s="148"/>
      <c r="D118" s="148"/>
      <c r="E118" s="139"/>
      <c r="F118" s="148"/>
      <c r="G118" s="148"/>
      <c r="H118" s="143"/>
      <c r="I118" s="67"/>
      <c r="J118" s="67"/>
      <c r="K118" s="141"/>
      <c r="L118" s="68"/>
      <c r="M118" s="69" t="str">
        <f>IF(AND(K118&lt;&gt;"",L118&lt;&gt;""),IF($G$2&gt;=$K118,IF($G$2&gt;$L118,1,($G$2-$K118+1)/($L118-$K118+1)),""),"")</f>
        <v/>
      </c>
      <c r="N118" s="70" t="str">
        <f>IF($M118&lt;&gt;"",IF($M118&gt;$M119,"延迟",""),"")</f>
        <v/>
      </c>
      <c r="O118" s="71"/>
      <c r="P118" s="62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2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2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  <c r="CU118" s="63"/>
      <c r="CV118" s="63"/>
      <c r="CW118" s="63"/>
      <c r="CX118" s="63"/>
      <c r="CY118" s="63"/>
      <c r="CZ118" s="63"/>
      <c r="DA118" s="63"/>
      <c r="DB118" s="63"/>
      <c r="DC118" s="63"/>
      <c r="DD118" s="63"/>
      <c r="DE118" s="62"/>
      <c r="DF118" s="63"/>
      <c r="DG118" s="63"/>
      <c r="DH118" s="63"/>
      <c r="DI118" s="63"/>
      <c r="DJ118" s="63"/>
      <c r="DK118" s="63"/>
      <c r="DL118" s="63"/>
      <c r="DM118" s="63"/>
      <c r="DN118" s="63"/>
      <c r="DO118" s="63"/>
      <c r="DP118" s="63"/>
      <c r="DQ118" s="63"/>
      <c r="DR118" s="63"/>
      <c r="DS118" s="63"/>
      <c r="DT118" s="63"/>
      <c r="DU118" s="63"/>
      <c r="DV118" s="63"/>
      <c r="DW118" s="63"/>
      <c r="DX118" s="63"/>
      <c r="DY118" s="63"/>
      <c r="DZ118" s="63"/>
      <c r="EA118" s="63"/>
      <c r="EB118" s="63"/>
      <c r="EC118" s="63"/>
      <c r="ED118" s="63"/>
      <c r="EE118" s="63"/>
      <c r="EF118" s="63"/>
      <c r="EG118" s="63"/>
      <c r="EH118" s="63"/>
      <c r="EI118" s="63"/>
      <c r="EJ118" s="62"/>
      <c r="EK118" s="63"/>
      <c r="EL118" s="63"/>
      <c r="EM118" s="63"/>
      <c r="EN118" s="63"/>
      <c r="EO118" s="63"/>
      <c r="EP118" s="63"/>
      <c r="EQ118" s="63"/>
      <c r="ER118" s="63"/>
      <c r="ES118" s="63"/>
      <c r="ET118" s="63"/>
      <c r="EU118" s="63"/>
      <c r="EV118" s="63"/>
      <c r="EW118" s="63"/>
      <c r="EX118" s="63"/>
      <c r="EY118" s="63"/>
      <c r="EZ118" s="63"/>
      <c r="FA118" s="63"/>
      <c r="FB118" s="63"/>
      <c r="FC118" s="63"/>
      <c r="FD118" s="63"/>
      <c r="FE118" s="63"/>
      <c r="FF118" s="63"/>
      <c r="FG118" s="63"/>
      <c r="FH118" s="63"/>
      <c r="FI118" s="63"/>
      <c r="FJ118" s="63"/>
      <c r="FK118" s="63"/>
      <c r="FL118" s="63"/>
      <c r="FM118" s="63"/>
      <c r="FN118" s="63"/>
      <c r="FO118" s="62"/>
      <c r="FP118" s="63"/>
      <c r="FQ118" s="63"/>
      <c r="FR118" s="63"/>
      <c r="FS118" s="63"/>
      <c r="FT118" s="63"/>
      <c r="FU118" s="63"/>
      <c r="FV118" s="63"/>
      <c r="FW118" s="63"/>
      <c r="FX118" s="63"/>
      <c r="FY118" s="63"/>
      <c r="FZ118" s="63"/>
      <c r="GA118" s="63"/>
      <c r="GB118" s="63"/>
      <c r="GC118" s="63"/>
      <c r="GD118" s="63"/>
      <c r="GE118" s="63"/>
      <c r="GF118" s="63"/>
      <c r="GG118" s="63"/>
      <c r="GH118" s="63"/>
      <c r="GI118" s="63"/>
      <c r="GJ118" s="63"/>
      <c r="GK118" s="63"/>
      <c r="GL118" s="63"/>
      <c r="GM118" s="63"/>
      <c r="GN118" s="63"/>
      <c r="GO118" s="63"/>
      <c r="GP118" s="63"/>
      <c r="GQ118" s="63"/>
      <c r="GR118" s="63"/>
      <c r="GS118" s="63"/>
    </row>
    <row r="119" spans="1:201" s="72" customFormat="1" ht="10.5" customHeight="1">
      <c r="A119" s="177"/>
      <c r="B119" s="179"/>
      <c r="C119" s="137"/>
      <c r="D119" s="73"/>
      <c r="E119" s="138"/>
      <c r="F119" s="73"/>
      <c r="G119" s="149"/>
      <c r="H119" s="144"/>
      <c r="I119" s="74"/>
      <c r="J119" s="74"/>
      <c r="K119" s="145"/>
      <c r="L119" s="76"/>
      <c r="M119" s="77"/>
      <c r="N119" s="78" t="str">
        <f>IF(N118="","",N118)</f>
        <v/>
      </c>
      <c r="O119" s="79">
        <f>IF(ISNUMBER(K118),IF(ISNUMBER(L119),L119,IF(ISNUMBER(K119),N(K119+(L118-K118)*M119),0)),0)</f>
        <v>0</v>
      </c>
      <c r="P119" s="64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4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4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5"/>
      <c r="CY119" s="65"/>
      <c r="CZ119" s="65"/>
      <c r="DA119" s="65"/>
      <c r="DB119" s="65"/>
      <c r="DC119" s="65"/>
      <c r="DD119" s="65"/>
      <c r="DE119" s="64"/>
      <c r="DF119" s="65"/>
      <c r="DG119" s="65"/>
      <c r="DH119" s="65"/>
      <c r="DI119" s="65"/>
      <c r="DJ119" s="65"/>
      <c r="DK119" s="65"/>
      <c r="DL119" s="65"/>
      <c r="DM119" s="65"/>
      <c r="DN119" s="65"/>
      <c r="DO119" s="65"/>
      <c r="DP119" s="65"/>
      <c r="DQ119" s="65"/>
      <c r="DR119" s="65"/>
      <c r="DS119" s="65"/>
      <c r="DT119" s="65"/>
      <c r="DU119" s="65"/>
      <c r="DV119" s="65"/>
      <c r="DW119" s="65"/>
      <c r="DX119" s="65"/>
      <c r="DY119" s="65"/>
      <c r="DZ119" s="65"/>
      <c r="EA119" s="65"/>
      <c r="EB119" s="65"/>
      <c r="EC119" s="65"/>
      <c r="ED119" s="65"/>
      <c r="EE119" s="65"/>
      <c r="EF119" s="65"/>
      <c r="EG119" s="65"/>
      <c r="EH119" s="65"/>
      <c r="EI119" s="65"/>
      <c r="EJ119" s="64"/>
      <c r="EK119" s="65"/>
      <c r="EL119" s="65"/>
      <c r="EM119" s="65"/>
      <c r="EN119" s="65"/>
      <c r="EO119" s="65"/>
      <c r="EP119" s="65"/>
      <c r="EQ119" s="65"/>
      <c r="ER119" s="65"/>
      <c r="ES119" s="65"/>
      <c r="ET119" s="65"/>
      <c r="EU119" s="65"/>
      <c r="EV119" s="65"/>
      <c r="EW119" s="65"/>
      <c r="EX119" s="65"/>
      <c r="EY119" s="65"/>
      <c r="EZ119" s="65"/>
      <c r="FA119" s="65"/>
      <c r="FB119" s="65"/>
      <c r="FC119" s="65"/>
      <c r="FD119" s="65"/>
      <c r="FE119" s="65"/>
      <c r="FF119" s="65"/>
      <c r="FG119" s="65"/>
      <c r="FH119" s="65"/>
      <c r="FI119" s="65"/>
      <c r="FJ119" s="65"/>
      <c r="FK119" s="65"/>
      <c r="FL119" s="65"/>
      <c r="FM119" s="65"/>
      <c r="FN119" s="65"/>
      <c r="FO119" s="64"/>
      <c r="FP119" s="65"/>
      <c r="FQ119" s="65"/>
      <c r="FR119" s="65"/>
      <c r="FS119" s="65"/>
      <c r="FT119" s="65"/>
      <c r="FU119" s="65"/>
      <c r="FV119" s="65"/>
      <c r="FW119" s="65"/>
      <c r="FX119" s="65"/>
      <c r="FY119" s="65"/>
      <c r="FZ119" s="65"/>
      <c r="GA119" s="65"/>
      <c r="GB119" s="65"/>
      <c r="GC119" s="65"/>
      <c r="GD119" s="65"/>
      <c r="GE119" s="65"/>
      <c r="GF119" s="65"/>
      <c r="GG119" s="65"/>
      <c r="GH119" s="65"/>
      <c r="GI119" s="65"/>
      <c r="GJ119" s="65"/>
      <c r="GK119" s="65"/>
      <c r="GL119" s="65"/>
      <c r="GM119" s="65"/>
      <c r="GN119" s="65"/>
      <c r="GO119" s="65"/>
      <c r="GP119" s="65"/>
      <c r="GQ119" s="65"/>
      <c r="GR119" s="65"/>
      <c r="GS119" s="65"/>
    </row>
    <row r="120" spans="1:201" s="72" customFormat="1" ht="10.5" customHeight="1">
      <c r="A120" s="176">
        <v>56</v>
      </c>
      <c r="B120" s="178"/>
      <c r="C120" s="148"/>
      <c r="D120" s="148"/>
      <c r="E120" s="139"/>
      <c r="F120" s="148"/>
      <c r="G120" s="148"/>
      <c r="H120" s="143"/>
      <c r="I120" s="67"/>
      <c r="J120" s="67"/>
      <c r="K120" s="141"/>
      <c r="L120" s="68"/>
      <c r="M120" s="69" t="str">
        <f>IF(AND(K120&lt;&gt;"",L120&lt;&gt;""),IF($G$2&gt;=$K120,IF($G$2&gt;$L120,1,($G$2-$K120+1)/($L120-$K120+1)),""),"")</f>
        <v/>
      </c>
      <c r="N120" s="70" t="str">
        <f>IF($M120&lt;&gt;"",IF($M120&gt;$M121,"延迟",""),"")</f>
        <v/>
      </c>
      <c r="O120" s="71"/>
      <c r="P120" s="62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2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2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  <c r="CU120" s="63"/>
      <c r="CV120" s="63"/>
      <c r="CW120" s="63"/>
      <c r="CX120" s="63"/>
      <c r="CY120" s="63"/>
      <c r="CZ120" s="63"/>
      <c r="DA120" s="63"/>
      <c r="DB120" s="63"/>
      <c r="DC120" s="63"/>
      <c r="DD120" s="63"/>
      <c r="DE120" s="62"/>
      <c r="DF120" s="63"/>
      <c r="DG120" s="63"/>
      <c r="DH120" s="63"/>
      <c r="DI120" s="63"/>
      <c r="DJ120" s="63"/>
      <c r="DK120" s="63"/>
      <c r="DL120" s="63"/>
      <c r="DM120" s="63"/>
      <c r="DN120" s="63"/>
      <c r="DO120" s="63"/>
      <c r="DP120" s="63"/>
      <c r="DQ120" s="63"/>
      <c r="DR120" s="63"/>
      <c r="DS120" s="63"/>
      <c r="DT120" s="63"/>
      <c r="DU120" s="63"/>
      <c r="DV120" s="63"/>
      <c r="DW120" s="63"/>
      <c r="DX120" s="63"/>
      <c r="DY120" s="63"/>
      <c r="DZ120" s="63"/>
      <c r="EA120" s="63"/>
      <c r="EB120" s="63"/>
      <c r="EC120" s="63"/>
      <c r="ED120" s="63"/>
      <c r="EE120" s="63"/>
      <c r="EF120" s="63"/>
      <c r="EG120" s="63"/>
      <c r="EH120" s="63"/>
      <c r="EI120" s="63"/>
      <c r="EJ120" s="62"/>
      <c r="EK120" s="63"/>
      <c r="EL120" s="63"/>
      <c r="EM120" s="63"/>
      <c r="EN120" s="63"/>
      <c r="EO120" s="63"/>
      <c r="EP120" s="63"/>
      <c r="EQ120" s="63"/>
      <c r="ER120" s="63"/>
      <c r="ES120" s="63"/>
      <c r="ET120" s="63"/>
      <c r="EU120" s="63"/>
      <c r="EV120" s="63"/>
      <c r="EW120" s="63"/>
      <c r="EX120" s="63"/>
      <c r="EY120" s="63"/>
      <c r="EZ120" s="63"/>
      <c r="FA120" s="63"/>
      <c r="FB120" s="63"/>
      <c r="FC120" s="63"/>
      <c r="FD120" s="63"/>
      <c r="FE120" s="63"/>
      <c r="FF120" s="63"/>
      <c r="FG120" s="63"/>
      <c r="FH120" s="63"/>
      <c r="FI120" s="63"/>
      <c r="FJ120" s="63"/>
      <c r="FK120" s="63"/>
      <c r="FL120" s="63"/>
      <c r="FM120" s="63"/>
      <c r="FN120" s="63"/>
      <c r="FO120" s="62"/>
      <c r="FP120" s="63"/>
      <c r="FQ120" s="63"/>
      <c r="FR120" s="63"/>
      <c r="FS120" s="63"/>
      <c r="FT120" s="63"/>
      <c r="FU120" s="63"/>
      <c r="FV120" s="63"/>
      <c r="FW120" s="63"/>
      <c r="FX120" s="63"/>
      <c r="FY120" s="63"/>
      <c r="FZ120" s="63"/>
      <c r="GA120" s="63"/>
      <c r="GB120" s="63"/>
      <c r="GC120" s="63"/>
      <c r="GD120" s="63"/>
      <c r="GE120" s="63"/>
      <c r="GF120" s="63"/>
      <c r="GG120" s="63"/>
      <c r="GH120" s="63"/>
      <c r="GI120" s="63"/>
      <c r="GJ120" s="63"/>
      <c r="GK120" s="63"/>
      <c r="GL120" s="63"/>
      <c r="GM120" s="63"/>
      <c r="GN120" s="63"/>
      <c r="GO120" s="63"/>
      <c r="GP120" s="63"/>
      <c r="GQ120" s="63"/>
      <c r="GR120" s="63"/>
      <c r="GS120" s="63"/>
    </row>
    <row r="121" spans="1:201" s="72" customFormat="1" ht="10.5" customHeight="1">
      <c r="A121" s="177"/>
      <c r="B121" s="179"/>
      <c r="C121" s="137"/>
      <c r="D121" s="73"/>
      <c r="E121" s="138"/>
      <c r="F121" s="73"/>
      <c r="G121" s="149"/>
      <c r="H121" s="144"/>
      <c r="I121" s="74"/>
      <c r="J121" s="74"/>
      <c r="K121" s="145"/>
      <c r="L121" s="76"/>
      <c r="M121" s="77"/>
      <c r="N121" s="78" t="str">
        <f>IF(N120="","",N120)</f>
        <v/>
      </c>
      <c r="O121" s="79">
        <f>IF(ISNUMBER(K120),IF(ISNUMBER(L121),L121,IF(ISNUMBER(K121),N(K121+(L120-K120)*M121),0)),0)</f>
        <v>0</v>
      </c>
      <c r="P121" s="64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4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4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65"/>
      <c r="CZ121" s="65"/>
      <c r="DA121" s="65"/>
      <c r="DB121" s="65"/>
      <c r="DC121" s="65"/>
      <c r="DD121" s="65"/>
      <c r="DE121" s="64"/>
      <c r="DF121" s="65"/>
      <c r="DG121" s="65"/>
      <c r="DH121" s="65"/>
      <c r="DI121" s="65"/>
      <c r="DJ121" s="65"/>
      <c r="DK121" s="65"/>
      <c r="DL121" s="65"/>
      <c r="DM121" s="65"/>
      <c r="DN121" s="65"/>
      <c r="DO121" s="65"/>
      <c r="DP121" s="65"/>
      <c r="DQ121" s="65"/>
      <c r="DR121" s="65"/>
      <c r="DS121" s="65"/>
      <c r="DT121" s="65"/>
      <c r="DU121" s="65"/>
      <c r="DV121" s="65"/>
      <c r="DW121" s="65"/>
      <c r="DX121" s="65"/>
      <c r="DY121" s="65"/>
      <c r="DZ121" s="65"/>
      <c r="EA121" s="65"/>
      <c r="EB121" s="65"/>
      <c r="EC121" s="65"/>
      <c r="ED121" s="65"/>
      <c r="EE121" s="65"/>
      <c r="EF121" s="65"/>
      <c r="EG121" s="65"/>
      <c r="EH121" s="65"/>
      <c r="EI121" s="65"/>
      <c r="EJ121" s="64"/>
      <c r="EK121" s="65"/>
      <c r="EL121" s="65"/>
      <c r="EM121" s="65"/>
      <c r="EN121" s="65"/>
      <c r="EO121" s="65"/>
      <c r="EP121" s="65"/>
      <c r="EQ121" s="65"/>
      <c r="ER121" s="65"/>
      <c r="ES121" s="65"/>
      <c r="ET121" s="65"/>
      <c r="EU121" s="65"/>
      <c r="EV121" s="65"/>
      <c r="EW121" s="65"/>
      <c r="EX121" s="65"/>
      <c r="EY121" s="65"/>
      <c r="EZ121" s="65"/>
      <c r="FA121" s="65"/>
      <c r="FB121" s="65"/>
      <c r="FC121" s="65"/>
      <c r="FD121" s="65"/>
      <c r="FE121" s="65"/>
      <c r="FF121" s="65"/>
      <c r="FG121" s="65"/>
      <c r="FH121" s="65"/>
      <c r="FI121" s="65"/>
      <c r="FJ121" s="65"/>
      <c r="FK121" s="65"/>
      <c r="FL121" s="65"/>
      <c r="FM121" s="65"/>
      <c r="FN121" s="65"/>
      <c r="FO121" s="64"/>
      <c r="FP121" s="65"/>
      <c r="FQ121" s="65"/>
      <c r="FR121" s="65"/>
      <c r="FS121" s="65"/>
      <c r="FT121" s="65"/>
      <c r="FU121" s="65"/>
      <c r="FV121" s="65"/>
      <c r="FW121" s="65"/>
      <c r="FX121" s="65"/>
      <c r="FY121" s="65"/>
      <c r="FZ121" s="65"/>
      <c r="GA121" s="65"/>
      <c r="GB121" s="65"/>
      <c r="GC121" s="65"/>
      <c r="GD121" s="65"/>
      <c r="GE121" s="65"/>
      <c r="GF121" s="65"/>
      <c r="GG121" s="65"/>
      <c r="GH121" s="65"/>
      <c r="GI121" s="65"/>
      <c r="GJ121" s="65"/>
      <c r="GK121" s="65"/>
      <c r="GL121" s="65"/>
      <c r="GM121" s="65"/>
      <c r="GN121" s="65"/>
      <c r="GO121" s="65"/>
      <c r="GP121" s="65"/>
      <c r="GQ121" s="65"/>
      <c r="GR121" s="65"/>
      <c r="GS121" s="65"/>
    </row>
    <row r="122" spans="1:201" s="93" customFormat="1">
      <c r="A122" s="80"/>
      <c r="B122" s="81"/>
      <c r="C122" s="81"/>
      <c r="D122" s="81"/>
      <c r="E122" s="81"/>
      <c r="F122" s="81"/>
      <c r="G122" s="81"/>
      <c r="H122" s="81"/>
      <c r="I122" s="81"/>
      <c r="J122" s="81"/>
      <c r="K122" s="82"/>
      <c r="L122" s="82"/>
      <c r="M122" s="82"/>
      <c r="N122" s="83"/>
      <c r="O122" s="84"/>
      <c r="P122" s="85">
        <f>P2</f>
        <v>43101</v>
      </c>
      <c r="Q122" s="86">
        <f>P2+1</f>
        <v>43102</v>
      </c>
      <c r="R122" s="86">
        <f>P2+2</f>
        <v>43103</v>
      </c>
      <c r="S122" s="86">
        <f>P2+3</f>
        <v>43104</v>
      </c>
      <c r="T122" s="86">
        <f>P2+4</f>
        <v>43105</v>
      </c>
      <c r="U122" s="86">
        <f>P2+5</f>
        <v>43106</v>
      </c>
      <c r="V122" s="86">
        <f>P2+6</f>
        <v>43107</v>
      </c>
      <c r="W122" s="86">
        <f>P2+7</f>
        <v>43108</v>
      </c>
      <c r="X122" s="86">
        <f>P2+8</f>
        <v>43109</v>
      </c>
      <c r="Y122" s="86">
        <f>P2+9</f>
        <v>43110</v>
      </c>
      <c r="Z122" s="86">
        <f>P2+10</f>
        <v>43111</v>
      </c>
      <c r="AA122" s="86">
        <f>P2+11</f>
        <v>43112</v>
      </c>
      <c r="AB122" s="86">
        <f>P2+12</f>
        <v>43113</v>
      </c>
      <c r="AC122" s="86">
        <f>P2+13</f>
        <v>43114</v>
      </c>
      <c r="AD122" s="86">
        <f>P2+14</f>
        <v>43115</v>
      </c>
      <c r="AE122" s="86">
        <f>P2+15</f>
        <v>43116</v>
      </c>
      <c r="AF122" s="86">
        <f>P2+16</f>
        <v>43117</v>
      </c>
      <c r="AG122" s="86">
        <f>P2+17</f>
        <v>43118</v>
      </c>
      <c r="AH122" s="86">
        <f>P2+18</f>
        <v>43119</v>
      </c>
      <c r="AI122" s="86">
        <f>P2+19</f>
        <v>43120</v>
      </c>
      <c r="AJ122" s="86">
        <f>P2+20</f>
        <v>43121</v>
      </c>
      <c r="AK122" s="86">
        <f>P2+21</f>
        <v>43122</v>
      </c>
      <c r="AL122" s="86">
        <f>P2+22</f>
        <v>43123</v>
      </c>
      <c r="AM122" s="86">
        <f>P2+23</f>
        <v>43124</v>
      </c>
      <c r="AN122" s="86">
        <f>P2+24</f>
        <v>43125</v>
      </c>
      <c r="AO122" s="86">
        <f>P2+25</f>
        <v>43126</v>
      </c>
      <c r="AP122" s="86">
        <f>P2+26</f>
        <v>43127</v>
      </c>
      <c r="AQ122" s="86">
        <f>P2+27</f>
        <v>43128</v>
      </c>
      <c r="AR122" s="86">
        <f>P2+28</f>
        <v>43129</v>
      </c>
      <c r="AS122" s="86">
        <f>P2+29</f>
        <v>43130</v>
      </c>
      <c r="AT122" s="87">
        <f>P2+30</f>
        <v>43131</v>
      </c>
      <c r="AU122" s="88">
        <f>AU2</f>
        <v>43132</v>
      </c>
      <c r="AV122" s="86">
        <f>AU2+1</f>
        <v>43133</v>
      </c>
      <c r="AW122" s="86">
        <f>AU2+2</f>
        <v>43134</v>
      </c>
      <c r="AX122" s="86">
        <f>AU2+3</f>
        <v>43135</v>
      </c>
      <c r="AY122" s="86">
        <f>AU2+4</f>
        <v>43136</v>
      </c>
      <c r="AZ122" s="86">
        <f>AU2+5</f>
        <v>43137</v>
      </c>
      <c r="BA122" s="86">
        <f>AU2+6</f>
        <v>43138</v>
      </c>
      <c r="BB122" s="86">
        <f>AU2+7</f>
        <v>43139</v>
      </c>
      <c r="BC122" s="86">
        <f>AU2+8</f>
        <v>43140</v>
      </c>
      <c r="BD122" s="86">
        <f>AU2+9</f>
        <v>43141</v>
      </c>
      <c r="BE122" s="86">
        <f>AU2+10</f>
        <v>43142</v>
      </c>
      <c r="BF122" s="86">
        <f>AU2+11</f>
        <v>43143</v>
      </c>
      <c r="BG122" s="86">
        <f>AU2+12</f>
        <v>43144</v>
      </c>
      <c r="BH122" s="86">
        <f>AU2+13</f>
        <v>43145</v>
      </c>
      <c r="BI122" s="86">
        <f>AU2+14</f>
        <v>43146</v>
      </c>
      <c r="BJ122" s="86">
        <f>AU2+15</f>
        <v>43147</v>
      </c>
      <c r="BK122" s="86">
        <f>AU2+16</f>
        <v>43148</v>
      </c>
      <c r="BL122" s="86">
        <f>AU2+17</f>
        <v>43149</v>
      </c>
      <c r="BM122" s="86">
        <f>AU2+18</f>
        <v>43150</v>
      </c>
      <c r="BN122" s="86">
        <f>AU2+19</f>
        <v>43151</v>
      </c>
      <c r="BO122" s="86">
        <f>AU2+20</f>
        <v>43152</v>
      </c>
      <c r="BP122" s="86">
        <f>AU2+21</f>
        <v>43153</v>
      </c>
      <c r="BQ122" s="86">
        <f>AU2+22</f>
        <v>43154</v>
      </c>
      <c r="BR122" s="86">
        <f>AU2+23</f>
        <v>43155</v>
      </c>
      <c r="BS122" s="86">
        <f>AU2+24</f>
        <v>43156</v>
      </c>
      <c r="BT122" s="86">
        <f>AU2+25</f>
        <v>43157</v>
      </c>
      <c r="BU122" s="86">
        <f>AU2+26</f>
        <v>43158</v>
      </c>
      <c r="BV122" s="89">
        <f>AU2+27</f>
        <v>43159</v>
      </c>
      <c r="BW122" s="90">
        <f>AU2+28</f>
        <v>43160</v>
      </c>
      <c r="BX122" s="86">
        <f>AU2+29</f>
        <v>43161</v>
      </c>
      <c r="BY122" s="91">
        <f>AU2+30</f>
        <v>43162</v>
      </c>
      <c r="BZ122" s="88">
        <f>BZ2</f>
        <v>43160</v>
      </c>
      <c r="CA122" s="86">
        <f>BZ2+1</f>
        <v>43161</v>
      </c>
      <c r="CB122" s="86">
        <f>BZ2+2</f>
        <v>43162</v>
      </c>
      <c r="CC122" s="86">
        <f>BZ2+3</f>
        <v>43163</v>
      </c>
      <c r="CD122" s="86">
        <f>BZ2+4</f>
        <v>43164</v>
      </c>
      <c r="CE122" s="86">
        <f>BZ2+5</f>
        <v>43165</v>
      </c>
      <c r="CF122" s="86">
        <f>BZ2+6</f>
        <v>43166</v>
      </c>
      <c r="CG122" s="86">
        <f>BZ2+7</f>
        <v>43167</v>
      </c>
      <c r="CH122" s="86">
        <f>BZ2+8</f>
        <v>43168</v>
      </c>
      <c r="CI122" s="86">
        <f>BZ2+9</f>
        <v>43169</v>
      </c>
      <c r="CJ122" s="86">
        <f>BZ2+10</f>
        <v>43170</v>
      </c>
      <c r="CK122" s="86">
        <f>BZ2+11</f>
        <v>43171</v>
      </c>
      <c r="CL122" s="86">
        <f>BZ2+12</f>
        <v>43172</v>
      </c>
      <c r="CM122" s="86">
        <f>BZ2+13</f>
        <v>43173</v>
      </c>
      <c r="CN122" s="86">
        <f>BZ2+14</f>
        <v>43174</v>
      </c>
      <c r="CO122" s="86">
        <f>BZ2+15</f>
        <v>43175</v>
      </c>
      <c r="CP122" s="86">
        <f>BZ2+16</f>
        <v>43176</v>
      </c>
      <c r="CQ122" s="86">
        <f>BZ2+17</f>
        <v>43177</v>
      </c>
      <c r="CR122" s="86">
        <f>BZ2+18</f>
        <v>43178</v>
      </c>
      <c r="CS122" s="86">
        <f>BZ2+19</f>
        <v>43179</v>
      </c>
      <c r="CT122" s="86">
        <f>BZ2+20</f>
        <v>43180</v>
      </c>
      <c r="CU122" s="86">
        <f>BZ2+21</f>
        <v>43181</v>
      </c>
      <c r="CV122" s="86">
        <f>BZ2+22</f>
        <v>43182</v>
      </c>
      <c r="CW122" s="86">
        <f>BZ2+23</f>
        <v>43183</v>
      </c>
      <c r="CX122" s="86">
        <f>BZ2+24</f>
        <v>43184</v>
      </c>
      <c r="CY122" s="86">
        <f>BZ2+25</f>
        <v>43185</v>
      </c>
      <c r="CZ122" s="86">
        <f>BZ2+26</f>
        <v>43186</v>
      </c>
      <c r="DA122" s="86">
        <f>BZ2+27</f>
        <v>43187</v>
      </c>
      <c r="DB122" s="86">
        <f>BZ2+28</f>
        <v>43188</v>
      </c>
      <c r="DC122" s="86">
        <f>BZ2+29</f>
        <v>43189</v>
      </c>
      <c r="DD122" s="87">
        <f>BZ2+30</f>
        <v>43190</v>
      </c>
      <c r="DE122" s="88">
        <f>DE2</f>
        <v>43191</v>
      </c>
      <c r="DF122" s="86">
        <f>DE2+1</f>
        <v>43192</v>
      </c>
      <c r="DG122" s="86">
        <f>DE2+2</f>
        <v>43193</v>
      </c>
      <c r="DH122" s="86">
        <f>DE2+3</f>
        <v>43194</v>
      </c>
      <c r="DI122" s="86">
        <f>DE2+4</f>
        <v>43195</v>
      </c>
      <c r="DJ122" s="86">
        <f>DE2+5</f>
        <v>43196</v>
      </c>
      <c r="DK122" s="86">
        <f>DE2+6</f>
        <v>43197</v>
      </c>
      <c r="DL122" s="86">
        <f>DE2+7</f>
        <v>43198</v>
      </c>
      <c r="DM122" s="86">
        <f>DE2+8</f>
        <v>43199</v>
      </c>
      <c r="DN122" s="86">
        <f>DE2+9</f>
        <v>43200</v>
      </c>
      <c r="DO122" s="86">
        <f>DE2+10</f>
        <v>43201</v>
      </c>
      <c r="DP122" s="86">
        <f>DE2+11</f>
        <v>43202</v>
      </c>
      <c r="DQ122" s="86">
        <f>DE2+12</f>
        <v>43203</v>
      </c>
      <c r="DR122" s="86">
        <f>DE2+13</f>
        <v>43204</v>
      </c>
      <c r="DS122" s="86">
        <f>DE2+14</f>
        <v>43205</v>
      </c>
      <c r="DT122" s="86">
        <f>DE2+15</f>
        <v>43206</v>
      </c>
      <c r="DU122" s="86">
        <f>DE2+16</f>
        <v>43207</v>
      </c>
      <c r="DV122" s="86">
        <f>DE2+17</f>
        <v>43208</v>
      </c>
      <c r="DW122" s="86">
        <f>DE2+18</f>
        <v>43209</v>
      </c>
      <c r="DX122" s="86">
        <f>DE2+19</f>
        <v>43210</v>
      </c>
      <c r="DY122" s="86">
        <f>DE2+20</f>
        <v>43211</v>
      </c>
      <c r="DZ122" s="86">
        <f>DE2+21</f>
        <v>43212</v>
      </c>
      <c r="EA122" s="86">
        <f>DE2+22</f>
        <v>43213</v>
      </c>
      <c r="EB122" s="86">
        <f>DE2+23</f>
        <v>43214</v>
      </c>
      <c r="EC122" s="86">
        <f>DE2+24</f>
        <v>43215</v>
      </c>
      <c r="ED122" s="86">
        <f>DE2+25</f>
        <v>43216</v>
      </c>
      <c r="EE122" s="86">
        <f>DE2+26</f>
        <v>43217</v>
      </c>
      <c r="EF122" s="86">
        <f>DE2+27</f>
        <v>43218</v>
      </c>
      <c r="EG122" s="86">
        <f>DE2+28</f>
        <v>43219</v>
      </c>
      <c r="EH122" s="89">
        <f>DE2+29</f>
        <v>43220</v>
      </c>
      <c r="EI122" s="87">
        <f>DE2+30</f>
        <v>43221</v>
      </c>
      <c r="EJ122" s="88">
        <f>EJ2</f>
        <v>43221</v>
      </c>
      <c r="EK122" s="86">
        <f>EJ2+1</f>
        <v>43222</v>
      </c>
      <c r="EL122" s="86">
        <f>EJ2+2</f>
        <v>43223</v>
      </c>
      <c r="EM122" s="86">
        <f>EJ2+3</f>
        <v>43224</v>
      </c>
      <c r="EN122" s="86">
        <f>EJ2+4</f>
        <v>43225</v>
      </c>
      <c r="EO122" s="86">
        <f>EJ2+5</f>
        <v>43226</v>
      </c>
      <c r="EP122" s="86">
        <f>EJ2+6</f>
        <v>43227</v>
      </c>
      <c r="EQ122" s="86">
        <f>EJ2+7</f>
        <v>43228</v>
      </c>
      <c r="ER122" s="86">
        <f>EJ2+8</f>
        <v>43229</v>
      </c>
      <c r="ES122" s="86">
        <f>EJ2+9</f>
        <v>43230</v>
      </c>
      <c r="ET122" s="86">
        <f>EJ2+10</f>
        <v>43231</v>
      </c>
      <c r="EU122" s="86">
        <f>EJ2+11</f>
        <v>43232</v>
      </c>
      <c r="EV122" s="86">
        <f>EJ2+12</f>
        <v>43233</v>
      </c>
      <c r="EW122" s="86">
        <f>EJ2+13</f>
        <v>43234</v>
      </c>
      <c r="EX122" s="86">
        <f>EJ2+14</f>
        <v>43235</v>
      </c>
      <c r="EY122" s="86">
        <f>EJ2+15</f>
        <v>43236</v>
      </c>
      <c r="EZ122" s="86">
        <f>EJ2+16</f>
        <v>43237</v>
      </c>
      <c r="FA122" s="86">
        <f>EJ2+17</f>
        <v>43238</v>
      </c>
      <c r="FB122" s="86">
        <f>EJ2+18</f>
        <v>43239</v>
      </c>
      <c r="FC122" s="86">
        <f>EJ2+19</f>
        <v>43240</v>
      </c>
      <c r="FD122" s="86">
        <f>EJ2+20</f>
        <v>43241</v>
      </c>
      <c r="FE122" s="86">
        <f>EJ2+21</f>
        <v>43242</v>
      </c>
      <c r="FF122" s="86">
        <f>EJ2+22</f>
        <v>43243</v>
      </c>
      <c r="FG122" s="86">
        <f>EJ2+23</f>
        <v>43244</v>
      </c>
      <c r="FH122" s="86">
        <f>EJ2+24</f>
        <v>43245</v>
      </c>
      <c r="FI122" s="86">
        <f>EJ2+25</f>
        <v>43246</v>
      </c>
      <c r="FJ122" s="86">
        <f>EJ2+26</f>
        <v>43247</v>
      </c>
      <c r="FK122" s="86">
        <f>EJ2+27</f>
        <v>43248</v>
      </c>
      <c r="FL122" s="86">
        <f>EJ2+28</f>
        <v>43249</v>
      </c>
      <c r="FM122" s="86">
        <f>EJ2+29</f>
        <v>43250</v>
      </c>
      <c r="FN122" s="87">
        <f>EJ2+30</f>
        <v>43251</v>
      </c>
      <c r="FO122" s="88">
        <f>FO2</f>
        <v>43252</v>
      </c>
      <c r="FP122" s="86">
        <f>FO2+1</f>
        <v>43253</v>
      </c>
      <c r="FQ122" s="86">
        <f>FO2+2</f>
        <v>43254</v>
      </c>
      <c r="FR122" s="86">
        <f>FO2+3</f>
        <v>43255</v>
      </c>
      <c r="FS122" s="86">
        <f>FO2+4</f>
        <v>43256</v>
      </c>
      <c r="FT122" s="86">
        <f>FO2+5</f>
        <v>43257</v>
      </c>
      <c r="FU122" s="86">
        <f>FO2+6</f>
        <v>43258</v>
      </c>
      <c r="FV122" s="86">
        <f>FO2+7</f>
        <v>43259</v>
      </c>
      <c r="FW122" s="86">
        <f>FO2+8</f>
        <v>43260</v>
      </c>
      <c r="FX122" s="86">
        <f>FO2+9</f>
        <v>43261</v>
      </c>
      <c r="FY122" s="86">
        <f>FO2+10</f>
        <v>43262</v>
      </c>
      <c r="FZ122" s="86">
        <f>FO2+11</f>
        <v>43263</v>
      </c>
      <c r="GA122" s="86">
        <f>FO2+12</f>
        <v>43264</v>
      </c>
      <c r="GB122" s="86">
        <f>FO2+13</f>
        <v>43265</v>
      </c>
      <c r="GC122" s="86">
        <f>FO2+14</f>
        <v>43266</v>
      </c>
      <c r="GD122" s="86">
        <f>FO2+15</f>
        <v>43267</v>
      </c>
      <c r="GE122" s="86">
        <f>FO2+16</f>
        <v>43268</v>
      </c>
      <c r="GF122" s="86">
        <f>FO2+17</f>
        <v>43269</v>
      </c>
      <c r="GG122" s="86">
        <f>FO2+18</f>
        <v>43270</v>
      </c>
      <c r="GH122" s="86">
        <f>FO2+19</f>
        <v>43271</v>
      </c>
      <c r="GI122" s="86">
        <f>FO2+20</f>
        <v>43272</v>
      </c>
      <c r="GJ122" s="86">
        <f>FO2+21</f>
        <v>43273</v>
      </c>
      <c r="GK122" s="86">
        <f>FO2+22</f>
        <v>43274</v>
      </c>
      <c r="GL122" s="86">
        <f>FO2+23</f>
        <v>43275</v>
      </c>
      <c r="GM122" s="86">
        <f>FO2+24</f>
        <v>43276</v>
      </c>
      <c r="GN122" s="86">
        <f>FO2+25</f>
        <v>43277</v>
      </c>
      <c r="GO122" s="86">
        <f>FO2+26</f>
        <v>43278</v>
      </c>
      <c r="GP122" s="86">
        <f>FO2+27</f>
        <v>43279</v>
      </c>
      <c r="GQ122" s="86">
        <f>FO2+28</f>
        <v>43280</v>
      </c>
      <c r="GR122" s="92">
        <f>FO2+29</f>
        <v>43281</v>
      </c>
      <c r="GS122" s="92">
        <f>FO2+30</f>
        <v>43282</v>
      </c>
    </row>
    <row r="123" spans="1:201" s="18" customFormat="1">
      <c r="A123" s="94"/>
      <c r="B123" s="95"/>
      <c r="C123" s="95"/>
      <c r="D123" s="95"/>
      <c r="E123" s="95"/>
      <c r="F123" s="95"/>
      <c r="G123" s="96"/>
      <c r="H123" s="95"/>
      <c r="I123" s="95"/>
      <c r="J123" s="95"/>
      <c r="K123" s="97"/>
      <c r="L123" s="97"/>
      <c r="M123" s="97"/>
      <c r="N123" s="98"/>
      <c r="O123" s="99"/>
      <c r="P123" s="100">
        <f>P3</f>
        <v>43101</v>
      </c>
      <c r="Q123" s="101">
        <f t="shared" ref="Q123:AT123" si="6">Q3</f>
        <v>43102</v>
      </c>
      <c r="R123" s="101">
        <f t="shared" si="6"/>
        <v>43103</v>
      </c>
      <c r="S123" s="101">
        <f t="shared" si="6"/>
        <v>43104</v>
      </c>
      <c r="T123" s="101">
        <f t="shared" si="6"/>
        <v>43105</v>
      </c>
      <c r="U123" s="101">
        <f t="shared" si="6"/>
        <v>43106</v>
      </c>
      <c r="V123" s="101">
        <f t="shared" si="6"/>
        <v>43107</v>
      </c>
      <c r="W123" s="101">
        <f t="shared" si="6"/>
        <v>43108</v>
      </c>
      <c r="X123" s="101">
        <f t="shared" si="6"/>
        <v>43109</v>
      </c>
      <c r="Y123" s="101">
        <f t="shared" si="6"/>
        <v>43110</v>
      </c>
      <c r="Z123" s="101">
        <f t="shared" si="6"/>
        <v>43111</v>
      </c>
      <c r="AA123" s="101">
        <f t="shared" si="6"/>
        <v>43112</v>
      </c>
      <c r="AB123" s="101">
        <f t="shared" si="6"/>
        <v>43113</v>
      </c>
      <c r="AC123" s="101">
        <f t="shared" si="6"/>
        <v>43114</v>
      </c>
      <c r="AD123" s="101">
        <f t="shared" si="6"/>
        <v>43115</v>
      </c>
      <c r="AE123" s="101">
        <f t="shared" si="6"/>
        <v>43116</v>
      </c>
      <c r="AF123" s="101">
        <f t="shared" si="6"/>
        <v>43117</v>
      </c>
      <c r="AG123" s="101">
        <f t="shared" si="6"/>
        <v>43118</v>
      </c>
      <c r="AH123" s="101">
        <f t="shared" si="6"/>
        <v>43119</v>
      </c>
      <c r="AI123" s="101">
        <f t="shared" si="6"/>
        <v>43120</v>
      </c>
      <c r="AJ123" s="101">
        <f t="shared" si="6"/>
        <v>43121</v>
      </c>
      <c r="AK123" s="101">
        <f t="shared" si="6"/>
        <v>43122</v>
      </c>
      <c r="AL123" s="101">
        <f t="shared" si="6"/>
        <v>43123</v>
      </c>
      <c r="AM123" s="101">
        <f t="shared" si="6"/>
        <v>43124</v>
      </c>
      <c r="AN123" s="101">
        <f t="shared" si="6"/>
        <v>43125</v>
      </c>
      <c r="AO123" s="101">
        <f t="shared" si="6"/>
        <v>43126</v>
      </c>
      <c r="AP123" s="101">
        <f t="shared" si="6"/>
        <v>43127</v>
      </c>
      <c r="AQ123" s="101">
        <f t="shared" si="6"/>
        <v>43128</v>
      </c>
      <c r="AR123" s="101">
        <f t="shared" si="6"/>
        <v>43129</v>
      </c>
      <c r="AS123" s="101">
        <f t="shared" si="6"/>
        <v>43130</v>
      </c>
      <c r="AT123" s="102">
        <f t="shared" si="6"/>
        <v>43131</v>
      </c>
      <c r="AU123" s="103">
        <f>AU3</f>
        <v>43132</v>
      </c>
      <c r="AV123" s="101">
        <f t="shared" ref="AV123:BY123" si="7">AV3</f>
        <v>43133</v>
      </c>
      <c r="AW123" s="101">
        <f t="shared" si="7"/>
        <v>43134</v>
      </c>
      <c r="AX123" s="101">
        <f t="shared" si="7"/>
        <v>43135</v>
      </c>
      <c r="AY123" s="101">
        <f t="shared" si="7"/>
        <v>43136</v>
      </c>
      <c r="AZ123" s="101">
        <f t="shared" si="7"/>
        <v>43137</v>
      </c>
      <c r="BA123" s="101">
        <f t="shared" si="7"/>
        <v>43138</v>
      </c>
      <c r="BB123" s="101">
        <f t="shared" si="7"/>
        <v>43139</v>
      </c>
      <c r="BC123" s="101">
        <f t="shared" si="7"/>
        <v>43140</v>
      </c>
      <c r="BD123" s="101">
        <f t="shared" si="7"/>
        <v>43141</v>
      </c>
      <c r="BE123" s="101">
        <f t="shared" si="7"/>
        <v>43142</v>
      </c>
      <c r="BF123" s="101">
        <f t="shared" si="7"/>
        <v>43143</v>
      </c>
      <c r="BG123" s="101">
        <f t="shared" si="7"/>
        <v>43144</v>
      </c>
      <c r="BH123" s="101">
        <f t="shared" si="7"/>
        <v>43145</v>
      </c>
      <c r="BI123" s="101">
        <f t="shared" si="7"/>
        <v>43146</v>
      </c>
      <c r="BJ123" s="101">
        <f t="shared" si="7"/>
        <v>43147</v>
      </c>
      <c r="BK123" s="101">
        <f t="shared" si="7"/>
        <v>43148</v>
      </c>
      <c r="BL123" s="101">
        <f t="shared" si="7"/>
        <v>43149</v>
      </c>
      <c r="BM123" s="101">
        <f t="shared" si="7"/>
        <v>43150</v>
      </c>
      <c r="BN123" s="101">
        <f t="shared" si="7"/>
        <v>43151</v>
      </c>
      <c r="BO123" s="101">
        <f t="shared" si="7"/>
        <v>43152</v>
      </c>
      <c r="BP123" s="101">
        <f t="shared" si="7"/>
        <v>43153</v>
      </c>
      <c r="BQ123" s="101">
        <f t="shared" si="7"/>
        <v>43154</v>
      </c>
      <c r="BR123" s="101">
        <f t="shared" si="7"/>
        <v>43155</v>
      </c>
      <c r="BS123" s="101">
        <f t="shared" si="7"/>
        <v>43156</v>
      </c>
      <c r="BT123" s="101">
        <f t="shared" si="7"/>
        <v>43157</v>
      </c>
      <c r="BU123" s="101">
        <f t="shared" si="7"/>
        <v>43158</v>
      </c>
      <c r="BV123" s="104">
        <f t="shared" si="7"/>
        <v>43159</v>
      </c>
      <c r="BW123" s="105">
        <f t="shared" si="7"/>
        <v>43160</v>
      </c>
      <c r="BX123" s="101">
        <f t="shared" si="7"/>
        <v>43161</v>
      </c>
      <c r="BY123" s="106">
        <f t="shared" si="7"/>
        <v>43162</v>
      </c>
      <c r="BZ123" s="103">
        <f>BZ3</f>
        <v>43160</v>
      </c>
      <c r="CA123" s="101">
        <f t="shared" ref="CA123:DD123" si="8">CA3</f>
        <v>43161</v>
      </c>
      <c r="CB123" s="101">
        <f t="shared" si="8"/>
        <v>43162</v>
      </c>
      <c r="CC123" s="101">
        <f t="shared" si="8"/>
        <v>43163</v>
      </c>
      <c r="CD123" s="101">
        <f t="shared" si="8"/>
        <v>43164</v>
      </c>
      <c r="CE123" s="101">
        <f t="shared" si="8"/>
        <v>43165</v>
      </c>
      <c r="CF123" s="101">
        <f t="shared" si="8"/>
        <v>43166</v>
      </c>
      <c r="CG123" s="101">
        <f t="shared" si="8"/>
        <v>43167</v>
      </c>
      <c r="CH123" s="101">
        <f t="shared" si="8"/>
        <v>43168</v>
      </c>
      <c r="CI123" s="101">
        <f t="shared" si="8"/>
        <v>43169</v>
      </c>
      <c r="CJ123" s="101">
        <f t="shared" si="8"/>
        <v>43170</v>
      </c>
      <c r="CK123" s="101">
        <f t="shared" si="8"/>
        <v>43171</v>
      </c>
      <c r="CL123" s="101">
        <f t="shared" si="8"/>
        <v>43172</v>
      </c>
      <c r="CM123" s="101">
        <f t="shared" si="8"/>
        <v>43173</v>
      </c>
      <c r="CN123" s="101">
        <f t="shared" si="8"/>
        <v>43174</v>
      </c>
      <c r="CO123" s="101">
        <f t="shared" si="8"/>
        <v>43175</v>
      </c>
      <c r="CP123" s="101">
        <f t="shared" si="8"/>
        <v>43176</v>
      </c>
      <c r="CQ123" s="101">
        <f t="shared" si="8"/>
        <v>43177</v>
      </c>
      <c r="CR123" s="101">
        <f t="shared" si="8"/>
        <v>43178</v>
      </c>
      <c r="CS123" s="101">
        <f t="shared" si="8"/>
        <v>43179</v>
      </c>
      <c r="CT123" s="101">
        <f t="shared" si="8"/>
        <v>43180</v>
      </c>
      <c r="CU123" s="101">
        <f t="shared" si="8"/>
        <v>43181</v>
      </c>
      <c r="CV123" s="101">
        <f t="shared" si="8"/>
        <v>43182</v>
      </c>
      <c r="CW123" s="101">
        <f t="shared" si="8"/>
        <v>43183</v>
      </c>
      <c r="CX123" s="101">
        <f t="shared" si="8"/>
        <v>43184</v>
      </c>
      <c r="CY123" s="101">
        <f t="shared" si="8"/>
        <v>43185</v>
      </c>
      <c r="CZ123" s="101">
        <f t="shared" si="8"/>
        <v>43186</v>
      </c>
      <c r="DA123" s="101">
        <f t="shared" si="8"/>
        <v>43187</v>
      </c>
      <c r="DB123" s="101">
        <f t="shared" si="8"/>
        <v>43188</v>
      </c>
      <c r="DC123" s="101">
        <f t="shared" si="8"/>
        <v>43189</v>
      </c>
      <c r="DD123" s="102">
        <f t="shared" si="8"/>
        <v>43190</v>
      </c>
      <c r="DE123" s="103">
        <f>DE3</f>
        <v>43191</v>
      </c>
      <c r="DF123" s="101">
        <f t="shared" ref="DF123:EI123" si="9">DF3</f>
        <v>43192</v>
      </c>
      <c r="DG123" s="101">
        <f t="shared" si="9"/>
        <v>43193</v>
      </c>
      <c r="DH123" s="101">
        <f t="shared" si="9"/>
        <v>43194</v>
      </c>
      <c r="DI123" s="101">
        <f t="shared" si="9"/>
        <v>43195</v>
      </c>
      <c r="DJ123" s="101">
        <f t="shared" si="9"/>
        <v>43196</v>
      </c>
      <c r="DK123" s="101">
        <f t="shared" si="9"/>
        <v>43197</v>
      </c>
      <c r="DL123" s="101">
        <f t="shared" si="9"/>
        <v>43198</v>
      </c>
      <c r="DM123" s="101">
        <f t="shared" si="9"/>
        <v>43199</v>
      </c>
      <c r="DN123" s="101">
        <f t="shared" si="9"/>
        <v>43200</v>
      </c>
      <c r="DO123" s="101">
        <f t="shared" si="9"/>
        <v>43201</v>
      </c>
      <c r="DP123" s="101">
        <f t="shared" si="9"/>
        <v>43202</v>
      </c>
      <c r="DQ123" s="101">
        <f t="shared" si="9"/>
        <v>43203</v>
      </c>
      <c r="DR123" s="101">
        <f t="shared" si="9"/>
        <v>43204</v>
      </c>
      <c r="DS123" s="101">
        <f t="shared" si="9"/>
        <v>43205</v>
      </c>
      <c r="DT123" s="101">
        <f t="shared" si="9"/>
        <v>43206</v>
      </c>
      <c r="DU123" s="101">
        <f t="shared" si="9"/>
        <v>43207</v>
      </c>
      <c r="DV123" s="101">
        <f t="shared" si="9"/>
        <v>43208</v>
      </c>
      <c r="DW123" s="101">
        <f t="shared" si="9"/>
        <v>43209</v>
      </c>
      <c r="DX123" s="101">
        <f t="shared" si="9"/>
        <v>43210</v>
      </c>
      <c r="DY123" s="101">
        <f t="shared" si="9"/>
        <v>43211</v>
      </c>
      <c r="DZ123" s="101">
        <f t="shared" si="9"/>
        <v>43212</v>
      </c>
      <c r="EA123" s="101">
        <f t="shared" si="9"/>
        <v>43213</v>
      </c>
      <c r="EB123" s="101">
        <f t="shared" si="9"/>
        <v>43214</v>
      </c>
      <c r="EC123" s="101">
        <f t="shared" si="9"/>
        <v>43215</v>
      </c>
      <c r="ED123" s="101">
        <f t="shared" si="9"/>
        <v>43216</v>
      </c>
      <c r="EE123" s="101">
        <f t="shared" si="9"/>
        <v>43217</v>
      </c>
      <c r="EF123" s="101">
        <f t="shared" si="9"/>
        <v>43218</v>
      </c>
      <c r="EG123" s="101">
        <f t="shared" si="9"/>
        <v>43219</v>
      </c>
      <c r="EH123" s="104">
        <f t="shared" si="9"/>
        <v>43220</v>
      </c>
      <c r="EI123" s="102">
        <f t="shared" si="9"/>
        <v>43221</v>
      </c>
      <c r="EJ123" s="103">
        <f>EJ3</f>
        <v>43221</v>
      </c>
      <c r="EK123" s="101">
        <f t="shared" ref="EK123:FN123" si="10">EK3</f>
        <v>43222</v>
      </c>
      <c r="EL123" s="101">
        <f t="shared" si="10"/>
        <v>43223</v>
      </c>
      <c r="EM123" s="101">
        <f t="shared" si="10"/>
        <v>43224</v>
      </c>
      <c r="EN123" s="101">
        <f t="shared" si="10"/>
        <v>43225</v>
      </c>
      <c r="EO123" s="101">
        <f t="shared" si="10"/>
        <v>43226</v>
      </c>
      <c r="EP123" s="101">
        <f t="shared" si="10"/>
        <v>43227</v>
      </c>
      <c r="EQ123" s="101">
        <f t="shared" si="10"/>
        <v>43228</v>
      </c>
      <c r="ER123" s="101">
        <f t="shared" si="10"/>
        <v>43229</v>
      </c>
      <c r="ES123" s="101">
        <f t="shared" si="10"/>
        <v>43230</v>
      </c>
      <c r="ET123" s="101">
        <f t="shared" si="10"/>
        <v>43231</v>
      </c>
      <c r="EU123" s="101">
        <f t="shared" si="10"/>
        <v>43232</v>
      </c>
      <c r="EV123" s="101">
        <f t="shared" si="10"/>
        <v>43233</v>
      </c>
      <c r="EW123" s="101">
        <f t="shared" si="10"/>
        <v>43234</v>
      </c>
      <c r="EX123" s="101">
        <f t="shared" si="10"/>
        <v>43235</v>
      </c>
      <c r="EY123" s="101">
        <f t="shared" si="10"/>
        <v>43236</v>
      </c>
      <c r="EZ123" s="101">
        <f t="shared" si="10"/>
        <v>43237</v>
      </c>
      <c r="FA123" s="101">
        <f t="shared" si="10"/>
        <v>43238</v>
      </c>
      <c r="FB123" s="101">
        <f t="shared" si="10"/>
        <v>43239</v>
      </c>
      <c r="FC123" s="101">
        <f t="shared" si="10"/>
        <v>43240</v>
      </c>
      <c r="FD123" s="101">
        <f t="shared" si="10"/>
        <v>43241</v>
      </c>
      <c r="FE123" s="101">
        <f t="shared" si="10"/>
        <v>43242</v>
      </c>
      <c r="FF123" s="101">
        <f t="shared" si="10"/>
        <v>43243</v>
      </c>
      <c r="FG123" s="101">
        <f t="shared" si="10"/>
        <v>43244</v>
      </c>
      <c r="FH123" s="101">
        <f t="shared" si="10"/>
        <v>43245</v>
      </c>
      <c r="FI123" s="101">
        <f t="shared" si="10"/>
        <v>43246</v>
      </c>
      <c r="FJ123" s="101">
        <f t="shared" si="10"/>
        <v>43247</v>
      </c>
      <c r="FK123" s="101">
        <f t="shared" si="10"/>
        <v>43248</v>
      </c>
      <c r="FL123" s="101">
        <f t="shared" si="10"/>
        <v>43249</v>
      </c>
      <c r="FM123" s="101">
        <f t="shared" si="10"/>
        <v>43250</v>
      </c>
      <c r="FN123" s="102">
        <f t="shared" si="10"/>
        <v>43251</v>
      </c>
      <c r="FO123" s="103">
        <f>FO3</f>
        <v>43252</v>
      </c>
      <c r="FP123" s="101">
        <f t="shared" ref="FP123:GR123" si="11">FP3</f>
        <v>43253</v>
      </c>
      <c r="FQ123" s="101">
        <f t="shared" si="11"/>
        <v>43254</v>
      </c>
      <c r="FR123" s="101">
        <f t="shared" si="11"/>
        <v>43255</v>
      </c>
      <c r="FS123" s="101">
        <f t="shared" si="11"/>
        <v>43256</v>
      </c>
      <c r="FT123" s="101">
        <f t="shared" si="11"/>
        <v>43257</v>
      </c>
      <c r="FU123" s="101">
        <f t="shared" si="11"/>
        <v>43258</v>
      </c>
      <c r="FV123" s="101">
        <f t="shared" si="11"/>
        <v>43259</v>
      </c>
      <c r="FW123" s="101">
        <f t="shared" si="11"/>
        <v>43260</v>
      </c>
      <c r="FX123" s="101">
        <f t="shared" si="11"/>
        <v>43261</v>
      </c>
      <c r="FY123" s="101">
        <f t="shared" si="11"/>
        <v>43262</v>
      </c>
      <c r="FZ123" s="101">
        <f t="shared" si="11"/>
        <v>43263</v>
      </c>
      <c r="GA123" s="101">
        <f t="shared" si="11"/>
        <v>43264</v>
      </c>
      <c r="GB123" s="101">
        <f t="shared" si="11"/>
        <v>43265</v>
      </c>
      <c r="GC123" s="101">
        <f t="shared" si="11"/>
        <v>43266</v>
      </c>
      <c r="GD123" s="101">
        <f t="shared" si="11"/>
        <v>43267</v>
      </c>
      <c r="GE123" s="101">
        <f t="shared" si="11"/>
        <v>43268</v>
      </c>
      <c r="GF123" s="101">
        <f t="shared" si="11"/>
        <v>43269</v>
      </c>
      <c r="GG123" s="101">
        <f t="shared" si="11"/>
        <v>43270</v>
      </c>
      <c r="GH123" s="101">
        <f t="shared" si="11"/>
        <v>43271</v>
      </c>
      <c r="GI123" s="101">
        <f t="shared" si="11"/>
        <v>43272</v>
      </c>
      <c r="GJ123" s="101">
        <f t="shared" si="11"/>
        <v>43273</v>
      </c>
      <c r="GK123" s="101">
        <f t="shared" si="11"/>
        <v>43274</v>
      </c>
      <c r="GL123" s="101">
        <f t="shared" si="11"/>
        <v>43275</v>
      </c>
      <c r="GM123" s="101">
        <f t="shared" si="11"/>
        <v>43276</v>
      </c>
      <c r="GN123" s="101">
        <f t="shared" si="11"/>
        <v>43277</v>
      </c>
      <c r="GO123" s="101">
        <f t="shared" si="11"/>
        <v>43278</v>
      </c>
      <c r="GP123" s="101">
        <f t="shared" si="11"/>
        <v>43279</v>
      </c>
      <c r="GQ123" s="101">
        <f t="shared" si="11"/>
        <v>43280</v>
      </c>
      <c r="GR123" s="107">
        <f t="shared" si="11"/>
        <v>43281</v>
      </c>
      <c r="GS123" s="32">
        <f>GS3</f>
        <v>43282</v>
      </c>
    </row>
    <row r="124" spans="1:201">
      <c r="M124" s="108"/>
      <c r="Z124" s="108"/>
      <c r="AA124" s="108"/>
      <c r="AB124" s="108"/>
      <c r="AH124" s="108"/>
      <c r="AI124" s="108"/>
      <c r="AO124" s="108"/>
      <c r="AP124" s="108"/>
      <c r="AY124" s="108"/>
      <c r="AZ124" s="108"/>
      <c r="BE124" s="108"/>
      <c r="BF124" s="108"/>
      <c r="BG124" s="108"/>
      <c r="BM124" s="108"/>
      <c r="BN124" s="108"/>
      <c r="BT124" s="108"/>
      <c r="BU124" s="108"/>
      <c r="CD124" s="108"/>
      <c r="CE124" s="108"/>
      <c r="CK124" s="108"/>
      <c r="CL124" s="108"/>
      <c r="CR124" s="108"/>
      <c r="CS124" s="108"/>
      <c r="CT124" s="108"/>
      <c r="CY124" s="108"/>
      <c r="CZ124" s="108"/>
      <c r="DF124" s="108"/>
      <c r="DG124" s="108"/>
      <c r="DM124" s="108"/>
      <c r="DN124" s="108"/>
      <c r="DT124" s="108"/>
      <c r="DU124" s="108"/>
      <c r="EA124" s="108"/>
      <c r="EB124" s="108"/>
      <c r="EG124" s="108"/>
      <c r="EH124" s="108"/>
      <c r="EI124" s="108"/>
      <c r="EJ124" s="108"/>
      <c r="EL124" s="108"/>
      <c r="EM124" s="108"/>
      <c r="EN124" s="108"/>
      <c r="EP124" s="108"/>
      <c r="EQ124" s="108"/>
      <c r="EW124" s="108"/>
      <c r="EX124" s="108"/>
      <c r="FD124" s="108"/>
      <c r="FE124" s="108"/>
      <c r="FK124" s="108"/>
      <c r="FL124" s="108"/>
      <c r="FR124" s="108"/>
      <c r="FS124" s="108"/>
      <c r="FY124" s="108"/>
      <c r="FZ124" s="108"/>
      <c r="GF124" s="108"/>
      <c r="GG124" s="108"/>
      <c r="GM124" s="108"/>
      <c r="GN124" s="108"/>
      <c r="GS124" s="108"/>
    </row>
    <row r="125" spans="1:201">
      <c r="M125" s="108"/>
      <c r="Z125" s="108"/>
      <c r="AA125" s="108"/>
      <c r="AB125" s="108"/>
      <c r="AH125" s="108"/>
      <c r="AI125" s="108"/>
      <c r="AO125" s="108"/>
      <c r="AP125" s="108"/>
      <c r="AY125" s="108"/>
      <c r="AZ125" s="108"/>
      <c r="BE125" s="108"/>
      <c r="BF125" s="108"/>
      <c r="BG125" s="108"/>
      <c r="BM125" s="108"/>
      <c r="BN125" s="108"/>
      <c r="BT125" s="108"/>
      <c r="BU125" s="108"/>
      <c r="CD125" s="108"/>
      <c r="CE125" s="108"/>
      <c r="CK125" s="108"/>
      <c r="CL125" s="108"/>
      <c r="CR125" s="108"/>
      <c r="CS125" s="108"/>
      <c r="CT125" s="108"/>
      <c r="CY125" s="108"/>
      <c r="CZ125" s="108"/>
      <c r="DF125" s="108"/>
      <c r="DG125" s="108"/>
      <c r="DM125" s="108"/>
      <c r="DN125" s="108"/>
      <c r="DT125" s="108"/>
      <c r="DU125" s="108"/>
      <c r="EA125" s="108"/>
      <c r="EB125" s="108"/>
      <c r="EG125" s="108"/>
      <c r="EH125" s="108"/>
      <c r="EI125" s="108"/>
      <c r="EJ125" s="108"/>
      <c r="EL125" s="108"/>
      <c r="EM125" s="108"/>
      <c r="EN125" s="108"/>
      <c r="EP125" s="108"/>
      <c r="EQ125" s="108"/>
      <c r="EW125" s="108"/>
      <c r="EX125" s="108"/>
      <c r="FD125" s="108"/>
      <c r="FE125" s="108"/>
      <c r="FK125" s="108"/>
      <c r="FL125" s="108"/>
      <c r="FR125" s="108"/>
      <c r="FS125" s="108"/>
      <c r="FY125" s="108"/>
      <c r="FZ125" s="108"/>
      <c r="GF125" s="108"/>
      <c r="GG125" s="108"/>
      <c r="GM125" s="108"/>
      <c r="GN125" s="108"/>
      <c r="GS125" s="108"/>
    </row>
    <row r="126" spans="1:201">
      <c r="M126" s="108"/>
      <c r="Z126" s="108"/>
      <c r="AA126" s="108"/>
      <c r="AB126" s="108"/>
      <c r="AH126" s="108"/>
      <c r="AI126" s="108"/>
      <c r="AO126" s="108"/>
      <c r="AP126" s="108"/>
      <c r="AY126" s="108"/>
      <c r="AZ126" s="108"/>
      <c r="BE126" s="108"/>
      <c r="BF126" s="108"/>
      <c r="BG126" s="108"/>
      <c r="BM126" s="108"/>
      <c r="BN126" s="108"/>
      <c r="BT126" s="108"/>
      <c r="BU126" s="108"/>
      <c r="CD126" s="108"/>
      <c r="CE126" s="108"/>
      <c r="CK126" s="108"/>
      <c r="CL126" s="108"/>
      <c r="CR126" s="108"/>
      <c r="CS126" s="108"/>
      <c r="CT126" s="108"/>
      <c r="CY126" s="108"/>
      <c r="CZ126" s="108"/>
      <c r="DF126" s="108"/>
      <c r="DG126" s="108"/>
      <c r="DM126" s="108"/>
      <c r="DN126" s="108"/>
      <c r="DT126" s="108"/>
      <c r="DU126" s="108"/>
      <c r="EA126" s="108"/>
      <c r="EB126" s="108"/>
      <c r="EG126" s="108"/>
      <c r="EH126" s="108"/>
      <c r="EI126" s="108"/>
      <c r="EJ126" s="108"/>
      <c r="EL126" s="108"/>
      <c r="EM126" s="108"/>
      <c r="EN126" s="108"/>
      <c r="EP126" s="108"/>
      <c r="EQ126" s="108"/>
      <c r="EW126" s="108"/>
      <c r="EX126" s="108"/>
      <c r="FD126" s="108"/>
      <c r="FE126" s="108"/>
      <c r="FK126" s="108"/>
      <c r="FL126" s="108"/>
      <c r="FR126" s="108"/>
      <c r="FS126" s="108"/>
      <c r="FY126" s="108"/>
      <c r="FZ126" s="108"/>
      <c r="GF126" s="108"/>
      <c r="GG126" s="108"/>
      <c r="GM126" s="108"/>
      <c r="GN126" s="108"/>
      <c r="GS126" s="108"/>
    </row>
    <row r="127" spans="1:201" s="108" customFormat="1">
      <c r="B127" s="170"/>
      <c r="C127" s="170"/>
      <c r="D127" s="170"/>
      <c r="E127" s="170"/>
      <c r="F127" s="170"/>
      <c r="G127" s="170"/>
      <c r="H127" s="170"/>
      <c r="I127" s="170"/>
      <c r="J127" s="171"/>
      <c r="K127" s="170"/>
      <c r="L127" s="170"/>
    </row>
    <row r="128" spans="1:201" s="108" customFormat="1">
      <c r="B128" s="170"/>
      <c r="C128" s="170"/>
      <c r="D128" s="170"/>
      <c r="E128" s="170"/>
      <c r="F128" s="170"/>
      <c r="G128" s="170"/>
      <c r="H128" s="170"/>
      <c r="I128" s="170"/>
      <c r="J128" s="171"/>
      <c r="K128" s="170"/>
      <c r="L128" s="170"/>
    </row>
    <row r="129" spans="2:12" s="108" customFormat="1">
      <c r="B129" s="170"/>
      <c r="C129" s="170"/>
      <c r="D129" s="170"/>
      <c r="E129" s="170"/>
      <c r="F129" s="170"/>
      <c r="G129" s="170"/>
      <c r="H129" s="170"/>
      <c r="I129" s="170"/>
      <c r="J129" s="171"/>
      <c r="K129" s="170"/>
      <c r="L129" s="170"/>
    </row>
    <row r="130" spans="2:12" s="108" customFormat="1">
      <c r="B130" s="170"/>
      <c r="C130" s="170"/>
      <c r="D130" s="170"/>
      <c r="E130" s="170"/>
      <c r="F130" s="170"/>
      <c r="G130" s="170"/>
      <c r="H130" s="170"/>
      <c r="I130" s="170"/>
      <c r="J130" s="171"/>
      <c r="K130" s="170"/>
      <c r="L130" s="170"/>
    </row>
    <row r="131" spans="2:12" s="108" customFormat="1">
      <c r="B131" s="170"/>
      <c r="C131" s="170"/>
      <c r="D131" s="170"/>
      <c r="E131" s="170"/>
      <c r="F131" s="170"/>
      <c r="G131" s="170"/>
      <c r="H131" s="170"/>
      <c r="I131" s="170"/>
      <c r="J131" s="171"/>
      <c r="K131" s="170"/>
      <c r="L131" s="170"/>
    </row>
    <row r="132" spans="2:12" s="108" customFormat="1">
      <c r="B132" s="170"/>
      <c r="C132" s="170"/>
      <c r="D132" s="170"/>
      <c r="E132" s="170"/>
      <c r="F132" s="170"/>
      <c r="G132" s="170"/>
      <c r="H132" s="170"/>
      <c r="I132" s="170"/>
      <c r="J132" s="171"/>
      <c r="K132" s="170"/>
      <c r="L132" s="170"/>
    </row>
    <row r="133" spans="2:12" s="108" customFormat="1">
      <c r="B133" s="170"/>
      <c r="C133" s="170"/>
      <c r="D133" s="170"/>
      <c r="E133" s="170"/>
      <c r="F133" s="170"/>
      <c r="G133" s="170"/>
      <c r="H133" s="170"/>
      <c r="I133" s="170"/>
      <c r="J133" s="171"/>
      <c r="K133" s="170"/>
      <c r="L133" s="170"/>
    </row>
    <row r="134" spans="2:12" s="108" customFormat="1">
      <c r="B134" s="170"/>
      <c r="C134" s="170"/>
      <c r="D134" s="170"/>
      <c r="E134" s="170"/>
      <c r="F134" s="170"/>
      <c r="G134" s="170"/>
      <c r="H134" s="170"/>
      <c r="I134" s="170"/>
      <c r="J134" s="171"/>
      <c r="K134" s="170"/>
      <c r="L134" s="170"/>
    </row>
    <row r="135" spans="2:12" s="108" customFormat="1">
      <c r="B135" s="170"/>
      <c r="C135" s="170"/>
      <c r="D135" s="170"/>
      <c r="E135" s="170"/>
      <c r="F135" s="170"/>
      <c r="G135" s="170"/>
      <c r="H135" s="170"/>
      <c r="I135" s="170"/>
      <c r="J135" s="171"/>
      <c r="K135" s="170"/>
      <c r="L135" s="170"/>
    </row>
    <row r="136" spans="2:12" s="108" customFormat="1">
      <c r="B136" s="170"/>
      <c r="C136" s="170"/>
      <c r="D136" s="170"/>
      <c r="E136" s="170"/>
      <c r="F136" s="170"/>
      <c r="G136" s="170"/>
      <c r="H136" s="170"/>
      <c r="I136" s="170"/>
      <c r="J136" s="171"/>
      <c r="K136" s="170"/>
      <c r="L136" s="170"/>
    </row>
    <row r="137" spans="2:12" s="108" customFormat="1">
      <c r="B137" s="170"/>
      <c r="C137" s="170"/>
      <c r="D137" s="170"/>
      <c r="E137" s="170"/>
      <c r="F137" s="170"/>
      <c r="G137" s="170"/>
      <c r="H137" s="170"/>
      <c r="I137" s="170"/>
      <c r="J137" s="171"/>
      <c r="K137" s="170"/>
      <c r="L137" s="170"/>
    </row>
    <row r="138" spans="2:12" s="108" customFormat="1">
      <c r="B138" s="170"/>
      <c r="C138" s="170"/>
      <c r="D138" s="170"/>
      <c r="E138" s="170"/>
      <c r="F138" s="170"/>
      <c r="G138" s="170"/>
      <c r="H138" s="170"/>
      <c r="I138" s="170"/>
      <c r="J138" s="171"/>
      <c r="K138" s="170"/>
      <c r="L138" s="170"/>
    </row>
    <row r="139" spans="2:12" s="108" customFormat="1">
      <c r="B139" s="170"/>
      <c r="C139" s="170"/>
      <c r="D139" s="170"/>
      <c r="E139" s="170"/>
      <c r="F139" s="170"/>
      <c r="G139" s="170"/>
      <c r="H139" s="170"/>
      <c r="I139" s="170"/>
      <c r="J139" s="171"/>
      <c r="K139" s="170"/>
      <c r="L139" s="170"/>
    </row>
    <row r="140" spans="2:12" s="108" customFormat="1">
      <c r="B140" s="170"/>
      <c r="C140" s="170"/>
      <c r="D140" s="170"/>
      <c r="E140" s="170"/>
      <c r="F140" s="170"/>
      <c r="G140" s="170"/>
      <c r="H140" s="170"/>
      <c r="I140" s="170"/>
      <c r="J140" s="171"/>
      <c r="K140" s="170"/>
      <c r="L140" s="170"/>
    </row>
    <row r="141" spans="2:12" s="108" customFormat="1">
      <c r="B141" s="170"/>
      <c r="C141" s="170"/>
      <c r="D141" s="170"/>
      <c r="E141" s="170"/>
      <c r="F141" s="170"/>
      <c r="G141" s="170"/>
      <c r="H141" s="170"/>
      <c r="I141" s="170"/>
      <c r="J141" s="171"/>
      <c r="K141" s="170"/>
      <c r="L141" s="170"/>
    </row>
    <row r="142" spans="2:12" s="108" customFormat="1">
      <c r="B142" s="170"/>
      <c r="C142" s="170"/>
      <c r="D142" s="170"/>
      <c r="E142" s="170"/>
      <c r="F142" s="170"/>
      <c r="G142" s="170"/>
      <c r="H142" s="170"/>
      <c r="I142" s="170"/>
      <c r="J142" s="171"/>
      <c r="K142" s="170"/>
      <c r="L142" s="170"/>
    </row>
    <row r="143" spans="2:12" s="108" customFormat="1">
      <c r="B143" s="170"/>
      <c r="C143" s="170"/>
      <c r="D143" s="170"/>
      <c r="E143" s="170"/>
      <c r="F143" s="170"/>
      <c r="G143" s="170"/>
      <c r="H143" s="170"/>
      <c r="I143" s="170"/>
      <c r="J143" s="171"/>
      <c r="K143" s="170"/>
      <c r="L143" s="170"/>
    </row>
    <row r="144" spans="2:12" s="108" customFormat="1">
      <c r="B144" s="170"/>
      <c r="C144" s="170"/>
      <c r="D144" s="170"/>
      <c r="E144" s="170"/>
      <c r="F144" s="170"/>
      <c r="G144" s="170"/>
      <c r="H144" s="170"/>
      <c r="I144" s="170"/>
      <c r="J144" s="171"/>
      <c r="K144" s="170"/>
      <c r="L144" s="170"/>
    </row>
    <row r="145" spans="2:12" s="108" customFormat="1">
      <c r="B145" s="170"/>
      <c r="C145" s="170"/>
      <c r="D145" s="170"/>
      <c r="E145" s="170"/>
      <c r="F145" s="170"/>
      <c r="G145" s="170"/>
      <c r="H145" s="170"/>
      <c r="I145" s="170"/>
      <c r="J145" s="171"/>
      <c r="K145" s="170"/>
      <c r="L145" s="170"/>
    </row>
    <row r="146" spans="2:12" s="108" customFormat="1">
      <c r="B146" s="170"/>
      <c r="C146" s="170"/>
      <c r="D146" s="170"/>
      <c r="E146" s="170"/>
      <c r="F146" s="170"/>
      <c r="G146" s="170"/>
      <c r="H146" s="170"/>
      <c r="I146" s="170"/>
      <c r="J146" s="171"/>
      <c r="K146" s="170"/>
      <c r="L146" s="170"/>
    </row>
    <row r="147" spans="2:12" s="108" customFormat="1">
      <c r="B147" s="170"/>
      <c r="C147" s="170"/>
      <c r="D147" s="170"/>
      <c r="E147" s="170"/>
      <c r="F147" s="170"/>
      <c r="G147" s="170"/>
      <c r="H147" s="170"/>
      <c r="I147" s="170"/>
      <c r="J147" s="171"/>
      <c r="K147" s="170"/>
      <c r="L147" s="170"/>
    </row>
    <row r="148" spans="2:12" s="108" customFormat="1">
      <c r="B148" s="170"/>
      <c r="C148" s="170"/>
      <c r="D148" s="170"/>
      <c r="E148" s="170"/>
      <c r="F148" s="170"/>
      <c r="G148" s="170"/>
      <c r="H148" s="170"/>
      <c r="I148" s="170"/>
      <c r="J148" s="171"/>
      <c r="K148" s="170"/>
      <c r="L148" s="170"/>
    </row>
    <row r="149" spans="2:12" s="108" customFormat="1">
      <c r="B149" s="170"/>
      <c r="C149" s="170"/>
      <c r="D149" s="170"/>
      <c r="E149" s="170"/>
      <c r="F149" s="170"/>
      <c r="G149" s="170"/>
      <c r="H149" s="170"/>
      <c r="I149" s="170"/>
      <c r="J149" s="171"/>
      <c r="K149" s="170"/>
      <c r="L149" s="170"/>
    </row>
    <row r="150" spans="2:12" s="108" customFormat="1">
      <c r="B150" s="170"/>
      <c r="C150" s="170"/>
      <c r="D150" s="170"/>
      <c r="E150" s="170"/>
      <c r="F150" s="170"/>
      <c r="G150" s="170"/>
      <c r="H150" s="170"/>
      <c r="I150" s="170"/>
      <c r="J150" s="171"/>
      <c r="K150" s="170"/>
      <c r="L150" s="170"/>
    </row>
    <row r="151" spans="2:12" s="108" customFormat="1">
      <c r="B151" s="170"/>
      <c r="C151" s="170"/>
      <c r="D151" s="170"/>
      <c r="E151" s="170"/>
      <c r="F151" s="170"/>
      <c r="G151" s="170"/>
      <c r="H151" s="170"/>
      <c r="I151" s="170"/>
      <c r="J151" s="171"/>
      <c r="K151" s="170"/>
      <c r="L151" s="170"/>
    </row>
    <row r="152" spans="2:12" s="108" customFormat="1">
      <c r="B152" s="170"/>
      <c r="C152" s="170"/>
      <c r="D152" s="170"/>
      <c r="E152" s="170"/>
      <c r="F152" s="170"/>
      <c r="G152" s="170"/>
      <c r="H152" s="170"/>
      <c r="I152" s="170"/>
      <c r="J152" s="171"/>
      <c r="K152" s="170"/>
      <c r="L152" s="170"/>
    </row>
    <row r="153" spans="2:12" s="108" customFormat="1">
      <c r="B153" s="170"/>
      <c r="C153" s="170"/>
      <c r="D153" s="170"/>
      <c r="E153" s="170"/>
      <c r="F153" s="170"/>
      <c r="G153" s="170"/>
      <c r="H153" s="170"/>
      <c r="I153" s="170"/>
      <c r="J153" s="171"/>
      <c r="K153" s="170"/>
      <c r="L153" s="170"/>
    </row>
    <row r="154" spans="2:12" s="108" customFormat="1">
      <c r="B154" s="170"/>
      <c r="C154" s="170"/>
      <c r="D154" s="170"/>
      <c r="E154" s="170"/>
      <c r="F154" s="170"/>
      <c r="G154" s="170"/>
      <c r="H154" s="170"/>
      <c r="I154" s="170"/>
      <c r="J154" s="171"/>
      <c r="K154" s="170"/>
      <c r="L154" s="170"/>
    </row>
    <row r="155" spans="2:12" s="108" customFormat="1">
      <c r="B155" s="170"/>
      <c r="C155" s="170"/>
      <c r="D155" s="170"/>
      <c r="E155" s="170"/>
      <c r="F155" s="170"/>
      <c r="G155" s="170"/>
      <c r="H155" s="170"/>
      <c r="I155" s="170"/>
      <c r="J155" s="171"/>
      <c r="K155" s="170"/>
      <c r="L155" s="170"/>
    </row>
    <row r="156" spans="2:12" s="108" customFormat="1">
      <c r="B156" s="170"/>
      <c r="C156" s="170"/>
      <c r="D156" s="170"/>
      <c r="E156" s="170"/>
      <c r="F156" s="170"/>
      <c r="G156" s="170"/>
      <c r="H156" s="170"/>
      <c r="I156" s="170"/>
      <c r="J156" s="171"/>
      <c r="K156" s="170"/>
      <c r="L156" s="170"/>
    </row>
    <row r="157" spans="2:12" s="108" customFormat="1">
      <c r="B157" s="170"/>
      <c r="C157" s="170"/>
      <c r="D157" s="170"/>
      <c r="E157" s="170"/>
      <c r="F157" s="170"/>
      <c r="G157" s="170"/>
      <c r="H157" s="170"/>
      <c r="I157" s="170"/>
      <c r="J157" s="171"/>
      <c r="K157" s="170"/>
      <c r="L157" s="170"/>
    </row>
    <row r="158" spans="2:12" s="108" customFormat="1">
      <c r="B158" s="170"/>
      <c r="C158" s="170"/>
      <c r="D158" s="170"/>
      <c r="E158" s="170"/>
      <c r="F158" s="170"/>
      <c r="G158" s="170"/>
      <c r="H158" s="170"/>
      <c r="I158" s="170"/>
      <c r="J158" s="171"/>
      <c r="K158" s="170"/>
      <c r="L158" s="170"/>
    </row>
    <row r="159" spans="2:12" s="108" customFormat="1">
      <c r="B159" s="170"/>
      <c r="C159" s="170"/>
      <c r="D159" s="170"/>
      <c r="E159" s="170"/>
      <c r="F159" s="170"/>
      <c r="G159" s="170"/>
      <c r="H159" s="170"/>
      <c r="I159" s="170"/>
      <c r="J159" s="171"/>
      <c r="K159" s="170"/>
      <c r="L159" s="170"/>
    </row>
    <row r="160" spans="2:12" s="108" customFormat="1">
      <c r="B160" s="170"/>
      <c r="C160" s="170"/>
      <c r="D160" s="170"/>
      <c r="E160" s="170"/>
      <c r="F160" s="170"/>
      <c r="G160" s="170"/>
      <c r="H160" s="170"/>
      <c r="I160" s="170"/>
      <c r="J160" s="171"/>
      <c r="K160" s="170"/>
      <c r="L160" s="170"/>
    </row>
    <row r="161" spans="2:12" s="108" customFormat="1">
      <c r="B161" s="170"/>
      <c r="C161" s="170"/>
      <c r="D161" s="170"/>
      <c r="E161" s="170"/>
      <c r="F161" s="170"/>
      <c r="G161" s="170"/>
      <c r="H161" s="170"/>
      <c r="I161" s="170"/>
      <c r="J161" s="171"/>
      <c r="K161" s="170"/>
      <c r="L161" s="170"/>
    </row>
    <row r="162" spans="2:12" s="108" customFormat="1">
      <c r="B162" s="170"/>
      <c r="C162" s="170"/>
      <c r="D162" s="170"/>
      <c r="E162" s="170"/>
      <c r="F162" s="170"/>
      <c r="G162" s="170"/>
      <c r="H162" s="170"/>
      <c r="I162" s="170"/>
      <c r="J162" s="171"/>
      <c r="K162" s="170"/>
      <c r="L162" s="170"/>
    </row>
    <row r="163" spans="2:12" s="108" customFormat="1">
      <c r="B163" s="170"/>
      <c r="C163" s="170"/>
      <c r="D163" s="170"/>
      <c r="E163" s="170"/>
      <c r="F163" s="170"/>
      <c r="G163" s="170"/>
      <c r="H163" s="170"/>
      <c r="I163" s="170"/>
      <c r="J163" s="171"/>
      <c r="K163" s="170"/>
      <c r="L163" s="170"/>
    </row>
    <row r="164" spans="2:12" s="108" customFormat="1">
      <c r="B164" s="170"/>
      <c r="C164" s="170"/>
      <c r="D164" s="170"/>
      <c r="E164" s="170"/>
      <c r="F164" s="170"/>
      <c r="G164" s="170"/>
      <c r="H164" s="170"/>
      <c r="I164" s="170"/>
      <c r="J164" s="171"/>
      <c r="K164" s="170"/>
      <c r="L164" s="170"/>
    </row>
    <row r="165" spans="2:12" s="108" customFormat="1">
      <c r="B165" s="170"/>
      <c r="C165" s="170"/>
      <c r="D165" s="170"/>
      <c r="E165" s="170"/>
      <c r="F165" s="170"/>
      <c r="G165" s="170"/>
      <c r="H165" s="170"/>
      <c r="I165" s="170"/>
      <c r="J165" s="171"/>
      <c r="K165" s="170"/>
      <c r="L165" s="170"/>
    </row>
    <row r="166" spans="2:12" s="108" customFormat="1">
      <c r="B166" s="170"/>
      <c r="C166" s="170"/>
      <c r="D166" s="170"/>
      <c r="E166" s="170"/>
      <c r="F166" s="170"/>
      <c r="G166" s="170"/>
      <c r="H166" s="170"/>
      <c r="I166" s="170"/>
      <c r="J166" s="171"/>
      <c r="K166" s="170"/>
      <c r="L166" s="170"/>
    </row>
    <row r="167" spans="2:12" s="108" customFormat="1">
      <c r="B167" s="170"/>
      <c r="C167" s="170"/>
      <c r="D167" s="170"/>
      <c r="E167" s="170"/>
      <c r="F167" s="170"/>
      <c r="G167" s="170"/>
      <c r="H167" s="170"/>
      <c r="I167" s="170"/>
      <c r="J167" s="171"/>
      <c r="K167" s="170"/>
      <c r="L167" s="170"/>
    </row>
    <row r="168" spans="2:12" s="108" customFormat="1">
      <c r="B168" s="170"/>
      <c r="C168" s="170"/>
      <c r="D168" s="170"/>
      <c r="E168" s="170"/>
      <c r="F168" s="170"/>
      <c r="G168" s="170"/>
      <c r="H168" s="170"/>
      <c r="I168" s="170"/>
      <c r="J168" s="171"/>
      <c r="K168" s="170"/>
      <c r="L168" s="170"/>
    </row>
    <row r="169" spans="2:12" s="108" customFormat="1">
      <c r="B169" s="170"/>
      <c r="C169" s="170"/>
      <c r="D169" s="170"/>
      <c r="E169" s="170"/>
      <c r="F169" s="170"/>
      <c r="G169" s="170"/>
      <c r="H169" s="170"/>
      <c r="I169" s="170"/>
      <c r="J169" s="171"/>
      <c r="K169" s="170"/>
      <c r="L169" s="170"/>
    </row>
    <row r="170" spans="2:12" s="108" customFormat="1">
      <c r="B170" s="170"/>
      <c r="C170" s="170"/>
      <c r="D170" s="170"/>
      <c r="E170" s="170"/>
      <c r="F170" s="170"/>
      <c r="G170" s="170"/>
      <c r="H170" s="170"/>
      <c r="I170" s="170"/>
      <c r="J170" s="171"/>
      <c r="K170" s="170"/>
      <c r="L170" s="170"/>
    </row>
    <row r="171" spans="2:12" s="108" customFormat="1">
      <c r="B171" s="170"/>
      <c r="C171" s="170"/>
      <c r="D171" s="170"/>
      <c r="E171" s="170"/>
      <c r="F171" s="170"/>
      <c r="G171" s="170"/>
      <c r="H171" s="170"/>
      <c r="I171" s="170"/>
      <c r="J171" s="171"/>
      <c r="K171" s="170"/>
      <c r="L171" s="170"/>
    </row>
    <row r="172" spans="2:12" s="108" customFormat="1">
      <c r="B172" s="170"/>
      <c r="C172" s="170"/>
      <c r="D172" s="170"/>
      <c r="E172" s="170"/>
      <c r="F172" s="170"/>
      <c r="G172" s="170"/>
      <c r="H172" s="170"/>
      <c r="I172" s="170"/>
      <c r="J172" s="171"/>
      <c r="K172" s="170"/>
      <c r="L172" s="170"/>
    </row>
    <row r="173" spans="2:12" s="108" customFormat="1">
      <c r="B173" s="170"/>
      <c r="C173" s="170"/>
      <c r="D173" s="170"/>
      <c r="E173" s="170"/>
      <c r="F173" s="170"/>
      <c r="G173" s="170"/>
      <c r="H173" s="170"/>
      <c r="I173" s="170"/>
      <c r="J173" s="171"/>
      <c r="K173" s="170"/>
      <c r="L173" s="170"/>
    </row>
    <row r="174" spans="2:12" s="108" customFormat="1">
      <c r="B174" s="170"/>
      <c r="C174" s="170"/>
      <c r="D174" s="170"/>
      <c r="E174" s="170"/>
      <c r="F174" s="170"/>
      <c r="G174" s="170"/>
      <c r="H174" s="170"/>
      <c r="I174" s="170"/>
      <c r="J174" s="171"/>
      <c r="K174" s="170"/>
      <c r="L174" s="170"/>
    </row>
    <row r="175" spans="2:12" s="108" customFormat="1">
      <c r="B175" s="170"/>
      <c r="C175" s="170"/>
      <c r="D175" s="170"/>
      <c r="E175" s="170"/>
      <c r="F175" s="170"/>
      <c r="G175" s="170"/>
      <c r="H175" s="170"/>
      <c r="I175" s="170"/>
      <c r="J175" s="171"/>
      <c r="K175" s="170"/>
      <c r="L175" s="170"/>
    </row>
    <row r="176" spans="2:12" s="108" customFormat="1">
      <c r="B176" s="170"/>
      <c r="C176" s="170"/>
      <c r="D176" s="170"/>
      <c r="E176" s="170"/>
      <c r="F176" s="170"/>
      <c r="G176" s="170"/>
      <c r="H176" s="170"/>
      <c r="I176" s="170"/>
      <c r="J176" s="171"/>
      <c r="K176" s="170"/>
      <c r="L176" s="170"/>
    </row>
    <row r="177" spans="2:12" s="108" customFormat="1">
      <c r="B177" s="170"/>
      <c r="C177" s="170"/>
      <c r="D177" s="170"/>
      <c r="E177" s="170"/>
      <c r="F177" s="170"/>
      <c r="G177" s="170"/>
      <c r="H177" s="170"/>
      <c r="I177" s="170"/>
      <c r="J177" s="171"/>
      <c r="K177" s="170"/>
      <c r="L177" s="170"/>
    </row>
    <row r="178" spans="2:12" s="108" customFormat="1">
      <c r="B178" s="170"/>
      <c r="C178" s="170"/>
      <c r="D178" s="170"/>
      <c r="E178" s="170"/>
      <c r="F178" s="170"/>
      <c r="G178" s="170"/>
      <c r="H178" s="170"/>
      <c r="I178" s="170"/>
      <c r="J178" s="171"/>
      <c r="K178" s="170"/>
      <c r="L178" s="170"/>
    </row>
    <row r="179" spans="2:12" s="108" customFormat="1">
      <c r="B179" s="170"/>
      <c r="C179" s="170"/>
      <c r="D179" s="170"/>
      <c r="E179" s="170"/>
      <c r="F179" s="170"/>
      <c r="G179" s="170"/>
      <c r="H179" s="170"/>
      <c r="I179" s="170"/>
      <c r="J179" s="171"/>
      <c r="K179" s="170"/>
      <c r="L179" s="170"/>
    </row>
    <row r="180" spans="2:12" s="108" customFormat="1">
      <c r="B180" s="170"/>
      <c r="C180" s="170"/>
      <c r="D180" s="170"/>
      <c r="E180" s="170"/>
      <c r="F180" s="170"/>
      <c r="G180" s="170"/>
      <c r="H180" s="170"/>
      <c r="I180" s="170"/>
      <c r="J180" s="171"/>
      <c r="K180" s="170"/>
      <c r="L180" s="170"/>
    </row>
    <row r="181" spans="2:12" s="108" customFormat="1">
      <c r="B181" s="170"/>
      <c r="C181" s="170"/>
      <c r="D181" s="170"/>
      <c r="E181" s="170"/>
      <c r="F181" s="170"/>
      <c r="G181" s="170"/>
      <c r="H181" s="170"/>
      <c r="I181" s="170"/>
      <c r="J181" s="171"/>
      <c r="K181" s="170"/>
      <c r="L181" s="170"/>
    </row>
    <row r="182" spans="2:12" s="108" customFormat="1">
      <c r="B182" s="170"/>
      <c r="C182" s="170"/>
      <c r="D182" s="170"/>
      <c r="E182" s="170"/>
      <c r="F182" s="170"/>
      <c r="G182" s="170"/>
      <c r="H182" s="170"/>
      <c r="I182" s="170"/>
      <c r="J182" s="171"/>
      <c r="K182" s="170"/>
      <c r="L182" s="170"/>
    </row>
    <row r="183" spans="2:12" s="108" customFormat="1">
      <c r="B183" s="170"/>
      <c r="C183" s="170"/>
      <c r="D183" s="170"/>
      <c r="E183" s="170"/>
      <c r="F183" s="170"/>
      <c r="G183" s="170"/>
      <c r="H183" s="170"/>
      <c r="I183" s="170"/>
      <c r="J183" s="171"/>
      <c r="K183" s="170"/>
      <c r="L183" s="170"/>
    </row>
    <row r="184" spans="2:12" s="108" customFormat="1">
      <c r="B184" s="170"/>
      <c r="C184" s="170"/>
      <c r="D184" s="170"/>
      <c r="E184" s="170"/>
      <c r="F184" s="170"/>
      <c r="G184" s="170"/>
      <c r="H184" s="170"/>
      <c r="I184" s="170"/>
      <c r="J184" s="171"/>
      <c r="K184" s="170"/>
      <c r="L184" s="170"/>
    </row>
    <row r="185" spans="2:12" s="108" customFormat="1">
      <c r="B185" s="170"/>
      <c r="C185" s="170"/>
      <c r="D185" s="170"/>
      <c r="E185" s="170"/>
      <c r="F185" s="170"/>
      <c r="G185" s="170"/>
      <c r="H185" s="170"/>
      <c r="I185" s="170"/>
      <c r="J185" s="171"/>
      <c r="K185" s="170"/>
      <c r="L185" s="170"/>
    </row>
    <row r="186" spans="2:12" s="108" customFormat="1">
      <c r="B186" s="170"/>
      <c r="C186" s="170"/>
      <c r="D186" s="170"/>
      <c r="E186" s="170"/>
      <c r="F186" s="170"/>
      <c r="G186" s="170"/>
      <c r="H186" s="170"/>
      <c r="I186" s="170"/>
      <c r="J186" s="171"/>
      <c r="K186" s="170"/>
      <c r="L186" s="170"/>
    </row>
    <row r="187" spans="2:12" s="108" customFormat="1">
      <c r="B187" s="170"/>
      <c r="C187" s="170"/>
      <c r="D187" s="170"/>
      <c r="E187" s="170"/>
      <c r="F187" s="170"/>
      <c r="G187" s="170"/>
      <c r="H187" s="170"/>
      <c r="I187" s="170"/>
      <c r="J187" s="171"/>
      <c r="K187" s="170"/>
      <c r="L187" s="170"/>
    </row>
    <row r="188" spans="2:12" s="108" customFormat="1">
      <c r="B188" s="170"/>
      <c r="C188" s="170"/>
      <c r="D188" s="170"/>
      <c r="E188" s="170"/>
      <c r="F188" s="170"/>
      <c r="G188" s="170"/>
      <c r="H188" s="170"/>
      <c r="I188" s="170"/>
      <c r="J188" s="171"/>
      <c r="K188" s="170"/>
      <c r="L188" s="170"/>
    </row>
    <row r="189" spans="2:12" s="108" customFormat="1">
      <c r="B189" s="170"/>
      <c r="C189" s="170"/>
      <c r="D189" s="170"/>
      <c r="E189" s="170"/>
      <c r="F189" s="170"/>
      <c r="G189" s="170"/>
      <c r="H189" s="170"/>
      <c r="I189" s="170"/>
      <c r="J189" s="171"/>
      <c r="K189" s="170"/>
      <c r="L189" s="170"/>
    </row>
    <row r="190" spans="2:12" s="108" customFormat="1">
      <c r="B190" s="170"/>
      <c r="C190" s="170"/>
      <c r="D190" s="170"/>
      <c r="E190" s="170"/>
      <c r="F190" s="170"/>
      <c r="G190" s="170"/>
      <c r="H190" s="170"/>
      <c r="I190" s="170"/>
      <c r="J190" s="171"/>
      <c r="K190" s="170"/>
      <c r="L190" s="170"/>
    </row>
    <row r="191" spans="2:12" s="108" customFormat="1">
      <c r="B191" s="170"/>
      <c r="C191" s="170"/>
      <c r="D191" s="170"/>
      <c r="E191" s="170"/>
      <c r="F191" s="170"/>
      <c r="G191" s="170"/>
      <c r="H191" s="170"/>
      <c r="I191" s="170"/>
      <c r="J191" s="171"/>
      <c r="K191" s="170"/>
      <c r="L191" s="170"/>
    </row>
    <row r="192" spans="2:12" s="108" customFormat="1">
      <c r="B192" s="170"/>
      <c r="C192" s="170"/>
      <c r="D192" s="170"/>
      <c r="E192" s="170"/>
      <c r="F192" s="170"/>
      <c r="G192" s="170"/>
      <c r="H192" s="170"/>
      <c r="I192" s="170"/>
      <c r="J192" s="171"/>
      <c r="K192" s="170"/>
      <c r="L192" s="170"/>
    </row>
    <row r="193" spans="2:12" s="108" customFormat="1">
      <c r="B193" s="170"/>
      <c r="C193" s="170"/>
      <c r="D193" s="170"/>
      <c r="E193" s="170"/>
      <c r="F193" s="170"/>
      <c r="G193" s="170"/>
      <c r="H193" s="170"/>
      <c r="I193" s="170"/>
      <c r="J193" s="171"/>
      <c r="K193" s="170"/>
      <c r="L193" s="170"/>
    </row>
    <row r="194" spans="2:12" s="108" customFormat="1">
      <c r="B194" s="170"/>
      <c r="C194" s="170"/>
      <c r="D194" s="170"/>
      <c r="E194" s="170"/>
      <c r="F194" s="170"/>
      <c r="G194" s="170"/>
      <c r="H194" s="170"/>
      <c r="I194" s="170"/>
      <c r="J194" s="171"/>
      <c r="K194" s="170"/>
      <c r="L194" s="170"/>
    </row>
  </sheetData>
  <sheetProtection formatCells="0" formatColumns="0" formatRows="0" insertColumns="0" insertRows="0" deleteRows="0"/>
  <autoFilter ref="A7:N121">
    <filterColumn colId="6"/>
  </autoFilter>
  <mergeCells count="123">
    <mergeCell ref="C40:C51"/>
    <mergeCell ref="A18:A19"/>
    <mergeCell ref="B18:B19"/>
    <mergeCell ref="A14:A15"/>
    <mergeCell ref="B14:B15"/>
    <mergeCell ref="A40:A41"/>
    <mergeCell ref="B40:B41"/>
    <mergeCell ref="A48:A49"/>
    <mergeCell ref="B48:B49"/>
    <mergeCell ref="B24:B25"/>
    <mergeCell ref="A28:A29"/>
    <mergeCell ref="B28:B29"/>
    <mergeCell ref="A30:A31"/>
    <mergeCell ref="B30:B31"/>
    <mergeCell ref="A44:A45"/>
    <mergeCell ref="B44:B45"/>
    <mergeCell ref="A46:A47"/>
    <mergeCell ref="B46:B47"/>
    <mergeCell ref="A100:A101"/>
    <mergeCell ref="A80:A81"/>
    <mergeCell ref="A86:A87"/>
    <mergeCell ref="A98:A99"/>
    <mergeCell ref="B86:B87"/>
    <mergeCell ref="A12:A13"/>
    <mergeCell ref="B12:B13"/>
    <mergeCell ref="A26:A27"/>
    <mergeCell ref="B26:B27"/>
    <mergeCell ref="A42:A43"/>
    <mergeCell ref="B42:B43"/>
    <mergeCell ref="B76:B77"/>
    <mergeCell ref="B74:B75"/>
    <mergeCell ref="B66:B67"/>
    <mergeCell ref="B72:B73"/>
    <mergeCell ref="B68:B69"/>
    <mergeCell ref="A60:A61"/>
    <mergeCell ref="B60:B61"/>
    <mergeCell ref="A68:A69"/>
    <mergeCell ref="A72:A73"/>
    <mergeCell ref="B20:B21"/>
    <mergeCell ref="A50:A51"/>
    <mergeCell ref="B50:B51"/>
    <mergeCell ref="B22:B23"/>
    <mergeCell ref="B118:B119"/>
    <mergeCell ref="A120:A121"/>
    <mergeCell ref="B78:B79"/>
    <mergeCell ref="B92:B93"/>
    <mergeCell ref="A70:A71"/>
    <mergeCell ref="A66:A67"/>
    <mergeCell ref="B120:B121"/>
    <mergeCell ref="A116:A117"/>
    <mergeCell ref="B116:B117"/>
    <mergeCell ref="A118:A119"/>
    <mergeCell ref="A114:A115"/>
    <mergeCell ref="B114:B115"/>
    <mergeCell ref="A88:A89"/>
    <mergeCell ref="B88:B89"/>
    <mergeCell ref="A90:A91"/>
    <mergeCell ref="B90:B91"/>
    <mergeCell ref="A92:A93"/>
    <mergeCell ref="B80:B81"/>
    <mergeCell ref="A82:A83"/>
    <mergeCell ref="B82:B83"/>
    <mergeCell ref="B84:B85"/>
    <mergeCell ref="B94:B95"/>
    <mergeCell ref="B96:B97"/>
    <mergeCell ref="A112:A113"/>
    <mergeCell ref="FO2:GR2"/>
    <mergeCell ref="A3:A4"/>
    <mergeCell ref="EJ2:FN2"/>
    <mergeCell ref="BZ2:DD2"/>
    <mergeCell ref="DE2:EH2"/>
    <mergeCell ref="AU2:BV2"/>
    <mergeCell ref="K3:M3"/>
    <mergeCell ref="B4:D4"/>
    <mergeCell ref="P2:AT2"/>
    <mergeCell ref="B52:B53"/>
    <mergeCell ref="A54:A55"/>
    <mergeCell ref="B54:B55"/>
    <mergeCell ref="A38:A39"/>
    <mergeCell ref="B38:B39"/>
    <mergeCell ref="B112:B113"/>
    <mergeCell ref="A110:A111"/>
    <mergeCell ref="B110:B111"/>
    <mergeCell ref="A104:A105"/>
    <mergeCell ref="B104:B105"/>
    <mergeCell ref="A106:A107"/>
    <mergeCell ref="B106:B107"/>
    <mergeCell ref="B100:B101"/>
    <mergeCell ref="B108:B109"/>
    <mergeCell ref="B102:B103"/>
    <mergeCell ref="A94:A95"/>
    <mergeCell ref="A78:A79"/>
    <mergeCell ref="A84:A85"/>
    <mergeCell ref="A76:A77"/>
    <mergeCell ref="A74:A75"/>
    <mergeCell ref="A96:A97"/>
    <mergeCell ref="A108:A109"/>
    <mergeCell ref="A102:A103"/>
    <mergeCell ref="B98:B99"/>
    <mergeCell ref="A56:A57"/>
    <mergeCell ref="B56:B57"/>
    <mergeCell ref="B70:B71"/>
    <mergeCell ref="A62:A63"/>
    <mergeCell ref="A64:A65"/>
    <mergeCell ref="B8:C9"/>
    <mergeCell ref="B58:B59"/>
    <mergeCell ref="A24:A25"/>
    <mergeCell ref="A22:A23"/>
    <mergeCell ref="B64:B65"/>
    <mergeCell ref="B62:B63"/>
    <mergeCell ref="A10:A11"/>
    <mergeCell ref="B10:B11"/>
    <mergeCell ref="A16:A17"/>
    <mergeCell ref="B16:B17"/>
    <mergeCell ref="A20:A21"/>
    <mergeCell ref="A58:A59"/>
    <mergeCell ref="A32:A33"/>
    <mergeCell ref="B32:B33"/>
    <mergeCell ref="A34:A35"/>
    <mergeCell ref="B34:B35"/>
    <mergeCell ref="A36:A37"/>
    <mergeCell ref="B36:B37"/>
    <mergeCell ref="A52:A53"/>
  </mergeCells>
  <phoneticPr fontId="1"/>
  <conditionalFormatting sqref="P7:GS121">
    <cfRule type="expression" dxfId="7" priority="149" stopIfTrue="1">
      <formula>OR(TEXT(P$4,"aaa")="六",TEXT(P$4,"aaa")="日",TEXT(P$4,"aaa")="休")</formula>
    </cfRule>
    <cfRule type="expression" dxfId="6" priority="150" stopIfTrue="1">
      <formula>AND($A7&lt;&gt;"",TEXT(P$3,"yymmdd")&gt;=TEXT($K7,"yymmdd"),TEXT(P$3,"yymmdd")&lt;=TEXT($L7,"yymmdd"))</formula>
    </cfRule>
    <cfRule type="expression" dxfId="5" priority="151" stopIfTrue="1">
      <formula>AND($A7="",TEXT(P$3,"yymmdd")&gt;=TEXT($K7,"yymmdd"),TEXT(P$3,"yymmdd")&lt;=TEXT($L7,"yymmdd"))</formula>
    </cfRule>
    <cfRule type="expression" dxfId="4" priority="152" stopIfTrue="1">
      <formula>AND($L7="",TEXT(P$3,"yymmdd")=TEXT($K7,"yymmdd"))</formula>
    </cfRule>
  </conditionalFormatting>
  <conditionalFormatting sqref="P3:GS4">
    <cfRule type="cellIs" dxfId="3" priority="153" stopIfTrue="1" operator="lessThanOrEqual">
      <formula>$G$2</formula>
    </cfRule>
  </conditionalFormatting>
  <conditionalFormatting sqref="P3:GS4 P122:GS123">
    <cfRule type="expression" dxfId="2" priority="154" stopIfTrue="1">
      <formula>OR(TEXT(P$4,"aaa")="六",TEXT(P$4,"aaa")="日",TEXT(P$4,"aaa")="休")</formula>
    </cfRule>
  </conditionalFormatting>
  <dataValidations disablePrompts="1" count="1">
    <dataValidation type="list" allowBlank="1" showInputMessage="1" showErrorMessage="1" sqref="P1:GR1">
      <formula1>"休"</formula1>
    </dataValidation>
  </dataValidations>
  <pageMargins left="0.18" right="0.17" top="0.41" bottom="0.3" header="0.25" footer="0.18"/>
  <pageSetup paperSize="8" scale="58" fitToHeight="0" orientation="landscape" r:id="rId1"/>
  <headerFooter alignWithMargins="0">
    <oddHeader>&amp;C&amp;F&amp;R&amp;10出力日：&amp;D、&amp;T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CQ94"/>
  <sheetViews>
    <sheetView showZeros="0" view="pageBreakPreview" zoomScale="85" zoomScaleSheetLayoutView="85" workbookViewId="0">
      <pane xSplit="3" ySplit="4" topLeftCell="D5" activePane="bottomRight" state="frozenSplit"/>
      <selection pane="topRight" activeCell="C1" sqref="C1"/>
      <selection pane="bottomLeft" activeCell="A5" sqref="A5"/>
      <selection pane="bottomRight" activeCell="B12" sqref="B12"/>
    </sheetView>
  </sheetViews>
  <sheetFormatPr defaultColWidth="3.625" defaultRowHeight="12"/>
  <cols>
    <col min="1" max="2" width="12.625" style="110" customWidth="1"/>
    <col min="3" max="3" width="6.625" style="111" customWidth="1"/>
    <col min="4" max="4" width="4.625" style="110" customWidth="1"/>
    <col min="5" max="5" width="5" style="122" customWidth="1"/>
    <col min="6" max="6" width="3.5" style="122" bestFit="1" customWidth="1"/>
    <col min="7" max="7" width="3.5" style="110" bestFit="1" customWidth="1"/>
    <col min="8" max="8" width="4" style="110" customWidth="1"/>
    <col min="9" max="11" width="4.625" style="110" customWidth="1"/>
    <col min="12" max="12" width="4.25" style="110" customWidth="1"/>
    <col min="13" max="13" width="3.625" style="110" customWidth="1"/>
    <col min="14" max="18" width="4.625" style="110" customWidth="1"/>
    <col min="19" max="19" width="3.5" style="110" customWidth="1"/>
    <col min="20" max="20" width="4.125" style="110" customWidth="1"/>
    <col min="21" max="25" width="4.625" style="110" customWidth="1"/>
    <col min="26" max="26" width="3.5" style="110" customWidth="1"/>
    <col min="27" max="27" width="3.75" style="110" customWidth="1"/>
    <col min="28" max="95" width="4.625" style="110" customWidth="1"/>
    <col min="96" max="16384" width="3.625" style="111"/>
  </cols>
  <sheetData>
    <row r="1" spans="1:95" ht="12" customHeight="1">
      <c r="E1" s="110"/>
      <c r="F1" s="110"/>
      <c r="Y1" s="110" t="s">
        <v>11</v>
      </c>
    </row>
    <row r="2" spans="1:95">
      <c r="D2" s="112">
        <v>43101</v>
      </c>
      <c r="E2" s="112">
        <f t="shared" ref="E2:AJ2" si="0">D2+1</f>
        <v>43102</v>
      </c>
      <c r="F2" s="112">
        <f t="shared" si="0"/>
        <v>43103</v>
      </c>
      <c r="G2" s="112">
        <f t="shared" si="0"/>
        <v>43104</v>
      </c>
      <c r="H2" s="112">
        <f t="shared" si="0"/>
        <v>43105</v>
      </c>
      <c r="I2" s="112">
        <f t="shared" si="0"/>
        <v>43106</v>
      </c>
      <c r="J2" s="112">
        <f t="shared" si="0"/>
        <v>43107</v>
      </c>
      <c r="K2" s="112">
        <f t="shared" si="0"/>
        <v>43108</v>
      </c>
      <c r="L2" s="112">
        <f t="shared" si="0"/>
        <v>43109</v>
      </c>
      <c r="M2" s="112">
        <f t="shared" si="0"/>
        <v>43110</v>
      </c>
      <c r="N2" s="112">
        <f t="shared" si="0"/>
        <v>43111</v>
      </c>
      <c r="O2" s="112">
        <f t="shared" si="0"/>
        <v>43112</v>
      </c>
      <c r="P2" s="112">
        <f t="shared" si="0"/>
        <v>43113</v>
      </c>
      <c r="Q2" s="112">
        <f t="shared" si="0"/>
        <v>43114</v>
      </c>
      <c r="R2" s="112">
        <f t="shared" si="0"/>
        <v>43115</v>
      </c>
      <c r="S2" s="112">
        <f t="shared" si="0"/>
        <v>43116</v>
      </c>
      <c r="T2" s="112">
        <f t="shared" si="0"/>
        <v>43117</v>
      </c>
      <c r="U2" s="112">
        <f t="shared" si="0"/>
        <v>43118</v>
      </c>
      <c r="V2" s="112">
        <f t="shared" si="0"/>
        <v>43119</v>
      </c>
      <c r="W2" s="112">
        <f t="shared" si="0"/>
        <v>43120</v>
      </c>
      <c r="X2" s="112">
        <f t="shared" si="0"/>
        <v>43121</v>
      </c>
      <c r="Y2" s="112">
        <f t="shared" si="0"/>
        <v>43122</v>
      </c>
      <c r="Z2" s="112">
        <f t="shared" si="0"/>
        <v>43123</v>
      </c>
      <c r="AA2" s="112">
        <f t="shared" si="0"/>
        <v>43124</v>
      </c>
      <c r="AB2" s="112">
        <f t="shared" si="0"/>
        <v>43125</v>
      </c>
      <c r="AC2" s="112">
        <f t="shared" si="0"/>
        <v>43126</v>
      </c>
      <c r="AD2" s="112">
        <f t="shared" si="0"/>
        <v>43127</v>
      </c>
      <c r="AE2" s="112">
        <f t="shared" si="0"/>
        <v>43128</v>
      </c>
      <c r="AF2" s="112">
        <f t="shared" si="0"/>
        <v>43129</v>
      </c>
      <c r="AG2" s="112">
        <f t="shared" si="0"/>
        <v>43130</v>
      </c>
      <c r="AH2" s="112">
        <f t="shared" si="0"/>
        <v>43131</v>
      </c>
      <c r="AI2" s="112">
        <f t="shared" si="0"/>
        <v>43132</v>
      </c>
      <c r="AJ2" s="112">
        <f t="shared" si="0"/>
        <v>43133</v>
      </c>
      <c r="AK2" s="112">
        <f t="shared" ref="AK2:BP2" si="1">AJ2+1</f>
        <v>43134</v>
      </c>
      <c r="AL2" s="112">
        <f t="shared" si="1"/>
        <v>43135</v>
      </c>
      <c r="AM2" s="112">
        <f t="shared" si="1"/>
        <v>43136</v>
      </c>
      <c r="AN2" s="112">
        <f t="shared" si="1"/>
        <v>43137</v>
      </c>
      <c r="AO2" s="112">
        <f t="shared" si="1"/>
        <v>43138</v>
      </c>
      <c r="AP2" s="112">
        <f t="shared" si="1"/>
        <v>43139</v>
      </c>
      <c r="AQ2" s="112">
        <f t="shared" si="1"/>
        <v>43140</v>
      </c>
      <c r="AR2" s="112">
        <f t="shared" si="1"/>
        <v>43141</v>
      </c>
      <c r="AS2" s="112">
        <f t="shared" si="1"/>
        <v>43142</v>
      </c>
      <c r="AT2" s="112">
        <f t="shared" si="1"/>
        <v>43143</v>
      </c>
      <c r="AU2" s="112">
        <f t="shared" si="1"/>
        <v>43144</v>
      </c>
      <c r="AV2" s="112">
        <f t="shared" si="1"/>
        <v>43145</v>
      </c>
      <c r="AW2" s="112">
        <f t="shared" si="1"/>
        <v>43146</v>
      </c>
      <c r="AX2" s="112">
        <f t="shared" si="1"/>
        <v>43147</v>
      </c>
      <c r="AY2" s="112">
        <f t="shared" si="1"/>
        <v>43148</v>
      </c>
      <c r="AZ2" s="112">
        <f t="shared" si="1"/>
        <v>43149</v>
      </c>
      <c r="BA2" s="112">
        <f t="shared" si="1"/>
        <v>43150</v>
      </c>
      <c r="BB2" s="112">
        <f t="shared" si="1"/>
        <v>43151</v>
      </c>
      <c r="BC2" s="112">
        <f t="shared" si="1"/>
        <v>43152</v>
      </c>
      <c r="BD2" s="112">
        <f t="shared" si="1"/>
        <v>43153</v>
      </c>
      <c r="BE2" s="112">
        <f t="shared" si="1"/>
        <v>43154</v>
      </c>
      <c r="BF2" s="112">
        <f t="shared" si="1"/>
        <v>43155</v>
      </c>
      <c r="BG2" s="112">
        <f t="shared" si="1"/>
        <v>43156</v>
      </c>
      <c r="BH2" s="112">
        <f t="shared" si="1"/>
        <v>43157</v>
      </c>
      <c r="BI2" s="112">
        <f t="shared" si="1"/>
        <v>43158</v>
      </c>
      <c r="BJ2" s="112">
        <f t="shared" si="1"/>
        <v>43159</v>
      </c>
      <c r="BK2" s="112">
        <f t="shared" si="1"/>
        <v>43160</v>
      </c>
      <c r="BL2" s="112">
        <f t="shared" si="1"/>
        <v>43161</v>
      </c>
      <c r="BM2" s="112">
        <f t="shared" si="1"/>
        <v>43162</v>
      </c>
      <c r="BN2" s="112">
        <f t="shared" si="1"/>
        <v>43163</v>
      </c>
      <c r="BO2" s="112">
        <f t="shared" si="1"/>
        <v>43164</v>
      </c>
      <c r="BP2" s="112">
        <f t="shared" si="1"/>
        <v>43165</v>
      </c>
      <c r="BQ2" s="112">
        <f t="shared" ref="BQ2:CQ2" si="2">BP2+1</f>
        <v>43166</v>
      </c>
      <c r="BR2" s="112">
        <f t="shared" si="2"/>
        <v>43167</v>
      </c>
      <c r="BS2" s="112">
        <f t="shared" si="2"/>
        <v>43168</v>
      </c>
      <c r="BT2" s="112">
        <f t="shared" si="2"/>
        <v>43169</v>
      </c>
      <c r="BU2" s="112">
        <f t="shared" si="2"/>
        <v>43170</v>
      </c>
      <c r="BV2" s="112">
        <f t="shared" si="2"/>
        <v>43171</v>
      </c>
      <c r="BW2" s="112">
        <f t="shared" si="2"/>
        <v>43172</v>
      </c>
      <c r="BX2" s="112">
        <f t="shared" si="2"/>
        <v>43173</v>
      </c>
      <c r="BY2" s="112">
        <f t="shared" si="2"/>
        <v>43174</v>
      </c>
      <c r="BZ2" s="112">
        <f t="shared" si="2"/>
        <v>43175</v>
      </c>
      <c r="CA2" s="112">
        <f t="shared" si="2"/>
        <v>43176</v>
      </c>
      <c r="CB2" s="112">
        <f t="shared" si="2"/>
        <v>43177</v>
      </c>
      <c r="CC2" s="112">
        <f t="shared" si="2"/>
        <v>43178</v>
      </c>
      <c r="CD2" s="112">
        <f t="shared" si="2"/>
        <v>43179</v>
      </c>
      <c r="CE2" s="112">
        <f t="shared" si="2"/>
        <v>43180</v>
      </c>
      <c r="CF2" s="112">
        <f t="shared" si="2"/>
        <v>43181</v>
      </c>
      <c r="CG2" s="112">
        <f t="shared" si="2"/>
        <v>43182</v>
      </c>
      <c r="CH2" s="112">
        <f t="shared" si="2"/>
        <v>43183</v>
      </c>
      <c r="CI2" s="112">
        <f t="shared" si="2"/>
        <v>43184</v>
      </c>
      <c r="CJ2" s="112">
        <f t="shared" si="2"/>
        <v>43185</v>
      </c>
      <c r="CK2" s="112">
        <f t="shared" si="2"/>
        <v>43186</v>
      </c>
      <c r="CL2" s="112">
        <f t="shared" si="2"/>
        <v>43187</v>
      </c>
      <c r="CM2" s="112">
        <f t="shared" si="2"/>
        <v>43188</v>
      </c>
      <c r="CN2" s="112">
        <f t="shared" si="2"/>
        <v>43189</v>
      </c>
      <c r="CO2" s="112">
        <f t="shared" si="2"/>
        <v>43190</v>
      </c>
      <c r="CP2" s="112">
        <f t="shared" si="2"/>
        <v>43191</v>
      </c>
      <c r="CQ2" s="112">
        <f t="shared" si="2"/>
        <v>43192</v>
      </c>
    </row>
    <row r="3" spans="1:95">
      <c r="D3" s="113">
        <f t="shared" ref="D3:AI3" si="3">D2</f>
        <v>43101</v>
      </c>
      <c r="E3" s="113">
        <f t="shared" si="3"/>
        <v>43102</v>
      </c>
      <c r="F3" s="113">
        <f t="shared" si="3"/>
        <v>43103</v>
      </c>
      <c r="G3" s="113">
        <f t="shared" si="3"/>
        <v>43104</v>
      </c>
      <c r="H3" s="113">
        <f t="shared" si="3"/>
        <v>43105</v>
      </c>
      <c r="I3" s="113">
        <f t="shared" si="3"/>
        <v>43106</v>
      </c>
      <c r="J3" s="113">
        <f t="shared" si="3"/>
        <v>43107</v>
      </c>
      <c r="K3" s="113">
        <f t="shared" si="3"/>
        <v>43108</v>
      </c>
      <c r="L3" s="113">
        <f t="shared" si="3"/>
        <v>43109</v>
      </c>
      <c r="M3" s="113">
        <f t="shared" si="3"/>
        <v>43110</v>
      </c>
      <c r="N3" s="113">
        <f t="shared" si="3"/>
        <v>43111</v>
      </c>
      <c r="O3" s="113">
        <f t="shared" si="3"/>
        <v>43112</v>
      </c>
      <c r="P3" s="113">
        <f t="shared" si="3"/>
        <v>43113</v>
      </c>
      <c r="Q3" s="113">
        <f t="shared" si="3"/>
        <v>43114</v>
      </c>
      <c r="R3" s="113">
        <f t="shared" si="3"/>
        <v>43115</v>
      </c>
      <c r="S3" s="113">
        <f t="shared" si="3"/>
        <v>43116</v>
      </c>
      <c r="T3" s="113">
        <f t="shared" si="3"/>
        <v>43117</v>
      </c>
      <c r="U3" s="113">
        <f t="shared" si="3"/>
        <v>43118</v>
      </c>
      <c r="V3" s="113">
        <f t="shared" si="3"/>
        <v>43119</v>
      </c>
      <c r="W3" s="113">
        <f t="shared" si="3"/>
        <v>43120</v>
      </c>
      <c r="X3" s="113">
        <f t="shared" si="3"/>
        <v>43121</v>
      </c>
      <c r="Y3" s="113">
        <f t="shared" si="3"/>
        <v>43122</v>
      </c>
      <c r="Z3" s="113">
        <f t="shared" si="3"/>
        <v>43123</v>
      </c>
      <c r="AA3" s="113">
        <f t="shared" si="3"/>
        <v>43124</v>
      </c>
      <c r="AB3" s="113">
        <f t="shared" si="3"/>
        <v>43125</v>
      </c>
      <c r="AC3" s="113">
        <f t="shared" si="3"/>
        <v>43126</v>
      </c>
      <c r="AD3" s="113">
        <f t="shared" si="3"/>
        <v>43127</v>
      </c>
      <c r="AE3" s="113">
        <f t="shared" si="3"/>
        <v>43128</v>
      </c>
      <c r="AF3" s="113">
        <f t="shared" si="3"/>
        <v>43129</v>
      </c>
      <c r="AG3" s="113">
        <f t="shared" si="3"/>
        <v>43130</v>
      </c>
      <c r="AH3" s="113">
        <f t="shared" si="3"/>
        <v>43131</v>
      </c>
      <c r="AI3" s="113">
        <f t="shared" si="3"/>
        <v>43132</v>
      </c>
      <c r="AJ3" s="113">
        <f t="shared" ref="AJ3:BO3" si="4">AJ2</f>
        <v>43133</v>
      </c>
      <c r="AK3" s="113">
        <f t="shared" si="4"/>
        <v>43134</v>
      </c>
      <c r="AL3" s="113">
        <f t="shared" si="4"/>
        <v>43135</v>
      </c>
      <c r="AM3" s="113">
        <f t="shared" si="4"/>
        <v>43136</v>
      </c>
      <c r="AN3" s="113">
        <f t="shared" si="4"/>
        <v>43137</v>
      </c>
      <c r="AO3" s="113">
        <f t="shared" si="4"/>
        <v>43138</v>
      </c>
      <c r="AP3" s="113">
        <f t="shared" si="4"/>
        <v>43139</v>
      </c>
      <c r="AQ3" s="113">
        <f t="shared" si="4"/>
        <v>43140</v>
      </c>
      <c r="AR3" s="113">
        <f t="shared" si="4"/>
        <v>43141</v>
      </c>
      <c r="AS3" s="113">
        <f t="shared" si="4"/>
        <v>43142</v>
      </c>
      <c r="AT3" s="113">
        <f t="shared" si="4"/>
        <v>43143</v>
      </c>
      <c r="AU3" s="113">
        <f t="shared" si="4"/>
        <v>43144</v>
      </c>
      <c r="AV3" s="113">
        <f t="shared" si="4"/>
        <v>43145</v>
      </c>
      <c r="AW3" s="113">
        <f t="shared" si="4"/>
        <v>43146</v>
      </c>
      <c r="AX3" s="113">
        <f t="shared" si="4"/>
        <v>43147</v>
      </c>
      <c r="AY3" s="113">
        <f t="shared" si="4"/>
        <v>43148</v>
      </c>
      <c r="AZ3" s="113">
        <f t="shared" si="4"/>
        <v>43149</v>
      </c>
      <c r="BA3" s="113">
        <f t="shared" si="4"/>
        <v>43150</v>
      </c>
      <c r="BB3" s="113">
        <f t="shared" si="4"/>
        <v>43151</v>
      </c>
      <c r="BC3" s="113">
        <f t="shared" si="4"/>
        <v>43152</v>
      </c>
      <c r="BD3" s="113">
        <f t="shared" si="4"/>
        <v>43153</v>
      </c>
      <c r="BE3" s="113">
        <f t="shared" si="4"/>
        <v>43154</v>
      </c>
      <c r="BF3" s="113">
        <f t="shared" si="4"/>
        <v>43155</v>
      </c>
      <c r="BG3" s="113">
        <f t="shared" si="4"/>
        <v>43156</v>
      </c>
      <c r="BH3" s="113">
        <f t="shared" si="4"/>
        <v>43157</v>
      </c>
      <c r="BI3" s="113">
        <f t="shared" si="4"/>
        <v>43158</v>
      </c>
      <c r="BJ3" s="113">
        <f t="shared" si="4"/>
        <v>43159</v>
      </c>
      <c r="BK3" s="113">
        <f t="shared" si="4"/>
        <v>43160</v>
      </c>
      <c r="BL3" s="113">
        <f t="shared" si="4"/>
        <v>43161</v>
      </c>
      <c r="BM3" s="113">
        <f t="shared" si="4"/>
        <v>43162</v>
      </c>
      <c r="BN3" s="113">
        <f t="shared" si="4"/>
        <v>43163</v>
      </c>
      <c r="BO3" s="113">
        <f t="shared" si="4"/>
        <v>43164</v>
      </c>
      <c r="BP3" s="113">
        <f t="shared" ref="BP3:CQ3" si="5">BP2</f>
        <v>43165</v>
      </c>
      <c r="BQ3" s="113">
        <f t="shared" si="5"/>
        <v>43166</v>
      </c>
      <c r="BR3" s="113">
        <f t="shared" si="5"/>
        <v>43167</v>
      </c>
      <c r="BS3" s="113">
        <f t="shared" si="5"/>
        <v>43168</v>
      </c>
      <c r="BT3" s="113">
        <f t="shared" si="5"/>
        <v>43169</v>
      </c>
      <c r="BU3" s="113">
        <f t="shared" si="5"/>
        <v>43170</v>
      </c>
      <c r="BV3" s="113">
        <f t="shared" si="5"/>
        <v>43171</v>
      </c>
      <c r="BW3" s="113">
        <f t="shared" si="5"/>
        <v>43172</v>
      </c>
      <c r="BX3" s="113">
        <f t="shared" si="5"/>
        <v>43173</v>
      </c>
      <c r="BY3" s="113">
        <f t="shared" si="5"/>
        <v>43174</v>
      </c>
      <c r="BZ3" s="113">
        <f t="shared" si="5"/>
        <v>43175</v>
      </c>
      <c r="CA3" s="113">
        <f t="shared" si="5"/>
        <v>43176</v>
      </c>
      <c r="CB3" s="113">
        <f t="shared" si="5"/>
        <v>43177</v>
      </c>
      <c r="CC3" s="113">
        <f t="shared" si="5"/>
        <v>43178</v>
      </c>
      <c r="CD3" s="113">
        <f t="shared" si="5"/>
        <v>43179</v>
      </c>
      <c r="CE3" s="113">
        <f t="shared" si="5"/>
        <v>43180</v>
      </c>
      <c r="CF3" s="113">
        <f t="shared" si="5"/>
        <v>43181</v>
      </c>
      <c r="CG3" s="113">
        <f t="shared" si="5"/>
        <v>43182</v>
      </c>
      <c r="CH3" s="113">
        <f t="shared" si="5"/>
        <v>43183</v>
      </c>
      <c r="CI3" s="113">
        <f t="shared" si="5"/>
        <v>43184</v>
      </c>
      <c r="CJ3" s="113">
        <f t="shared" si="5"/>
        <v>43185</v>
      </c>
      <c r="CK3" s="113">
        <f t="shared" si="5"/>
        <v>43186</v>
      </c>
      <c r="CL3" s="113">
        <f t="shared" si="5"/>
        <v>43187</v>
      </c>
      <c r="CM3" s="113">
        <f t="shared" si="5"/>
        <v>43188</v>
      </c>
      <c r="CN3" s="113">
        <f t="shared" si="5"/>
        <v>43189</v>
      </c>
      <c r="CO3" s="113">
        <f t="shared" si="5"/>
        <v>43190</v>
      </c>
      <c r="CP3" s="113">
        <f t="shared" si="5"/>
        <v>43191</v>
      </c>
      <c r="CQ3" s="113">
        <f t="shared" si="5"/>
        <v>43192</v>
      </c>
    </row>
    <row r="4" spans="1:95">
      <c r="A4" s="114" t="s">
        <v>26</v>
      </c>
      <c r="B4" s="114"/>
      <c r="C4" s="115"/>
      <c r="D4" s="116">
        <f>IF(D1&lt;&gt;"","休",D2)</f>
        <v>43101</v>
      </c>
      <c r="E4" s="116">
        <f t="shared" ref="E4:BP4" si="6">IF(E1&lt;&gt;"","休",E2)</f>
        <v>43102</v>
      </c>
      <c r="F4" s="116">
        <f t="shared" si="6"/>
        <v>43103</v>
      </c>
      <c r="G4" s="116">
        <f t="shared" si="6"/>
        <v>43104</v>
      </c>
      <c r="H4" s="116">
        <f t="shared" si="6"/>
        <v>43105</v>
      </c>
      <c r="I4" s="116">
        <f t="shared" si="6"/>
        <v>43106</v>
      </c>
      <c r="J4" s="116">
        <f t="shared" si="6"/>
        <v>43107</v>
      </c>
      <c r="K4" s="116">
        <f t="shared" si="6"/>
        <v>43108</v>
      </c>
      <c r="L4" s="116">
        <f t="shared" si="6"/>
        <v>43109</v>
      </c>
      <c r="M4" s="116">
        <f t="shared" si="6"/>
        <v>43110</v>
      </c>
      <c r="N4" s="116">
        <f t="shared" si="6"/>
        <v>43111</v>
      </c>
      <c r="O4" s="116">
        <f t="shared" si="6"/>
        <v>43112</v>
      </c>
      <c r="P4" s="116">
        <f t="shared" si="6"/>
        <v>43113</v>
      </c>
      <c r="Q4" s="116">
        <f t="shared" si="6"/>
        <v>43114</v>
      </c>
      <c r="R4" s="116">
        <f t="shared" si="6"/>
        <v>43115</v>
      </c>
      <c r="S4" s="116">
        <f t="shared" si="6"/>
        <v>43116</v>
      </c>
      <c r="T4" s="116">
        <f t="shared" si="6"/>
        <v>43117</v>
      </c>
      <c r="U4" s="116">
        <f t="shared" si="6"/>
        <v>43118</v>
      </c>
      <c r="V4" s="116">
        <f t="shared" si="6"/>
        <v>43119</v>
      </c>
      <c r="W4" s="116">
        <f t="shared" si="6"/>
        <v>43120</v>
      </c>
      <c r="X4" s="116">
        <f t="shared" si="6"/>
        <v>43121</v>
      </c>
      <c r="Y4" s="116" t="str">
        <f t="shared" si="6"/>
        <v>休</v>
      </c>
      <c r="Z4" s="116">
        <f t="shared" si="6"/>
        <v>43123</v>
      </c>
      <c r="AA4" s="116">
        <f t="shared" si="6"/>
        <v>43124</v>
      </c>
      <c r="AB4" s="116">
        <f t="shared" si="6"/>
        <v>43125</v>
      </c>
      <c r="AC4" s="116">
        <f t="shared" si="6"/>
        <v>43126</v>
      </c>
      <c r="AD4" s="116">
        <f t="shared" si="6"/>
        <v>43127</v>
      </c>
      <c r="AE4" s="116">
        <f t="shared" si="6"/>
        <v>43128</v>
      </c>
      <c r="AF4" s="116">
        <f t="shared" si="6"/>
        <v>43129</v>
      </c>
      <c r="AG4" s="116">
        <f t="shared" si="6"/>
        <v>43130</v>
      </c>
      <c r="AH4" s="116">
        <f t="shared" si="6"/>
        <v>43131</v>
      </c>
      <c r="AI4" s="116">
        <f t="shared" si="6"/>
        <v>43132</v>
      </c>
      <c r="AJ4" s="116">
        <f t="shared" si="6"/>
        <v>43133</v>
      </c>
      <c r="AK4" s="116">
        <f t="shared" si="6"/>
        <v>43134</v>
      </c>
      <c r="AL4" s="116">
        <f t="shared" si="6"/>
        <v>43135</v>
      </c>
      <c r="AM4" s="116">
        <f t="shared" si="6"/>
        <v>43136</v>
      </c>
      <c r="AN4" s="116">
        <f t="shared" si="6"/>
        <v>43137</v>
      </c>
      <c r="AO4" s="116">
        <f t="shared" si="6"/>
        <v>43138</v>
      </c>
      <c r="AP4" s="116">
        <f t="shared" si="6"/>
        <v>43139</v>
      </c>
      <c r="AQ4" s="116">
        <f t="shared" si="6"/>
        <v>43140</v>
      </c>
      <c r="AR4" s="116">
        <f t="shared" si="6"/>
        <v>43141</v>
      </c>
      <c r="AS4" s="116">
        <f t="shared" si="6"/>
        <v>43142</v>
      </c>
      <c r="AT4" s="116">
        <f t="shared" si="6"/>
        <v>43143</v>
      </c>
      <c r="AU4" s="116">
        <f t="shared" si="6"/>
        <v>43144</v>
      </c>
      <c r="AV4" s="116">
        <f t="shared" si="6"/>
        <v>43145</v>
      </c>
      <c r="AW4" s="116">
        <f t="shared" si="6"/>
        <v>43146</v>
      </c>
      <c r="AX4" s="116">
        <f t="shared" si="6"/>
        <v>43147</v>
      </c>
      <c r="AY4" s="116">
        <f t="shared" si="6"/>
        <v>43148</v>
      </c>
      <c r="AZ4" s="116">
        <f t="shared" si="6"/>
        <v>43149</v>
      </c>
      <c r="BA4" s="116">
        <f t="shared" si="6"/>
        <v>43150</v>
      </c>
      <c r="BB4" s="116">
        <f t="shared" si="6"/>
        <v>43151</v>
      </c>
      <c r="BC4" s="116">
        <f t="shared" si="6"/>
        <v>43152</v>
      </c>
      <c r="BD4" s="116">
        <f t="shared" si="6"/>
        <v>43153</v>
      </c>
      <c r="BE4" s="116">
        <f t="shared" si="6"/>
        <v>43154</v>
      </c>
      <c r="BF4" s="116">
        <f t="shared" si="6"/>
        <v>43155</v>
      </c>
      <c r="BG4" s="116">
        <f t="shared" si="6"/>
        <v>43156</v>
      </c>
      <c r="BH4" s="116">
        <f t="shared" si="6"/>
        <v>43157</v>
      </c>
      <c r="BI4" s="116">
        <f t="shared" si="6"/>
        <v>43158</v>
      </c>
      <c r="BJ4" s="116">
        <f t="shared" si="6"/>
        <v>43159</v>
      </c>
      <c r="BK4" s="116">
        <f t="shared" si="6"/>
        <v>43160</v>
      </c>
      <c r="BL4" s="116">
        <f t="shared" si="6"/>
        <v>43161</v>
      </c>
      <c r="BM4" s="116">
        <f t="shared" si="6"/>
        <v>43162</v>
      </c>
      <c r="BN4" s="116">
        <f t="shared" si="6"/>
        <v>43163</v>
      </c>
      <c r="BO4" s="116">
        <f t="shared" si="6"/>
        <v>43164</v>
      </c>
      <c r="BP4" s="116">
        <f t="shared" si="6"/>
        <v>43165</v>
      </c>
      <c r="BQ4" s="116">
        <f t="shared" ref="BQ4:CQ4" si="7">IF(BQ1&lt;&gt;"","休",BQ2)</f>
        <v>43166</v>
      </c>
      <c r="BR4" s="116">
        <f t="shared" si="7"/>
        <v>43167</v>
      </c>
      <c r="BS4" s="116">
        <f t="shared" si="7"/>
        <v>43168</v>
      </c>
      <c r="BT4" s="116">
        <f t="shared" si="7"/>
        <v>43169</v>
      </c>
      <c r="BU4" s="116">
        <f t="shared" si="7"/>
        <v>43170</v>
      </c>
      <c r="BV4" s="116">
        <f t="shared" si="7"/>
        <v>43171</v>
      </c>
      <c r="BW4" s="116">
        <f t="shared" si="7"/>
        <v>43172</v>
      </c>
      <c r="BX4" s="116">
        <f t="shared" si="7"/>
        <v>43173</v>
      </c>
      <c r="BY4" s="116">
        <f t="shared" si="7"/>
        <v>43174</v>
      </c>
      <c r="BZ4" s="116">
        <f t="shared" si="7"/>
        <v>43175</v>
      </c>
      <c r="CA4" s="116">
        <f t="shared" si="7"/>
        <v>43176</v>
      </c>
      <c r="CB4" s="116">
        <f t="shared" si="7"/>
        <v>43177</v>
      </c>
      <c r="CC4" s="116">
        <f t="shared" si="7"/>
        <v>43178</v>
      </c>
      <c r="CD4" s="116">
        <f t="shared" si="7"/>
        <v>43179</v>
      </c>
      <c r="CE4" s="116">
        <f t="shared" si="7"/>
        <v>43180</v>
      </c>
      <c r="CF4" s="116">
        <f t="shared" si="7"/>
        <v>43181</v>
      </c>
      <c r="CG4" s="116">
        <f t="shared" si="7"/>
        <v>43182</v>
      </c>
      <c r="CH4" s="116">
        <f t="shared" si="7"/>
        <v>43183</v>
      </c>
      <c r="CI4" s="116">
        <f t="shared" si="7"/>
        <v>43184</v>
      </c>
      <c r="CJ4" s="116">
        <f t="shared" si="7"/>
        <v>43185</v>
      </c>
      <c r="CK4" s="116">
        <f t="shared" si="7"/>
        <v>43186</v>
      </c>
      <c r="CL4" s="116">
        <f t="shared" si="7"/>
        <v>43187</v>
      </c>
      <c r="CM4" s="116">
        <f t="shared" si="7"/>
        <v>43188</v>
      </c>
      <c r="CN4" s="116">
        <f t="shared" si="7"/>
        <v>43189</v>
      </c>
      <c r="CO4" s="116">
        <f t="shared" si="7"/>
        <v>43190</v>
      </c>
      <c r="CP4" s="116">
        <f t="shared" si="7"/>
        <v>43191</v>
      </c>
      <c r="CQ4" s="116">
        <f t="shared" si="7"/>
        <v>43192</v>
      </c>
    </row>
    <row r="5" spans="1:95" s="121" customFormat="1">
      <c r="A5" s="174" t="s">
        <v>81</v>
      </c>
      <c r="B5" s="118" t="s">
        <v>5</v>
      </c>
      <c r="C5" s="119">
        <f ca="1">SUMPRODUCT(($D$2:$CQ$2&lt;=NOW())*(1=1),$D5:$CQ5)</f>
        <v>0</v>
      </c>
      <c r="D5" s="120">
        <f>SUMPRODUCT((WBS!$A$8:$A$121&lt;&gt;"")*(D$3=WBS!$K$8:$K$121)*(WBS!$G$8:$G$121=$A5))</f>
        <v>0</v>
      </c>
      <c r="E5" s="120">
        <f>SUMPRODUCT((WBS!$A$8:$A$121&lt;&gt;"")*(E$3=WBS!$K$8:$K$121)*(WBS!$G$8:$G$121=$A5))</f>
        <v>0</v>
      </c>
      <c r="F5" s="120">
        <f>SUMPRODUCT((WBS!$A$8:$A$121&lt;&gt;"")*(F$3=WBS!$K$8:$K$121)*(WBS!$G$8:$G$121=$A5))</f>
        <v>0</v>
      </c>
      <c r="G5" s="120">
        <f>SUMPRODUCT((WBS!$A$8:$A$121&lt;&gt;"")*(G$3=WBS!$K$8:$K$121)*(WBS!$G$8:$G$121=$A5))</f>
        <v>0</v>
      </c>
      <c r="H5" s="120">
        <f>SUMPRODUCT((WBS!$A$8:$A$121&lt;&gt;"")*(H$3=WBS!$K$8:$K$121)*(WBS!$G$8:$G$121=$A5))</f>
        <v>0</v>
      </c>
      <c r="I5" s="120">
        <f>SUMPRODUCT((WBS!$A$8:$A$121&lt;&gt;"")*(I$3=WBS!$K$8:$K$121)*(WBS!$G$8:$G$121=$A5))</f>
        <v>0</v>
      </c>
      <c r="J5" s="120">
        <f>SUMPRODUCT((WBS!$A$8:$A$121&lt;&gt;"")*(J$3=WBS!$K$8:$K$121)*(WBS!$G$8:$G$121=$A5))</f>
        <v>0</v>
      </c>
      <c r="K5" s="120">
        <f>SUMPRODUCT((WBS!$A$8:$A$121&lt;&gt;"")*(K$3=WBS!$K$8:$K$121)*(WBS!$G$8:$G$121=$A5))</f>
        <v>0</v>
      </c>
      <c r="L5" s="120">
        <f>SUMPRODUCT((WBS!$A$8:$A$121&lt;&gt;"")*(L$3=WBS!$K$8:$K$121)*(WBS!$G$8:$G$121=$A5))</f>
        <v>0</v>
      </c>
      <c r="M5" s="120">
        <f>SUMPRODUCT((WBS!$A$8:$A$121&lt;&gt;"")*(M$3=WBS!$K$8:$K$121)*(WBS!$G$8:$G$121=$A5))</f>
        <v>0</v>
      </c>
      <c r="N5" s="120">
        <f>SUMPRODUCT((WBS!$A$8:$A$121&lt;&gt;"")*(N$3=WBS!$K$8:$K$121)*(WBS!$G$8:$G$121=$A5))</f>
        <v>0</v>
      </c>
      <c r="O5" s="120">
        <f>SUMPRODUCT((WBS!$A$8:$A$121&lt;&gt;"")*(O$3=WBS!$K$8:$K$121)*(WBS!$G$8:$G$121=$A5))</f>
        <v>0</v>
      </c>
      <c r="P5" s="120">
        <f>SUMPRODUCT((WBS!$A$8:$A$121&lt;&gt;"")*(P$3=WBS!$K$8:$K$121)*(WBS!$G$8:$G$121=$A5))</f>
        <v>0</v>
      </c>
      <c r="Q5" s="120">
        <f>SUMPRODUCT((WBS!$A$8:$A$121&lt;&gt;"")*(Q$3=WBS!$K$8:$K$121)*(WBS!$G$8:$G$121=$A5))</f>
        <v>0</v>
      </c>
      <c r="R5" s="120">
        <f>SUMPRODUCT((WBS!$A$8:$A$121&lt;&gt;"")*(R$3=WBS!$K$8:$K$121)*(WBS!$G$8:$G$121=$A5))</f>
        <v>0</v>
      </c>
      <c r="S5" s="120">
        <f>SUMPRODUCT((WBS!$A$8:$A$121&lt;&gt;"")*(S$3=WBS!$K$8:$K$121)*(WBS!$G$8:$G$121=$A5))</f>
        <v>0</v>
      </c>
      <c r="T5" s="120">
        <f>SUMPRODUCT((WBS!$A$8:$A$121&lt;&gt;"")*(T$3=WBS!$K$8:$K$121)*(WBS!$G$8:$G$121=$A5))</f>
        <v>0</v>
      </c>
      <c r="U5" s="120">
        <f>SUMPRODUCT((WBS!$A$8:$A$121&lt;&gt;"")*(U$3=WBS!$K$8:$K$121)*(WBS!$G$8:$G$121=$A5))</f>
        <v>0</v>
      </c>
      <c r="V5" s="120">
        <f>SUMPRODUCT((WBS!$A$8:$A$121&lt;&gt;"")*(V$3=WBS!$K$8:$K$121)*(WBS!$G$8:$G$121=$A5))</f>
        <v>0</v>
      </c>
      <c r="W5" s="120">
        <f>SUMPRODUCT((WBS!$A$8:$A$121&lt;&gt;"")*(W$3=WBS!$K$8:$K$121)*(WBS!$G$8:$G$121=$A5))</f>
        <v>0</v>
      </c>
      <c r="X5" s="120">
        <f>SUMPRODUCT((WBS!$A$8:$A$121&lt;&gt;"")*(X$3=WBS!$K$8:$K$121)*(WBS!$G$8:$G$121=$A5))</f>
        <v>0</v>
      </c>
      <c r="Y5" s="120">
        <f>SUMPRODUCT((WBS!$A$8:$A$121&lt;&gt;"")*(Y$3=WBS!$K$8:$K$121)*(WBS!$G$8:$G$121=$A5))</f>
        <v>0</v>
      </c>
      <c r="Z5" s="120">
        <f>SUMPRODUCT((WBS!$A$8:$A$121&lt;&gt;"")*(Z$3=WBS!$K$8:$K$121)*(WBS!$G$8:$G$121=$A5))</f>
        <v>0</v>
      </c>
      <c r="AA5" s="120">
        <f>SUMPRODUCT((WBS!$A$8:$A$121&lt;&gt;"")*(AA$3=WBS!$K$8:$K$121)*(WBS!$G$8:$G$121=$A5))</f>
        <v>0</v>
      </c>
      <c r="AB5" s="120">
        <f>SUMPRODUCT((WBS!$A$8:$A$121&lt;&gt;"")*(AB$3=WBS!$K$8:$K$121)*(WBS!$G$8:$G$121=$A5))</f>
        <v>0</v>
      </c>
      <c r="AC5" s="120">
        <f>SUMPRODUCT((WBS!$A$8:$A$121&lt;&gt;"")*(AC$3=WBS!$K$8:$K$121)*(WBS!$G$8:$G$121=$A5))</f>
        <v>0</v>
      </c>
      <c r="AD5" s="120">
        <f>SUMPRODUCT((WBS!$A$8:$A$121&lt;&gt;"")*(AD$3=WBS!$K$8:$K$121)*(WBS!$G$8:$G$121=$A5))</f>
        <v>0</v>
      </c>
      <c r="AE5" s="120">
        <f>SUMPRODUCT((WBS!$A$8:$A$121&lt;&gt;"")*(AE$3=WBS!$K$8:$K$121)*(WBS!$G$8:$G$121=$A5))</f>
        <v>0</v>
      </c>
      <c r="AF5" s="120">
        <f>SUMPRODUCT((WBS!$A$8:$A$121&lt;&gt;"")*(AF$3=WBS!$K$8:$K$121)*(WBS!$G$8:$G$121=$A5))</f>
        <v>0</v>
      </c>
      <c r="AG5" s="120">
        <f>SUMPRODUCT((WBS!$A$8:$A$121&lt;&gt;"")*(AG$3=WBS!$K$8:$K$121)*(WBS!$G$8:$G$121=$A5))</f>
        <v>0</v>
      </c>
      <c r="AH5" s="120">
        <f>SUMPRODUCT((WBS!$A$8:$A$121&lt;&gt;"")*(AH$3=WBS!$K$8:$K$121)*(WBS!$G$8:$G$121=$A5))</f>
        <v>0</v>
      </c>
      <c r="AI5" s="120">
        <f>SUMPRODUCT((WBS!$A$8:$A$121&lt;&gt;"")*(AI$3=WBS!$K$8:$K$121)*(WBS!$G$8:$G$121=$A5))</f>
        <v>0</v>
      </c>
      <c r="AJ5" s="120">
        <f>SUMPRODUCT((WBS!$A$8:$A$121&lt;&gt;"")*(AJ$3=WBS!$K$8:$K$121)*(WBS!$G$8:$G$121=$A5))</f>
        <v>0</v>
      </c>
      <c r="AK5" s="120">
        <f>SUMPRODUCT((WBS!$A$8:$A$121&lt;&gt;"")*(AK$3=WBS!$K$8:$K$121)*(WBS!$G$8:$G$121=$A5))</f>
        <v>0</v>
      </c>
      <c r="AL5" s="120">
        <f>SUMPRODUCT((WBS!$A$8:$A$121&lt;&gt;"")*(AL$3=WBS!$K$8:$K$121)*(WBS!$G$8:$G$121=$A5))</f>
        <v>0</v>
      </c>
      <c r="AM5" s="120">
        <f>SUMPRODUCT((WBS!$A$8:$A$121&lt;&gt;"")*(AM$3=WBS!$K$8:$K$121)*(WBS!$G$8:$G$121=$A5))</f>
        <v>0</v>
      </c>
      <c r="AN5" s="120">
        <f>SUMPRODUCT((WBS!$A$8:$A$121&lt;&gt;"")*(AN$3=WBS!$K$8:$K$121)*(WBS!$G$8:$G$121=$A5))</f>
        <v>0</v>
      </c>
      <c r="AO5" s="120">
        <f>SUMPRODUCT((WBS!$A$8:$A$121&lt;&gt;"")*(AO$3=WBS!$K$8:$K$121)*(WBS!$G$8:$G$121=$A5))</f>
        <v>0</v>
      </c>
      <c r="AP5" s="120">
        <f>SUMPRODUCT((WBS!$A$8:$A$121&lt;&gt;"")*(AP$3=WBS!$K$8:$K$121)*(WBS!$G$8:$G$121=$A5))</f>
        <v>0</v>
      </c>
      <c r="AQ5" s="120">
        <f>SUMPRODUCT((WBS!$A$8:$A$121&lt;&gt;"")*(AQ$3=WBS!$K$8:$K$121)*(WBS!$G$8:$G$121=$A5))</f>
        <v>0</v>
      </c>
      <c r="AR5" s="120">
        <f>SUMPRODUCT((WBS!$A$8:$A$121&lt;&gt;"")*(AR$3=WBS!$K$8:$K$121)*(WBS!$G$8:$G$121=$A5))</f>
        <v>0</v>
      </c>
      <c r="AS5" s="120">
        <f>SUMPRODUCT((WBS!$A$8:$A$121&lt;&gt;"")*(AS$3=WBS!$K$8:$K$121)*(WBS!$G$8:$G$121=$A5))</f>
        <v>0</v>
      </c>
      <c r="AT5" s="120">
        <f>SUMPRODUCT((WBS!$A$8:$A$121&lt;&gt;"")*(AT$3=WBS!$K$8:$K$121)*(WBS!$G$8:$G$121=$A5))</f>
        <v>0</v>
      </c>
      <c r="AU5" s="120">
        <f>SUMPRODUCT((WBS!$A$8:$A$121&lt;&gt;"")*(AU$3=WBS!$K$8:$K$121)*(WBS!$G$8:$G$121=$A5))</f>
        <v>0</v>
      </c>
      <c r="AV5" s="120">
        <f>SUMPRODUCT((WBS!$A$8:$A$121&lt;&gt;"")*(AV$3=WBS!$K$8:$K$121)*(WBS!$G$8:$G$121=$A5))</f>
        <v>0</v>
      </c>
      <c r="AW5" s="120">
        <f>SUMPRODUCT((WBS!$A$8:$A$121&lt;&gt;"")*(AW$3=WBS!$K$8:$K$121)*(WBS!$G$8:$G$121=$A5))</f>
        <v>0</v>
      </c>
      <c r="AX5" s="120">
        <f>SUMPRODUCT((WBS!$A$8:$A$121&lt;&gt;"")*(AX$3=WBS!$K$8:$K$121)*(WBS!$G$8:$G$121=$A5))</f>
        <v>0</v>
      </c>
      <c r="AY5" s="120">
        <f>SUMPRODUCT((WBS!$A$8:$A$121&lt;&gt;"")*(AY$3=WBS!$K$8:$K$121)*(WBS!$G$8:$G$121=$A5))</f>
        <v>0</v>
      </c>
      <c r="AZ5" s="120">
        <f>SUMPRODUCT((WBS!$A$8:$A$121&lt;&gt;"")*(AZ$3=WBS!$K$8:$K$121)*(WBS!$G$8:$G$121=$A5))</f>
        <v>0</v>
      </c>
      <c r="BA5" s="120">
        <f>SUMPRODUCT((WBS!$A$8:$A$121&lt;&gt;"")*(BA$3=WBS!$K$8:$K$121)*(WBS!$G$8:$G$121=$A5))</f>
        <v>0</v>
      </c>
      <c r="BB5" s="120">
        <f>SUMPRODUCT((WBS!$A$8:$A$121&lt;&gt;"")*(BB$3=WBS!$K$8:$K$121)*(WBS!$G$8:$G$121=$A5))</f>
        <v>0</v>
      </c>
      <c r="BC5" s="120">
        <f>SUMPRODUCT((WBS!$A$8:$A$121&lt;&gt;"")*(BC$3=WBS!$K$8:$K$121)*(WBS!$G$8:$G$121=$A5))</f>
        <v>0</v>
      </c>
      <c r="BD5" s="120">
        <f>SUMPRODUCT((WBS!$A$8:$A$121&lt;&gt;"")*(BD$3=WBS!$K$8:$K$121)*(WBS!$G$8:$G$121=$A5))</f>
        <v>0</v>
      </c>
      <c r="BE5" s="120">
        <f>SUMPRODUCT((WBS!$A$8:$A$121&lt;&gt;"")*(BE$3=WBS!$K$8:$K$121)*(WBS!$G$8:$G$121=$A5))</f>
        <v>0</v>
      </c>
      <c r="BF5" s="120">
        <f>SUMPRODUCT((WBS!$A$8:$A$121&lt;&gt;"")*(BF$3=WBS!$K$8:$K$121)*(WBS!$G$8:$G$121=$A5))</f>
        <v>0</v>
      </c>
      <c r="BG5" s="120">
        <f>SUMPRODUCT((WBS!$A$8:$A$121&lt;&gt;"")*(BG$3=WBS!$K$8:$K$121)*(WBS!$G$8:$G$121=$A5))</f>
        <v>0</v>
      </c>
      <c r="BH5" s="120">
        <f>SUMPRODUCT((WBS!$A$8:$A$121&lt;&gt;"")*(BH$3=WBS!$K$8:$K$121)*(WBS!$G$8:$G$121=$A5))</f>
        <v>0</v>
      </c>
      <c r="BI5" s="120">
        <f>SUMPRODUCT((WBS!$A$8:$A$121&lt;&gt;"")*(BI$3=WBS!$K$8:$K$121)*(WBS!$G$8:$G$121=$A5))</f>
        <v>0</v>
      </c>
      <c r="BJ5" s="120">
        <f>SUMPRODUCT((WBS!$A$8:$A$121&lt;&gt;"")*(BJ$3=WBS!$K$8:$K$121)*(WBS!$G$8:$G$121=$A5))</f>
        <v>0</v>
      </c>
      <c r="BK5" s="120">
        <f>SUMPRODUCT((WBS!$A$8:$A$121&lt;&gt;"")*(BK$3=WBS!$K$8:$K$121)*(WBS!$G$8:$G$121=$A5))</f>
        <v>0</v>
      </c>
      <c r="BL5" s="120">
        <f>SUMPRODUCT((WBS!$A$8:$A$121&lt;&gt;"")*(BL$3=WBS!$K$8:$K$121)*(WBS!$G$8:$G$121=$A5))</f>
        <v>0</v>
      </c>
      <c r="BM5" s="120">
        <f>SUMPRODUCT((WBS!$A$8:$A$121&lt;&gt;"")*(BM$3=WBS!$K$8:$K$121)*(WBS!$G$8:$G$121=$A5))</f>
        <v>0</v>
      </c>
      <c r="BN5" s="120">
        <f>SUMPRODUCT((WBS!$A$8:$A$121&lt;&gt;"")*(BN$3=WBS!$K$8:$K$121)*(WBS!$G$8:$G$121=$A5))</f>
        <v>0</v>
      </c>
      <c r="BO5" s="120">
        <f>SUMPRODUCT((WBS!$A$8:$A$121&lt;&gt;"")*(BO$3=WBS!$K$8:$K$121)*(WBS!$G$8:$G$121=$A5))</f>
        <v>0</v>
      </c>
      <c r="BP5" s="120">
        <f>SUMPRODUCT((WBS!$A$8:$A$121&lt;&gt;"")*(BP$3=WBS!$K$8:$K$121)*(WBS!$G$8:$G$121=$A5))</f>
        <v>0</v>
      </c>
      <c r="BQ5" s="120">
        <f>SUMPRODUCT((WBS!$A$8:$A$121&lt;&gt;"")*(BQ$3=WBS!$K$8:$K$121)*(WBS!$G$8:$G$121=$A5))</f>
        <v>0</v>
      </c>
      <c r="BR5" s="120">
        <f>SUMPRODUCT((WBS!$A$8:$A$121&lt;&gt;"")*(BR$3=WBS!$K$8:$K$121)*(WBS!$G$8:$G$121=$A5))</f>
        <v>0</v>
      </c>
      <c r="BS5" s="120">
        <f>SUMPRODUCT((WBS!$A$8:$A$121&lt;&gt;"")*(BS$3=WBS!$K$8:$K$121)*(WBS!$G$8:$G$121=$A5))</f>
        <v>0</v>
      </c>
      <c r="BT5" s="120">
        <f>SUMPRODUCT((WBS!$A$8:$A$121&lt;&gt;"")*(BT$3=WBS!$K$8:$K$121)*(WBS!$G$8:$G$121=$A5))</f>
        <v>0</v>
      </c>
      <c r="BU5" s="120">
        <f>SUMPRODUCT((WBS!$A$8:$A$121&lt;&gt;"")*(BU$3=WBS!$K$8:$K$121)*(WBS!$G$8:$G$121=$A5))</f>
        <v>0</v>
      </c>
      <c r="BV5" s="120">
        <f>SUMPRODUCT((WBS!$A$8:$A$121&lt;&gt;"")*(BV$3=WBS!$K$8:$K$121)*(WBS!$G$8:$G$121=$A5))</f>
        <v>0</v>
      </c>
      <c r="BW5" s="120">
        <f>SUMPRODUCT((WBS!$A$8:$A$121&lt;&gt;"")*(BW$3=WBS!$K$8:$K$121)*(WBS!$G$8:$G$121=$A5))</f>
        <v>0</v>
      </c>
      <c r="BX5" s="120">
        <f>SUMPRODUCT((WBS!$A$8:$A$121&lt;&gt;"")*(BX$3=WBS!$K$8:$K$121)*(WBS!$G$8:$G$121=$A5))</f>
        <v>0</v>
      </c>
      <c r="BY5" s="120">
        <f>SUMPRODUCT((WBS!$A$8:$A$121&lt;&gt;"")*(BY$3=WBS!$K$8:$K$121)*(WBS!$G$8:$G$121=$A5))</f>
        <v>0</v>
      </c>
      <c r="BZ5" s="120">
        <f>SUMPRODUCT((WBS!$A$8:$A$121&lt;&gt;"")*(BZ$3=WBS!$K$8:$K$121)*(WBS!$G$8:$G$121=$A5))</f>
        <v>0</v>
      </c>
      <c r="CA5" s="120">
        <f>SUMPRODUCT((WBS!$A$8:$A$121&lt;&gt;"")*(CA$3=WBS!$K$8:$K$121)*(WBS!$G$8:$G$121=$A5))</f>
        <v>0</v>
      </c>
      <c r="CB5" s="120">
        <f>SUMPRODUCT((WBS!$A$8:$A$121&lt;&gt;"")*(CB$3=WBS!$K$8:$K$121)*(WBS!$G$8:$G$121=$A5))</f>
        <v>0</v>
      </c>
      <c r="CC5" s="120">
        <f>SUMPRODUCT((WBS!$A$8:$A$121&lt;&gt;"")*(CC$3=WBS!$K$8:$K$121)*(WBS!$G$8:$G$121=$A5))</f>
        <v>0</v>
      </c>
      <c r="CD5" s="120">
        <f>SUMPRODUCT((WBS!$A$8:$A$121&lt;&gt;"")*(CD$3=WBS!$K$8:$K$121)*(WBS!$G$8:$G$121=$A5))</f>
        <v>0</v>
      </c>
      <c r="CE5" s="120">
        <f>SUMPRODUCT((WBS!$A$8:$A$121&lt;&gt;"")*(CE$3=WBS!$K$8:$K$121)*(WBS!$G$8:$G$121=$A5))</f>
        <v>0</v>
      </c>
      <c r="CF5" s="120">
        <f>SUMPRODUCT((WBS!$A$8:$A$121&lt;&gt;"")*(CF$3=WBS!$K$8:$K$121)*(WBS!$G$8:$G$121=$A5))</f>
        <v>0</v>
      </c>
      <c r="CG5" s="120">
        <f>SUMPRODUCT((WBS!$A$8:$A$121&lt;&gt;"")*(CG$3=WBS!$K$8:$K$121)*(WBS!$G$8:$G$121=$A5))</f>
        <v>0</v>
      </c>
      <c r="CH5" s="120">
        <f>SUMPRODUCT((WBS!$A$8:$A$121&lt;&gt;"")*(CH$3=WBS!$K$8:$K$121)*(WBS!$G$8:$G$121=$A5))</f>
        <v>0</v>
      </c>
      <c r="CI5" s="120">
        <f>SUMPRODUCT((WBS!$A$8:$A$121&lt;&gt;"")*(CI$3=WBS!$K$8:$K$121)*(WBS!$G$8:$G$121=$A5))</f>
        <v>0</v>
      </c>
      <c r="CJ5" s="120">
        <f>SUMPRODUCT((WBS!$A$8:$A$121&lt;&gt;"")*(CJ$3=WBS!$K$8:$K$121)*(WBS!$G$8:$G$121=$A5))</f>
        <v>0</v>
      </c>
      <c r="CK5" s="120">
        <f>SUMPRODUCT((WBS!$A$8:$A$121&lt;&gt;"")*(CK$3=WBS!$K$8:$K$121)*(WBS!$G$8:$G$121=$A5))</f>
        <v>0</v>
      </c>
      <c r="CL5" s="120">
        <f>SUMPRODUCT((WBS!$A$8:$A$121&lt;&gt;"")*(CL$3=WBS!$K$8:$K$121)*(WBS!$G$8:$G$121=$A5))</f>
        <v>0</v>
      </c>
      <c r="CM5" s="120">
        <f>SUMPRODUCT((WBS!$A$8:$A$121&lt;&gt;"")*(CM$3=WBS!$K$8:$K$121)*(WBS!$G$8:$G$121=$A5))</f>
        <v>0</v>
      </c>
      <c r="CN5" s="120">
        <f>SUMPRODUCT((WBS!$A$8:$A$121&lt;&gt;"")*(CN$3=WBS!$K$8:$K$121)*(WBS!$G$8:$G$121=$A5))</f>
        <v>0</v>
      </c>
      <c r="CO5" s="120">
        <f>SUMPRODUCT((WBS!$A$8:$A$121&lt;&gt;"")*(CO$3=WBS!$K$8:$K$121)*(WBS!$G$8:$G$121=$A5))</f>
        <v>0</v>
      </c>
      <c r="CP5" s="120">
        <f>SUMPRODUCT((WBS!$A$8:$A$121&lt;&gt;"")*(CP$3=WBS!$K$8:$K$121)*(WBS!$G$8:$G$121=$A5))</f>
        <v>0</v>
      </c>
      <c r="CQ5" s="120">
        <f>SUMPRODUCT((WBS!$A$8:$A$121&lt;&gt;"")*(CQ$3=WBS!$K$8:$K$121)*(WBS!$G$8:$G$121=$A5))</f>
        <v>0</v>
      </c>
    </row>
    <row r="6" spans="1:95" s="121" customFormat="1">
      <c r="A6" s="175" t="s">
        <v>81</v>
      </c>
      <c r="B6" s="118" t="s">
        <v>24</v>
      </c>
      <c r="C6" s="119">
        <f t="shared" ref="C6:C48" ca="1" si="8">SUMPRODUCT(($D$2:$CQ$2&lt;=NOW())*(1=1),$D6:$CQ6)</f>
        <v>0</v>
      </c>
      <c r="D6" s="120">
        <f>SUMPRODUCT((WBS!$A$8:$A$121&lt;&gt;"")*(D$3=WBS!$L$8:$L$121)*(WBS!$G$8:$G$121=$A6))</f>
        <v>0</v>
      </c>
      <c r="E6" s="120">
        <f>SUMPRODUCT((WBS!$A$8:$A$121&lt;&gt;"")*(E$3=WBS!$L$8:$L$121)*(WBS!$G$8:$G$121=$A6))</f>
        <v>0</v>
      </c>
      <c r="F6" s="120">
        <f>SUMPRODUCT((WBS!$A$8:$A$121&lt;&gt;"")*(F$3=WBS!$L$8:$L$121)*(WBS!$G$8:$G$121=$A6))</f>
        <v>0</v>
      </c>
      <c r="G6" s="120">
        <f>SUMPRODUCT((WBS!$A$8:$A$121&lt;&gt;"")*(G$3=WBS!$L$8:$L$121)*(WBS!$G$8:$G$121=$A6))</f>
        <v>0</v>
      </c>
      <c r="H6" s="120">
        <f>SUMPRODUCT((WBS!$A$8:$A$121&lt;&gt;"")*(H$3=WBS!$L$8:$L$121)*(WBS!$G$8:$G$121=$A6))</f>
        <v>0</v>
      </c>
      <c r="I6" s="120">
        <f>SUMPRODUCT((WBS!$A$8:$A$121&lt;&gt;"")*(I$3=WBS!$L$8:$L$121)*(WBS!$G$8:$G$121=$A6))</f>
        <v>0</v>
      </c>
      <c r="J6" s="120">
        <f>SUMPRODUCT((WBS!$A$8:$A$121&lt;&gt;"")*(J$3=WBS!$L$8:$L$121)*(WBS!$G$8:$G$121=$A6))</f>
        <v>0</v>
      </c>
      <c r="K6" s="120">
        <f>SUMPRODUCT((WBS!$A$8:$A$121&lt;&gt;"")*(K$3=WBS!$L$8:$L$121)*(WBS!$G$8:$G$121=$A6))</f>
        <v>0</v>
      </c>
      <c r="L6" s="120">
        <f>SUMPRODUCT((WBS!$A$8:$A$121&lt;&gt;"")*(L$3=WBS!$L$8:$L$121)*(WBS!$G$8:$G$121=$A6))</f>
        <v>0</v>
      </c>
      <c r="M6" s="120">
        <f>SUMPRODUCT((WBS!$A$8:$A$121&lt;&gt;"")*(M$3=WBS!$L$8:$L$121)*(WBS!$G$8:$G$121=$A6))</f>
        <v>0</v>
      </c>
      <c r="N6" s="120">
        <f>SUMPRODUCT((WBS!$A$8:$A$121&lt;&gt;"")*(N$3=WBS!$L$8:$L$121)*(WBS!$G$8:$G$121=$A6))</f>
        <v>0</v>
      </c>
      <c r="O6" s="120">
        <f>SUMPRODUCT((WBS!$A$8:$A$121&lt;&gt;"")*(O$3=WBS!$L$8:$L$121)*(WBS!$G$8:$G$121=$A6))</f>
        <v>0</v>
      </c>
      <c r="P6" s="120">
        <f>SUMPRODUCT((WBS!$A$8:$A$121&lt;&gt;"")*(P$3=WBS!$L$8:$L$121)*(WBS!$G$8:$G$121=$A6))</f>
        <v>0</v>
      </c>
      <c r="Q6" s="120">
        <f>SUMPRODUCT((WBS!$A$8:$A$121&lt;&gt;"")*(Q$3=WBS!$L$8:$L$121)*(WBS!$G$8:$G$121=$A6))</f>
        <v>0</v>
      </c>
      <c r="R6" s="120">
        <f>SUMPRODUCT((WBS!$A$8:$A$121&lt;&gt;"")*(R$3=WBS!$L$8:$L$121)*(WBS!$G$8:$G$121=$A6))</f>
        <v>0</v>
      </c>
      <c r="S6" s="120">
        <f>SUMPRODUCT((WBS!$A$8:$A$121&lt;&gt;"")*(S$3=WBS!$L$8:$L$121)*(WBS!$G$8:$G$121=$A6))</f>
        <v>0</v>
      </c>
      <c r="T6" s="120">
        <f>SUMPRODUCT((WBS!$A$8:$A$121&lt;&gt;"")*(T$3=WBS!$L$8:$L$121)*(WBS!$G$8:$G$121=$A6))</f>
        <v>0</v>
      </c>
      <c r="U6" s="120">
        <f>SUMPRODUCT((WBS!$A$8:$A$121&lt;&gt;"")*(U$3=WBS!$L$8:$L$121)*(WBS!$G$8:$G$121=$A6))</f>
        <v>0</v>
      </c>
      <c r="V6" s="120">
        <f>SUMPRODUCT((WBS!$A$8:$A$121&lt;&gt;"")*(V$3=WBS!$L$8:$L$121)*(WBS!$G$8:$G$121=$A6))</f>
        <v>0</v>
      </c>
      <c r="W6" s="120">
        <f>SUMPRODUCT((WBS!$A$8:$A$121&lt;&gt;"")*(W$3=WBS!$L$8:$L$121)*(WBS!$G$8:$G$121=$A6))</f>
        <v>0</v>
      </c>
      <c r="X6" s="120">
        <f>SUMPRODUCT((WBS!$A$8:$A$121&lt;&gt;"")*(X$3=WBS!$L$8:$L$121)*(WBS!$G$8:$G$121=$A6))</f>
        <v>0</v>
      </c>
      <c r="Y6" s="120">
        <f>SUMPRODUCT((WBS!$A$8:$A$121&lt;&gt;"")*(Y$3=WBS!$L$8:$L$121)*(WBS!$G$8:$G$121=$A6))</f>
        <v>0</v>
      </c>
      <c r="Z6" s="120">
        <f>SUMPRODUCT((WBS!$A$8:$A$121&lt;&gt;"")*(Z$3=WBS!$L$8:$L$121)*(WBS!$G$8:$G$121=$A6))</f>
        <v>0</v>
      </c>
      <c r="AA6" s="120">
        <f>SUMPRODUCT((WBS!$A$8:$A$121&lt;&gt;"")*(AA$3=WBS!$L$8:$L$121)*(WBS!$G$8:$G$121=$A6))</f>
        <v>0</v>
      </c>
      <c r="AB6" s="120">
        <f>SUMPRODUCT((WBS!$A$8:$A$121&lt;&gt;"")*(AB$3=WBS!$L$8:$L$121)*(WBS!$G$8:$G$121=$A6))</f>
        <v>0</v>
      </c>
      <c r="AC6" s="120">
        <f>SUMPRODUCT((WBS!$A$8:$A$121&lt;&gt;"")*(AC$3=WBS!$L$8:$L$121)*(WBS!$G$8:$G$121=$A6))</f>
        <v>0</v>
      </c>
      <c r="AD6" s="120">
        <f>SUMPRODUCT((WBS!$A$8:$A$121&lt;&gt;"")*(AD$3=WBS!$L$8:$L$121)*(WBS!$G$8:$G$121=$A6))</f>
        <v>0</v>
      </c>
      <c r="AE6" s="120">
        <f>SUMPRODUCT((WBS!$A$8:$A$121&lt;&gt;"")*(AE$3=WBS!$L$8:$L$121)*(WBS!$G$8:$G$121=$A6))</f>
        <v>0</v>
      </c>
      <c r="AF6" s="120">
        <f>SUMPRODUCT((WBS!$A$8:$A$121&lt;&gt;"")*(AF$3=WBS!$L$8:$L$121)*(WBS!$G$8:$G$121=$A6))</f>
        <v>0</v>
      </c>
      <c r="AG6" s="120">
        <f>SUMPRODUCT((WBS!$A$8:$A$121&lt;&gt;"")*(AG$3=WBS!$L$8:$L$121)*(WBS!$G$8:$G$121=$A6))</f>
        <v>0</v>
      </c>
      <c r="AH6" s="120">
        <f>SUMPRODUCT((WBS!$A$8:$A$121&lt;&gt;"")*(AH$3=WBS!$L$8:$L$121)*(WBS!$G$8:$G$121=$A6))</f>
        <v>0</v>
      </c>
      <c r="AI6" s="120">
        <f>SUMPRODUCT((WBS!$A$8:$A$121&lt;&gt;"")*(AI$3=WBS!$L$8:$L$121)*(WBS!$G$8:$G$121=$A6))</f>
        <v>0</v>
      </c>
      <c r="AJ6" s="120">
        <f>SUMPRODUCT((WBS!$A$8:$A$121&lt;&gt;"")*(AJ$3=WBS!$L$8:$L$121)*(WBS!$G$8:$G$121=$A6))</f>
        <v>0</v>
      </c>
      <c r="AK6" s="120">
        <f>SUMPRODUCT((WBS!$A$8:$A$121&lt;&gt;"")*(AK$3=WBS!$L$8:$L$121)*(WBS!$G$8:$G$121=$A6))</f>
        <v>0</v>
      </c>
      <c r="AL6" s="120">
        <f>SUMPRODUCT((WBS!$A$8:$A$121&lt;&gt;"")*(AL$3=WBS!$L$8:$L$121)*(WBS!$G$8:$G$121=$A6))</f>
        <v>0</v>
      </c>
      <c r="AM6" s="120">
        <f>SUMPRODUCT((WBS!$A$8:$A$121&lt;&gt;"")*(AM$3=WBS!$L$8:$L$121)*(WBS!$G$8:$G$121=$A6))</f>
        <v>0</v>
      </c>
      <c r="AN6" s="120">
        <f>SUMPRODUCT((WBS!$A$8:$A$121&lt;&gt;"")*(AN$3=WBS!$L$8:$L$121)*(WBS!$G$8:$G$121=$A6))</f>
        <v>0</v>
      </c>
      <c r="AO6" s="120">
        <f>SUMPRODUCT((WBS!$A$8:$A$121&lt;&gt;"")*(AO$3=WBS!$L$8:$L$121)*(WBS!$G$8:$G$121=$A6))</f>
        <v>0</v>
      </c>
      <c r="AP6" s="120">
        <f>SUMPRODUCT((WBS!$A$8:$A$121&lt;&gt;"")*(AP$3=WBS!$L$8:$L$121)*(WBS!$G$8:$G$121=$A6))</f>
        <v>0</v>
      </c>
      <c r="AQ6" s="120">
        <f>SUMPRODUCT((WBS!$A$8:$A$121&lt;&gt;"")*(AQ$3=WBS!$L$8:$L$121)*(WBS!$G$8:$G$121=$A6))</f>
        <v>0</v>
      </c>
      <c r="AR6" s="120">
        <f>SUMPRODUCT((WBS!$A$8:$A$121&lt;&gt;"")*(AR$3=WBS!$L$8:$L$121)*(WBS!$G$8:$G$121=$A6))</f>
        <v>0</v>
      </c>
      <c r="AS6" s="120">
        <f>SUMPRODUCT((WBS!$A$8:$A$121&lt;&gt;"")*(AS$3=WBS!$L$8:$L$121)*(WBS!$G$8:$G$121=$A6))</f>
        <v>0</v>
      </c>
      <c r="AT6" s="120">
        <f>SUMPRODUCT((WBS!$A$8:$A$121&lt;&gt;"")*(AT$3=WBS!$L$8:$L$121)*(WBS!$G$8:$G$121=$A6))</f>
        <v>0</v>
      </c>
      <c r="AU6" s="120">
        <f>SUMPRODUCT((WBS!$A$8:$A$121&lt;&gt;"")*(AU$3=WBS!$L$8:$L$121)*(WBS!$G$8:$G$121=$A6))</f>
        <v>0</v>
      </c>
      <c r="AV6" s="120">
        <f>SUMPRODUCT((WBS!$A$8:$A$121&lt;&gt;"")*(AV$3=WBS!$L$8:$L$121)*(WBS!$G$8:$G$121=$A6))</f>
        <v>0</v>
      </c>
      <c r="AW6" s="120">
        <f>SUMPRODUCT((WBS!$A$8:$A$121&lt;&gt;"")*(AW$3=WBS!$L$8:$L$121)*(WBS!$G$8:$G$121=$A6))</f>
        <v>0</v>
      </c>
      <c r="AX6" s="120">
        <f>SUMPRODUCT((WBS!$A$8:$A$121&lt;&gt;"")*(AX$3=WBS!$L$8:$L$121)*(WBS!$G$8:$G$121=$A6))</f>
        <v>0</v>
      </c>
      <c r="AY6" s="120">
        <f>SUMPRODUCT((WBS!$A$8:$A$121&lt;&gt;"")*(AY$3=WBS!$L$8:$L$121)*(WBS!$G$8:$G$121=$A6))</f>
        <v>0</v>
      </c>
      <c r="AZ6" s="120">
        <f>SUMPRODUCT((WBS!$A$8:$A$121&lt;&gt;"")*(AZ$3=WBS!$L$8:$L$121)*(WBS!$G$8:$G$121=$A6))</f>
        <v>0</v>
      </c>
      <c r="BA6" s="120">
        <f>SUMPRODUCT((WBS!$A$8:$A$121&lt;&gt;"")*(BA$3=WBS!$L$8:$L$121)*(WBS!$G$8:$G$121=$A6))</f>
        <v>0</v>
      </c>
      <c r="BB6" s="120">
        <f>SUMPRODUCT((WBS!$A$8:$A$121&lt;&gt;"")*(BB$3=WBS!$L$8:$L$121)*(WBS!$G$8:$G$121=$A6))</f>
        <v>0</v>
      </c>
      <c r="BC6" s="120">
        <f>SUMPRODUCT((WBS!$A$8:$A$121&lt;&gt;"")*(BC$3=WBS!$L$8:$L$121)*(WBS!$G$8:$G$121=$A6))</f>
        <v>0</v>
      </c>
      <c r="BD6" s="120">
        <f>SUMPRODUCT((WBS!$A$8:$A$121&lt;&gt;"")*(BD$3=WBS!$L$8:$L$121)*(WBS!$G$8:$G$121=$A6))</f>
        <v>0</v>
      </c>
      <c r="BE6" s="120">
        <f>SUMPRODUCT((WBS!$A$8:$A$121&lt;&gt;"")*(BE$3=WBS!$L$8:$L$121)*(WBS!$G$8:$G$121=$A6))</f>
        <v>0</v>
      </c>
      <c r="BF6" s="120">
        <f>SUMPRODUCT((WBS!$A$8:$A$121&lt;&gt;"")*(BF$3=WBS!$L$8:$L$121)*(WBS!$G$8:$G$121=$A6))</f>
        <v>0</v>
      </c>
      <c r="BG6" s="120">
        <f>SUMPRODUCT((WBS!$A$8:$A$121&lt;&gt;"")*(BG$3=WBS!$L$8:$L$121)*(WBS!$G$8:$G$121=$A6))</f>
        <v>0</v>
      </c>
      <c r="BH6" s="120">
        <f>SUMPRODUCT((WBS!$A$8:$A$121&lt;&gt;"")*(BH$3=WBS!$L$8:$L$121)*(WBS!$G$8:$G$121=$A6))</f>
        <v>0</v>
      </c>
      <c r="BI6" s="120">
        <f>SUMPRODUCT((WBS!$A$8:$A$121&lt;&gt;"")*(BI$3=WBS!$L$8:$L$121)*(WBS!$G$8:$G$121=$A6))</f>
        <v>0</v>
      </c>
      <c r="BJ6" s="120">
        <f>SUMPRODUCT((WBS!$A$8:$A$121&lt;&gt;"")*(BJ$3=WBS!$L$8:$L$121)*(WBS!$G$8:$G$121=$A6))</f>
        <v>0</v>
      </c>
      <c r="BK6" s="120">
        <f>SUMPRODUCT((WBS!$A$8:$A$121&lt;&gt;"")*(BK$3=WBS!$L$8:$L$121)*(WBS!$G$8:$G$121=$A6))</f>
        <v>0</v>
      </c>
      <c r="BL6" s="120">
        <f>SUMPRODUCT((WBS!$A$8:$A$121&lt;&gt;"")*(BL$3=WBS!$L$8:$L$121)*(WBS!$G$8:$G$121=$A6))</f>
        <v>0</v>
      </c>
      <c r="BM6" s="120">
        <f>SUMPRODUCT((WBS!$A$8:$A$121&lt;&gt;"")*(BM$3=WBS!$L$8:$L$121)*(WBS!$G$8:$G$121=$A6))</f>
        <v>0</v>
      </c>
      <c r="BN6" s="120">
        <f>SUMPRODUCT((WBS!$A$8:$A$121&lt;&gt;"")*(BN$3=WBS!$L$8:$L$121)*(WBS!$G$8:$G$121=$A6))</f>
        <v>0</v>
      </c>
      <c r="BO6" s="120">
        <f>SUMPRODUCT((WBS!$A$8:$A$121&lt;&gt;"")*(BO$3=WBS!$L$8:$L$121)*(WBS!$G$8:$G$121=$A6))</f>
        <v>0</v>
      </c>
      <c r="BP6" s="120">
        <f>SUMPRODUCT((WBS!$A$8:$A$121&lt;&gt;"")*(BP$3=WBS!$L$8:$L$121)*(WBS!$G$8:$G$121=$A6))</f>
        <v>0</v>
      </c>
      <c r="BQ6" s="120">
        <f>SUMPRODUCT((WBS!$A$8:$A$121&lt;&gt;"")*(BQ$3=WBS!$L$8:$L$121)*(WBS!$G$8:$G$121=$A6))</f>
        <v>0</v>
      </c>
      <c r="BR6" s="120">
        <f>SUMPRODUCT((WBS!$A$8:$A$121&lt;&gt;"")*(BR$3=WBS!$L$8:$L$121)*(WBS!$G$8:$G$121=$A6))</f>
        <v>0</v>
      </c>
      <c r="BS6" s="120">
        <f>SUMPRODUCT((WBS!$A$8:$A$121&lt;&gt;"")*(BS$3=WBS!$L$8:$L$121)*(WBS!$G$8:$G$121=$A6))</f>
        <v>0</v>
      </c>
      <c r="BT6" s="120">
        <f>SUMPRODUCT((WBS!$A$8:$A$121&lt;&gt;"")*(BT$3=WBS!$L$8:$L$121)*(WBS!$G$8:$G$121=$A6))</f>
        <v>0</v>
      </c>
      <c r="BU6" s="120">
        <f>SUMPRODUCT((WBS!$A$8:$A$121&lt;&gt;"")*(BU$3=WBS!$L$8:$L$121)*(WBS!$G$8:$G$121=$A6))</f>
        <v>0</v>
      </c>
      <c r="BV6" s="120">
        <f>SUMPRODUCT((WBS!$A$8:$A$121&lt;&gt;"")*(BV$3=WBS!$L$8:$L$121)*(WBS!$G$8:$G$121=$A6))</f>
        <v>0</v>
      </c>
      <c r="BW6" s="120">
        <f>SUMPRODUCT((WBS!$A$8:$A$121&lt;&gt;"")*(BW$3=WBS!$L$8:$L$121)*(WBS!$G$8:$G$121=$A6))</f>
        <v>0</v>
      </c>
      <c r="BX6" s="120">
        <f>SUMPRODUCT((WBS!$A$8:$A$121&lt;&gt;"")*(BX$3=WBS!$L$8:$L$121)*(WBS!$G$8:$G$121=$A6))</f>
        <v>0</v>
      </c>
      <c r="BY6" s="120">
        <f>SUMPRODUCT((WBS!$A$8:$A$121&lt;&gt;"")*(BY$3=WBS!$L$8:$L$121)*(WBS!$G$8:$G$121=$A6))</f>
        <v>0</v>
      </c>
      <c r="BZ6" s="120">
        <f>SUMPRODUCT((WBS!$A$8:$A$121&lt;&gt;"")*(BZ$3=WBS!$L$8:$L$121)*(WBS!$G$8:$G$121=$A6))</f>
        <v>0</v>
      </c>
      <c r="CA6" s="120">
        <f>SUMPRODUCT((WBS!$A$8:$A$121&lt;&gt;"")*(CA$3=WBS!$L$8:$L$121)*(WBS!$G$8:$G$121=$A6))</f>
        <v>0</v>
      </c>
      <c r="CB6" s="120">
        <f>SUMPRODUCT((WBS!$A$8:$A$121&lt;&gt;"")*(CB$3=WBS!$L$8:$L$121)*(WBS!$G$8:$G$121=$A6))</f>
        <v>0</v>
      </c>
      <c r="CC6" s="120">
        <f>SUMPRODUCT((WBS!$A$8:$A$121&lt;&gt;"")*(CC$3=WBS!$L$8:$L$121)*(WBS!$G$8:$G$121=$A6))</f>
        <v>0</v>
      </c>
      <c r="CD6" s="120">
        <f>SUMPRODUCT((WBS!$A$8:$A$121&lt;&gt;"")*(CD$3=WBS!$L$8:$L$121)*(WBS!$G$8:$G$121=$A6))</f>
        <v>0</v>
      </c>
      <c r="CE6" s="120">
        <f>SUMPRODUCT((WBS!$A$8:$A$121&lt;&gt;"")*(CE$3=WBS!$L$8:$L$121)*(WBS!$G$8:$G$121=$A6))</f>
        <v>0</v>
      </c>
      <c r="CF6" s="120">
        <f>SUMPRODUCT((WBS!$A$8:$A$121&lt;&gt;"")*(CF$3=WBS!$L$8:$L$121)*(WBS!$G$8:$G$121=$A6))</f>
        <v>0</v>
      </c>
      <c r="CG6" s="120">
        <f>SUMPRODUCT((WBS!$A$8:$A$121&lt;&gt;"")*(CG$3=WBS!$L$8:$L$121)*(WBS!$G$8:$G$121=$A6))</f>
        <v>0</v>
      </c>
      <c r="CH6" s="120">
        <f>SUMPRODUCT((WBS!$A$8:$A$121&lt;&gt;"")*(CH$3=WBS!$L$8:$L$121)*(WBS!$G$8:$G$121=$A6))</f>
        <v>0</v>
      </c>
      <c r="CI6" s="120">
        <f>SUMPRODUCT((WBS!$A$8:$A$121&lt;&gt;"")*(CI$3=WBS!$L$8:$L$121)*(WBS!$G$8:$G$121=$A6))</f>
        <v>0</v>
      </c>
      <c r="CJ6" s="120">
        <f>SUMPRODUCT((WBS!$A$8:$A$121&lt;&gt;"")*(CJ$3=WBS!$L$8:$L$121)*(WBS!$G$8:$G$121=$A6))</f>
        <v>0</v>
      </c>
      <c r="CK6" s="120">
        <f>SUMPRODUCT((WBS!$A$8:$A$121&lt;&gt;"")*(CK$3=WBS!$L$8:$L$121)*(WBS!$G$8:$G$121=$A6))</f>
        <v>0</v>
      </c>
      <c r="CL6" s="120">
        <f>SUMPRODUCT((WBS!$A$8:$A$121&lt;&gt;"")*(CL$3=WBS!$L$8:$L$121)*(WBS!$G$8:$G$121=$A6))</f>
        <v>0</v>
      </c>
      <c r="CM6" s="120">
        <f>SUMPRODUCT((WBS!$A$8:$A$121&lt;&gt;"")*(CM$3=WBS!$L$8:$L$121)*(WBS!$G$8:$G$121=$A6))</f>
        <v>0</v>
      </c>
      <c r="CN6" s="120">
        <f>SUMPRODUCT((WBS!$A$8:$A$121&lt;&gt;"")*(CN$3=WBS!$L$8:$L$121)*(WBS!$G$8:$G$121=$A6))</f>
        <v>0</v>
      </c>
      <c r="CO6" s="120">
        <f>SUMPRODUCT((WBS!$A$8:$A$121&lt;&gt;"")*(CO$3=WBS!$L$8:$L$121)*(WBS!$G$8:$G$121=$A6))</f>
        <v>0</v>
      </c>
      <c r="CP6" s="120">
        <f>SUMPRODUCT((WBS!$A$8:$A$121&lt;&gt;"")*(CP$3=WBS!$L$8:$L$121)*(WBS!$G$8:$G$121=$A6))</f>
        <v>0</v>
      </c>
      <c r="CQ6" s="120">
        <f>SUMPRODUCT((WBS!$A$8:$A$121&lt;&gt;"")*(CQ$3=WBS!$L$8:$L$121)*(WBS!$G$8:$G$121=$A6))</f>
        <v>0</v>
      </c>
    </row>
    <row r="7" spans="1:95" s="121" customFormat="1">
      <c r="A7" s="175" t="s">
        <v>81</v>
      </c>
      <c r="B7" s="118" t="s">
        <v>27</v>
      </c>
      <c r="C7" s="119">
        <f t="shared" ca="1" si="8"/>
        <v>0</v>
      </c>
      <c r="D7" s="120">
        <f>SUMPRODUCT((WBS!$A$8:$A$121="")*(D$3=WBS!$K$8:$K$121)*(WBS!$G$8:$G$121=$A7))</f>
        <v>0</v>
      </c>
      <c r="E7" s="120">
        <f>SUMPRODUCT((WBS!$A$8:$A$121="")*(E$3=WBS!$K$8:$K$121)*(WBS!$G$8:$G$121=$A7))</f>
        <v>0</v>
      </c>
      <c r="F7" s="120">
        <f>SUMPRODUCT((WBS!$A$8:$A$121="")*(F$3=WBS!$K$8:$K$121)*(WBS!$G$8:$G$121=$A7))</f>
        <v>0</v>
      </c>
      <c r="G7" s="120">
        <f>SUMPRODUCT((WBS!$A$8:$A$121="")*(G$3=WBS!$K$8:$K$121)*(WBS!$G$8:$G$121=$A7))</f>
        <v>0</v>
      </c>
      <c r="H7" s="120">
        <f>SUMPRODUCT((WBS!$A$8:$A$121="")*(H$3=WBS!$K$8:$K$121)*(WBS!$G$8:$G$121=$A7))</f>
        <v>0</v>
      </c>
      <c r="I7" s="120">
        <f>SUMPRODUCT((WBS!$A$8:$A$121="")*(I$3=WBS!$K$8:$K$121)*(WBS!$G$8:$G$121=$A7))</f>
        <v>0</v>
      </c>
      <c r="J7" s="120">
        <f>SUMPRODUCT((WBS!$A$8:$A$121="")*(J$3=WBS!$K$8:$K$121)*(WBS!$G$8:$G$121=$A7))</f>
        <v>0</v>
      </c>
      <c r="K7" s="120">
        <f>SUMPRODUCT((WBS!$A$8:$A$121="")*(K$3=WBS!$K$8:$K$121)*(WBS!$G$8:$G$121=$A7))</f>
        <v>0</v>
      </c>
      <c r="L7" s="120">
        <f>SUMPRODUCT((WBS!$A$8:$A$121="")*(L$3=WBS!$K$8:$K$121)*(WBS!$G$8:$G$121=$A7))</f>
        <v>0</v>
      </c>
      <c r="M7" s="120">
        <f>SUMPRODUCT((WBS!$A$8:$A$121="")*(M$3=WBS!$K$8:$K$121)*(WBS!$G$8:$G$121=$A7))</f>
        <v>0</v>
      </c>
      <c r="N7" s="120">
        <f>SUMPRODUCT((WBS!$A$8:$A$121="")*(N$3=WBS!$K$8:$K$121)*(WBS!$G$8:$G$121=$A7))</f>
        <v>0</v>
      </c>
      <c r="O7" s="120">
        <f>SUMPRODUCT((WBS!$A$8:$A$121="")*(O$3=WBS!$K$8:$K$121)*(WBS!$G$8:$G$121=$A7))</f>
        <v>0</v>
      </c>
      <c r="P7" s="120">
        <f>SUMPRODUCT((WBS!$A$8:$A$121="")*(P$3=WBS!$K$8:$K$121)*(WBS!$G$8:$G$121=$A7))</f>
        <v>0</v>
      </c>
      <c r="Q7" s="120">
        <f>SUMPRODUCT((WBS!$A$8:$A$121="")*(Q$3=WBS!$K$8:$K$121)*(WBS!$G$8:$G$121=$A7))</f>
        <v>0</v>
      </c>
      <c r="R7" s="120">
        <f>SUMPRODUCT((WBS!$A$8:$A$121="")*(R$3=WBS!$K$8:$K$121)*(WBS!$G$8:$G$121=$A7))</f>
        <v>0</v>
      </c>
      <c r="S7" s="120">
        <f>SUMPRODUCT((WBS!$A$8:$A$121="")*(S$3=WBS!$K$8:$K$121)*(WBS!$G$8:$G$121=$A7))</f>
        <v>0</v>
      </c>
      <c r="T7" s="120">
        <f>SUMPRODUCT((WBS!$A$8:$A$121="")*(T$3=WBS!$K$8:$K$121)*(WBS!$G$8:$G$121=$A7))</f>
        <v>0</v>
      </c>
      <c r="U7" s="120">
        <f>SUMPRODUCT((WBS!$A$8:$A$121="")*(U$3=WBS!$K$8:$K$121)*(WBS!$G$8:$G$121=$A7))</f>
        <v>0</v>
      </c>
      <c r="V7" s="120">
        <f>SUMPRODUCT((WBS!$A$8:$A$121="")*(V$3=WBS!$K$8:$K$121)*(WBS!$G$8:$G$121=$A7))</f>
        <v>0</v>
      </c>
      <c r="W7" s="120">
        <f>SUMPRODUCT((WBS!$A$8:$A$121="")*(W$3=WBS!$K$8:$K$121)*(WBS!$G$8:$G$121=$A7))</f>
        <v>0</v>
      </c>
      <c r="X7" s="120">
        <f>SUMPRODUCT((WBS!$A$8:$A$121="")*(X$3=WBS!$K$8:$K$121)*(WBS!$G$8:$G$121=$A7))</f>
        <v>0</v>
      </c>
      <c r="Y7" s="120">
        <f>SUMPRODUCT((WBS!$A$8:$A$121="")*(Y$3=WBS!$K$8:$K$121)*(WBS!$G$8:$G$121=$A7))</f>
        <v>0</v>
      </c>
      <c r="Z7" s="120">
        <f>SUMPRODUCT((WBS!$A$8:$A$121="")*(Z$3=WBS!$K$8:$K$121)*(WBS!$G$8:$G$121=$A7))</f>
        <v>0</v>
      </c>
      <c r="AA7" s="120">
        <f>SUMPRODUCT((WBS!$A$8:$A$121="")*(AA$3=WBS!$K$8:$K$121)*(WBS!$G$8:$G$121=$A7))</f>
        <v>0</v>
      </c>
      <c r="AB7" s="120">
        <f>SUMPRODUCT((WBS!$A$8:$A$121="")*(AB$3=WBS!$K$8:$K$121)*(WBS!$G$8:$G$121=$A7))</f>
        <v>0</v>
      </c>
      <c r="AC7" s="120">
        <f>SUMPRODUCT((WBS!$A$8:$A$121="")*(AC$3=WBS!$K$8:$K$121)*(WBS!$G$8:$G$121=$A7))</f>
        <v>0</v>
      </c>
      <c r="AD7" s="120">
        <f>SUMPRODUCT((WBS!$A$8:$A$121="")*(AD$3=WBS!$K$8:$K$121)*(WBS!$G$8:$G$121=$A7))</f>
        <v>0</v>
      </c>
      <c r="AE7" s="120">
        <f>SUMPRODUCT((WBS!$A$8:$A$121="")*(AE$3=WBS!$K$8:$K$121)*(WBS!$G$8:$G$121=$A7))</f>
        <v>0</v>
      </c>
      <c r="AF7" s="120">
        <f>SUMPRODUCT((WBS!$A$8:$A$121="")*(AF$3=WBS!$K$8:$K$121)*(WBS!$G$8:$G$121=$A7))</f>
        <v>0</v>
      </c>
      <c r="AG7" s="120">
        <f>SUMPRODUCT((WBS!$A$8:$A$121="")*(AG$3=WBS!$K$8:$K$121)*(WBS!$G$8:$G$121=$A7))</f>
        <v>0</v>
      </c>
      <c r="AH7" s="120">
        <f>SUMPRODUCT((WBS!$A$8:$A$121="")*(AH$3=WBS!$K$8:$K$121)*(WBS!$G$8:$G$121=$A7))</f>
        <v>0</v>
      </c>
      <c r="AI7" s="120">
        <f>SUMPRODUCT((WBS!$A$8:$A$121="")*(AI$3=WBS!$K$8:$K$121)*(WBS!$G$8:$G$121=$A7))</f>
        <v>0</v>
      </c>
      <c r="AJ7" s="120">
        <f>SUMPRODUCT((WBS!$A$8:$A$121="")*(AJ$3=WBS!$K$8:$K$121)*(WBS!$G$8:$G$121=$A7))</f>
        <v>0</v>
      </c>
      <c r="AK7" s="120">
        <f>SUMPRODUCT((WBS!$A$8:$A$121="")*(AK$3=WBS!$K$8:$K$121)*(WBS!$G$8:$G$121=$A7))</f>
        <v>0</v>
      </c>
      <c r="AL7" s="120">
        <f>SUMPRODUCT((WBS!$A$8:$A$121="")*(AL$3=WBS!$K$8:$K$121)*(WBS!$G$8:$G$121=$A7))</f>
        <v>0</v>
      </c>
      <c r="AM7" s="120">
        <f>SUMPRODUCT((WBS!$A$8:$A$121="")*(AM$3=WBS!$K$8:$K$121)*(WBS!$G$8:$G$121=$A7))</f>
        <v>0</v>
      </c>
      <c r="AN7" s="120">
        <f>SUMPRODUCT((WBS!$A$8:$A$121="")*(AN$3=WBS!$K$8:$K$121)*(WBS!$G$8:$G$121=$A7))</f>
        <v>0</v>
      </c>
      <c r="AO7" s="120">
        <f>SUMPRODUCT((WBS!$A$8:$A$121="")*(AO$3=WBS!$K$8:$K$121)*(WBS!$G$8:$G$121=$A7))</f>
        <v>0</v>
      </c>
      <c r="AP7" s="120">
        <f>SUMPRODUCT((WBS!$A$8:$A$121="")*(AP$3=WBS!$K$8:$K$121)*(WBS!$G$8:$G$121=$A7))</f>
        <v>0</v>
      </c>
      <c r="AQ7" s="120">
        <f>SUMPRODUCT((WBS!$A$8:$A$121="")*(AQ$3=WBS!$K$8:$K$121)*(WBS!$G$8:$G$121=$A7))</f>
        <v>0</v>
      </c>
      <c r="AR7" s="120">
        <f>SUMPRODUCT((WBS!$A$8:$A$121="")*(AR$3=WBS!$K$8:$K$121)*(WBS!$G$8:$G$121=$A7))</f>
        <v>0</v>
      </c>
      <c r="AS7" s="120">
        <f>SUMPRODUCT((WBS!$A$8:$A$121="")*(AS$3=WBS!$K$8:$K$121)*(WBS!$G$8:$G$121=$A7))</f>
        <v>0</v>
      </c>
      <c r="AT7" s="120">
        <f>SUMPRODUCT((WBS!$A$8:$A$121="")*(AT$3=WBS!$K$8:$K$121)*(WBS!$G$8:$G$121=$A7))</f>
        <v>0</v>
      </c>
      <c r="AU7" s="120">
        <f>SUMPRODUCT((WBS!$A$8:$A$121="")*(AU$3=WBS!$K$8:$K$121)*(WBS!$G$8:$G$121=$A7))</f>
        <v>0</v>
      </c>
      <c r="AV7" s="120">
        <f>SUMPRODUCT((WBS!$A$8:$A$121="")*(AV$3=WBS!$K$8:$K$121)*(WBS!$G$8:$G$121=$A7))</f>
        <v>0</v>
      </c>
      <c r="AW7" s="120">
        <f>SUMPRODUCT((WBS!$A$8:$A$121="")*(AW$3=WBS!$K$8:$K$121)*(WBS!$G$8:$G$121=$A7))</f>
        <v>0</v>
      </c>
      <c r="AX7" s="120">
        <f>SUMPRODUCT((WBS!$A$8:$A$121="")*(AX$3=WBS!$K$8:$K$121)*(WBS!$G$8:$G$121=$A7))</f>
        <v>0</v>
      </c>
      <c r="AY7" s="120">
        <f>SUMPRODUCT((WBS!$A$8:$A$121="")*(AY$3=WBS!$K$8:$K$121)*(WBS!$G$8:$G$121=$A7))</f>
        <v>0</v>
      </c>
      <c r="AZ7" s="120">
        <f>SUMPRODUCT((WBS!$A$8:$A$121="")*(AZ$3=WBS!$K$8:$K$121)*(WBS!$G$8:$G$121=$A7))</f>
        <v>0</v>
      </c>
      <c r="BA7" s="120">
        <f>SUMPRODUCT((WBS!$A$8:$A$121="")*(BA$3=WBS!$K$8:$K$121)*(WBS!$G$8:$G$121=$A7))</f>
        <v>0</v>
      </c>
      <c r="BB7" s="120">
        <f>SUMPRODUCT((WBS!$A$8:$A$121="")*(BB$3=WBS!$K$8:$K$121)*(WBS!$G$8:$G$121=$A7))</f>
        <v>0</v>
      </c>
      <c r="BC7" s="120">
        <f>SUMPRODUCT((WBS!$A$8:$A$121="")*(BC$3=WBS!$K$8:$K$121)*(WBS!$G$8:$G$121=$A7))</f>
        <v>0</v>
      </c>
      <c r="BD7" s="120">
        <f>SUMPRODUCT((WBS!$A$8:$A$121="")*(BD$3=WBS!$K$8:$K$121)*(WBS!$G$8:$G$121=$A7))</f>
        <v>0</v>
      </c>
      <c r="BE7" s="120">
        <f>SUMPRODUCT((WBS!$A$8:$A$121="")*(BE$3=WBS!$K$8:$K$121)*(WBS!$G$8:$G$121=$A7))</f>
        <v>0</v>
      </c>
      <c r="BF7" s="120">
        <f>SUMPRODUCT((WBS!$A$8:$A$121="")*(BF$3=WBS!$K$8:$K$121)*(WBS!$G$8:$G$121=$A7))</f>
        <v>0</v>
      </c>
      <c r="BG7" s="120">
        <f>SUMPRODUCT((WBS!$A$8:$A$121="")*(BG$3=WBS!$K$8:$K$121)*(WBS!$G$8:$G$121=$A7))</f>
        <v>0</v>
      </c>
      <c r="BH7" s="120">
        <f>SUMPRODUCT((WBS!$A$8:$A$121="")*(BH$3=WBS!$K$8:$K$121)*(WBS!$G$8:$G$121=$A7))</f>
        <v>0</v>
      </c>
      <c r="BI7" s="120">
        <f>SUMPRODUCT((WBS!$A$8:$A$121="")*(BI$3=WBS!$K$8:$K$121)*(WBS!$G$8:$G$121=$A7))</f>
        <v>0</v>
      </c>
      <c r="BJ7" s="120">
        <f>SUMPRODUCT((WBS!$A$8:$A$121="")*(BJ$3=WBS!$K$8:$K$121)*(WBS!$G$8:$G$121=$A7))</f>
        <v>0</v>
      </c>
      <c r="BK7" s="120">
        <f>SUMPRODUCT((WBS!$A$8:$A$121="")*(BK$3=WBS!$K$8:$K$121)*(WBS!$G$8:$G$121=$A7))</f>
        <v>0</v>
      </c>
      <c r="BL7" s="120">
        <f>SUMPRODUCT((WBS!$A$8:$A$121="")*(BL$3=WBS!$K$8:$K$121)*(WBS!$G$8:$G$121=$A7))</f>
        <v>0</v>
      </c>
      <c r="BM7" s="120">
        <f>SUMPRODUCT((WBS!$A$8:$A$121="")*(BM$3=WBS!$K$8:$K$121)*(WBS!$G$8:$G$121=$A7))</f>
        <v>0</v>
      </c>
      <c r="BN7" s="120">
        <f>SUMPRODUCT((WBS!$A$8:$A$121="")*(BN$3=WBS!$K$8:$K$121)*(WBS!$G$8:$G$121=$A7))</f>
        <v>0</v>
      </c>
      <c r="BO7" s="120">
        <f>SUMPRODUCT((WBS!$A$8:$A$121="")*(BO$3=WBS!$K$8:$K$121)*(WBS!$G$8:$G$121=$A7))</f>
        <v>0</v>
      </c>
      <c r="BP7" s="120">
        <f>SUMPRODUCT((WBS!$A$8:$A$121="")*(BP$3=WBS!$K$8:$K$121)*(WBS!$G$8:$G$121=$A7))</f>
        <v>0</v>
      </c>
      <c r="BQ7" s="120">
        <f>SUMPRODUCT((WBS!$A$8:$A$121="")*(BQ$3=WBS!$K$8:$K$121)*(WBS!$G$8:$G$121=$A7))</f>
        <v>0</v>
      </c>
      <c r="BR7" s="120">
        <f>SUMPRODUCT((WBS!$A$8:$A$121="")*(BR$3=WBS!$K$8:$K$121)*(WBS!$G$8:$G$121=$A7))</f>
        <v>0</v>
      </c>
      <c r="BS7" s="120">
        <f>SUMPRODUCT((WBS!$A$8:$A$121="")*(BS$3=WBS!$K$8:$K$121)*(WBS!$G$8:$G$121=$A7))</f>
        <v>0</v>
      </c>
      <c r="BT7" s="120">
        <f>SUMPRODUCT((WBS!$A$8:$A$121="")*(BT$3=WBS!$K$8:$K$121)*(WBS!$G$8:$G$121=$A7))</f>
        <v>0</v>
      </c>
      <c r="BU7" s="120">
        <f>SUMPRODUCT((WBS!$A$8:$A$121="")*(BU$3=WBS!$K$8:$K$121)*(WBS!$G$8:$G$121=$A7))</f>
        <v>0</v>
      </c>
      <c r="BV7" s="120">
        <f>SUMPRODUCT((WBS!$A$8:$A$121="")*(BV$3=WBS!$K$8:$K$121)*(WBS!$G$8:$G$121=$A7))</f>
        <v>0</v>
      </c>
      <c r="BW7" s="120">
        <f>SUMPRODUCT((WBS!$A$8:$A$121="")*(BW$3=WBS!$K$8:$K$121)*(WBS!$G$8:$G$121=$A7))</f>
        <v>0</v>
      </c>
      <c r="BX7" s="120">
        <f>SUMPRODUCT((WBS!$A$8:$A$121="")*(BX$3=WBS!$K$8:$K$121)*(WBS!$G$8:$G$121=$A7))</f>
        <v>0</v>
      </c>
      <c r="BY7" s="120">
        <f>SUMPRODUCT((WBS!$A$8:$A$121="")*(BY$3=WBS!$K$8:$K$121)*(WBS!$G$8:$G$121=$A7))</f>
        <v>0</v>
      </c>
      <c r="BZ7" s="120">
        <f>SUMPRODUCT((WBS!$A$8:$A$121="")*(BZ$3=WBS!$K$8:$K$121)*(WBS!$G$8:$G$121=$A7))</f>
        <v>0</v>
      </c>
      <c r="CA7" s="120">
        <f>SUMPRODUCT((WBS!$A$8:$A$121="")*(CA$3=WBS!$K$8:$K$121)*(WBS!$G$8:$G$121=$A7))</f>
        <v>0</v>
      </c>
      <c r="CB7" s="120">
        <f>SUMPRODUCT((WBS!$A$8:$A$121="")*(CB$3=WBS!$K$8:$K$121)*(WBS!$G$8:$G$121=$A7))</f>
        <v>0</v>
      </c>
      <c r="CC7" s="120">
        <f>SUMPRODUCT((WBS!$A$8:$A$121="")*(CC$3=WBS!$K$8:$K$121)*(WBS!$G$8:$G$121=$A7))</f>
        <v>0</v>
      </c>
      <c r="CD7" s="120">
        <f>SUMPRODUCT((WBS!$A$8:$A$121="")*(CD$3=WBS!$K$8:$K$121)*(WBS!$G$8:$G$121=$A7))</f>
        <v>0</v>
      </c>
      <c r="CE7" s="120">
        <f>SUMPRODUCT((WBS!$A$8:$A$121="")*(CE$3=WBS!$K$8:$K$121)*(WBS!$G$8:$G$121=$A7))</f>
        <v>0</v>
      </c>
      <c r="CF7" s="120">
        <f>SUMPRODUCT((WBS!$A$8:$A$121="")*(CF$3=WBS!$K$8:$K$121)*(WBS!$G$8:$G$121=$A7))</f>
        <v>0</v>
      </c>
      <c r="CG7" s="120">
        <f>SUMPRODUCT((WBS!$A$8:$A$121="")*(CG$3=WBS!$K$8:$K$121)*(WBS!$G$8:$G$121=$A7))</f>
        <v>0</v>
      </c>
      <c r="CH7" s="120">
        <f>SUMPRODUCT((WBS!$A$8:$A$121="")*(CH$3=WBS!$K$8:$K$121)*(WBS!$G$8:$G$121=$A7))</f>
        <v>0</v>
      </c>
      <c r="CI7" s="120">
        <f>SUMPRODUCT((WBS!$A$8:$A$121="")*(CI$3=WBS!$K$8:$K$121)*(WBS!$G$8:$G$121=$A7))</f>
        <v>0</v>
      </c>
      <c r="CJ7" s="120">
        <f>SUMPRODUCT((WBS!$A$8:$A$121="")*(CJ$3=WBS!$K$8:$K$121)*(WBS!$G$8:$G$121=$A7))</f>
        <v>0</v>
      </c>
      <c r="CK7" s="120">
        <f>SUMPRODUCT((WBS!$A$8:$A$121="")*(CK$3=WBS!$K$8:$K$121)*(WBS!$G$8:$G$121=$A7))</f>
        <v>0</v>
      </c>
      <c r="CL7" s="120">
        <f>SUMPRODUCT((WBS!$A$8:$A$121="")*(CL$3=WBS!$K$8:$K$121)*(WBS!$G$8:$G$121=$A7))</f>
        <v>0</v>
      </c>
      <c r="CM7" s="120">
        <f>SUMPRODUCT((WBS!$A$8:$A$121="")*(CM$3=WBS!$K$8:$K$121)*(WBS!$G$8:$G$121=$A7))</f>
        <v>0</v>
      </c>
      <c r="CN7" s="120">
        <f>SUMPRODUCT((WBS!$A$8:$A$121="")*(CN$3=WBS!$K$8:$K$121)*(WBS!$G$8:$G$121=$A7))</f>
        <v>0</v>
      </c>
      <c r="CO7" s="120">
        <f>SUMPRODUCT((WBS!$A$8:$A$121="")*(CO$3=WBS!$K$8:$K$121)*(WBS!$G$8:$G$121=$A7))</f>
        <v>0</v>
      </c>
      <c r="CP7" s="120">
        <f>SUMPRODUCT((WBS!$A$8:$A$121="")*(CP$3=WBS!$K$8:$K$121)*(WBS!$G$8:$G$121=$A7))</f>
        <v>0</v>
      </c>
      <c r="CQ7" s="120">
        <f>SUMPRODUCT((WBS!$A$8:$A$121="")*(CQ$3=WBS!$K$8:$K$121)*(WBS!$G$8:$G$121=$A7))</f>
        <v>0</v>
      </c>
    </row>
    <row r="8" spans="1:95" s="121" customFormat="1">
      <c r="A8" s="175" t="s">
        <v>81</v>
      </c>
      <c r="B8" s="118" t="s">
        <v>28</v>
      </c>
      <c r="C8" s="119">
        <f t="shared" ca="1" si="8"/>
        <v>0</v>
      </c>
      <c r="D8" s="120">
        <f>SUMPRODUCT((WBS!$A$8:$A$121="")*(D$3=WBS!$L$8:$L$121)*(WBS!$G$8:$G$121=$A8))</f>
        <v>0</v>
      </c>
      <c r="E8" s="120">
        <f>SUMPRODUCT((WBS!$A$8:$A$121="")*(E$3=WBS!$L$8:$L$121)*(WBS!$G$8:$G$121=$A8))</f>
        <v>0</v>
      </c>
      <c r="F8" s="120">
        <f>SUMPRODUCT((WBS!$A$8:$A$121="")*(F$3=WBS!$L$8:$L$121)*(WBS!$G$8:$G$121=$A8))</f>
        <v>0</v>
      </c>
      <c r="G8" s="120">
        <f>SUMPRODUCT((WBS!$A$8:$A$121="")*(G$3=WBS!$L$8:$L$121)*(WBS!$G$8:$G$121=$A8))</f>
        <v>0</v>
      </c>
      <c r="H8" s="120">
        <f>SUMPRODUCT((WBS!$A$8:$A$121="")*(H$3=WBS!$L$8:$L$121)*(WBS!$G$8:$G$121=$A8))</f>
        <v>0</v>
      </c>
      <c r="I8" s="120">
        <f>SUMPRODUCT((WBS!$A$8:$A$121="")*(I$3=WBS!$L$8:$L$121)*(WBS!$G$8:$G$121=$A8))</f>
        <v>0</v>
      </c>
      <c r="J8" s="120">
        <f>SUMPRODUCT((WBS!$A$8:$A$121="")*(J$3=WBS!$L$8:$L$121)*(WBS!$G$8:$G$121=$A8))</f>
        <v>0</v>
      </c>
      <c r="K8" s="120">
        <f>SUMPRODUCT((WBS!$A$8:$A$121="")*(K$3=WBS!$L$8:$L$121)*(WBS!$G$8:$G$121=$A8))</f>
        <v>0</v>
      </c>
      <c r="L8" s="120">
        <f>SUMPRODUCT((WBS!$A$8:$A$121="")*(L$3=WBS!$L$8:$L$121)*(WBS!$G$8:$G$121=$A8))</f>
        <v>0</v>
      </c>
      <c r="M8" s="120">
        <f>SUMPRODUCT((WBS!$A$8:$A$121="")*(M$3=WBS!$L$8:$L$121)*(WBS!$G$8:$G$121=$A8))</f>
        <v>0</v>
      </c>
      <c r="N8" s="120">
        <f>SUMPRODUCT((WBS!$A$8:$A$121="")*(N$3=WBS!$L$8:$L$121)*(WBS!$G$8:$G$121=$A8))</f>
        <v>0</v>
      </c>
      <c r="O8" s="120">
        <f>SUMPRODUCT((WBS!$A$8:$A$121="")*(O$3=WBS!$L$8:$L$121)*(WBS!$G$8:$G$121=$A8))</f>
        <v>0</v>
      </c>
      <c r="P8" s="120">
        <f>SUMPRODUCT((WBS!$A$8:$A$121="")*(P$3=WBS!$L$8:$L$121)*(WBS!$G$8:$G$121=$A8))</f>
        <v>0</v>
      </c>
      <c r="Q8" s="120">
        <f>SUMPRODUCT((WBS!$A$8:$A$121="")*(Q$3=WBS!$L$8:$L$121)*(WBS!$G$8:$G$121=$A8))</f>
        <v>0</v>
      </c>
      <c r="R8" s="120">
        <f>SUMPRODUCT((WBS!$A$8:$A$121="")*(R$3=WBS!$L$8:$L$121)*(WBS!$G$8:$G$121=$A8))</f>
        <v>0</v>
      </c>
      <c r="S8" s="120">
        <f>SUMPRODUCT((WBS!$A$8:$A$121="")*(S$3=WBS!$L$8:$L$121)*(WBS!$G$8:$G$121=$A8))</f>
        <v>0</v>
      </c>
      <c r="T8" s="120">
        <f>SUMPRODUCT((WBS!$A$8:$A$121="")*(T$3=WBS!$L$8:$L$121)*(WBS!$G$8:$G$121=$A8))</f>
        <v>0</v>
      </c>
      <c r="U8" s="120">
        <f>SUMPRODUCT((WBS!$A$8:$A$121="")*(U$3=WBS!$L$8:$L$121)*(WBS!$G$8:$G$121=$A8))</f>
        <v>0</v>
      </c>
      <c r="V8" s="120">
        <f>SUMPRODUCT((WBS!$A$8:$A$121="")*(V$3=WBS!$L$8:$L$121)*(WBS!$G$8:$G$121=$A8))</f>
        <v>0</v>
      </c>
      <c r="W8" s="120">
        <f>SUMPRODUCT((WBS!$A$8:$A$121="")*(W$3=WBS!$L$8:$L$121)*(WBS!$G$8:$G$121=$A8))</f>
        <v>0</v>
      </c>
      <c r="X8" s="120">
        <f>SUMPRODUCT((WBS!$A$8:$A$121="")*(X$3=WBS!$L$8:$L$121)*(WBS!$G$8:$G$121=$A8))</f>
        <v>0</v>
      </c>
      <c r="Y8" s="120">
        <f>SUMPRODUCT((WBS!$A$8:$A$121="")*(Y$3=WBS!$L$8:$L$121)*(WBS!$G$8:$G$121=$A8))</f>
        <v>0</v>
      </c>
      <c r="Z8" s="120">
        <f>SUMPRODUCT((WBS!$A$8:$A$121="")*(Z$3=WBS!$L$8:$L$121)*(WBS!$G$8:$G$121=$A8))</f>
        <v>0</v>
      </c>
      <c r="AA8" s="120">
        <f>SUMPRODUCT((WBS!$A$8:$A$121="")*(AA$3=WBS!$L$8:$L$121)*(WBS!$G$8:$G$121=$A8))</f>
        <v>0</v>
      </c>
      <c r="AB8" s="120">
        <f>SUMPRODUCT((WBS!$A$8:$A$121="")*(AB$3=WBS!$L$8:$L$121)*(WBS!$G$8:$G$121=$A8))</f>
        <v>0</v>
      </c>
      <c r="AC8" s="120">
        <f>SUMPRODUCT((WBS!$A$8:$A$121="")*(AC$3=WBS!$L$8:$L$121)*(WBS!$G$8:$G$121=$A8))</f>
        <v>0</v>
      </c>
      <c r="AD8" s="120">
        <f>SUMPRODUCT((WBS!$A$8:$A$121="")*(AD$3=WBS!$L$8:$L$121)*(WBS!$G$8:$G$121=$A8))</f>
        <v>0</v>
      </c>
      <c r="AE8" s="120">
        <f>SUMPRODUCT((WBS!$A$8:$A$121="")*(AE$3=WBS!$L$8:$L$121)*(WBS!$G$8:$G$121=$A8))</f>
        <v>0</v>
      </c>
      <c r="AF8" s="120">
        <f>SUMPRODUCT((WBS!$A$8:$A$121="")*(AF$3=WBS!$L$8:$L$121)*(WBS!$G$8:$G$121=$A8))</f>
        <v>0</v>
      </c>
      <c r="AG8" s="120">
        <f>SUMPRODUCT((WBS!$A$8:$A$121="")*(AG$3=WBS!$L$8:$L$121)*(WBS!$G$8:$G$121=$A8))</f>
        <v>0</v>
      </c>
      <c r="AH8" s="120">
        <f>SUMPRODUCT((WBS!$A$8:$A$121="")*(AH$3=WBS!$L$8:$L$121)*(WBS!$G$8:$G$121=$A8))</f>
        <v>0</v>
      </c>
      <c r="AI8" s="120">
        <f>SUMPRODUCT((WBS!$A$8:$A$121="")*(AI$3=WBS!$L$8:$L$121)*(WBS!$G$8:$G$121=$A8))</f>
        <v>0</v>
      </c>
      <c r="AJ8" s="120">
        <f>SUMPRODUCT((WBS!$A$8:$A$121="")*(AJ$3=WBS!$L$8:$L$121)*(WBS!$G$8:$G$121=$A8))</f>
        <v>0</v>
      </c>
      <c r="AK8" s="120">
        <f>SUMPRODUCT((WBS!$A$8:$A$121="")*(AK$3=WBS!$L$8:$L$121)*(WBS!$G$8:$G$121=$A8))</f>
        <v>0</v>
      </c>
      <c r="AL8" s="120">
        <f>SUMPRODUCT((WBS!$A$8:$A$121="")*(AL$3=WBS!$L$8:$L$121)*(WBS!$G$8:$G$121=$A8))</f>
        <v>0</v>
      </c>
      <c r="AM8" s="120">
        <f>SUMPRODUCT((WBS!$A$8:$A$121="")*(AM$3=WBS!$L$8:$L$121)*(WBS!$G$8:$G$121=$A8))</f>
        <v>0</v>
      </c>
      <c r="AN8" s="120">
        <f>SUMPRODUCT((WBS!$A$8:$A$121="")*(AN$3=WBS!$L$8:$L$121)*(WBS!$G$8:$G$121=$A8))</f>
        <v>0</v>
      </c>
      <c r="AO8" s="120">
        <f>SUMPRODUCT((WBS!$A$8:$A$121="")*(AO$3=WBS!$L$8:$L$121)*(WBS!$G$8:$G$121=$A8))</f>
        <v>0</v>
      </c>
      <c r="AP8" s="120">
        <f>SUMPRODUCT((WBS!$A$8:$A$121="")*(AP$3=WBS!$L$8:$L$121)*(WBS!$G$8:$G$121=$A8))</f>
        <v>0</v>
      </c>
      <c r="AQ8" s="120">
        <f>SUMPRODUCT((WBS!$A$8:$A$121="")*(AQ$3=WBS!$L$8:$L$121)*(WBS!$G$8:$G$121=$A8))</f>
        <v>0</v>
      </c>
      <c r="AR8" s="120">
        <f>SUMPRODUCT((WBS!$A$8:$A$121="")*(AR$3=WBS!$L$8:$L$121)*(WBS!$G$8:$G$121=$A8))</f>
        <v>0</v>
      </c>
      <c r="AS8" s="120">
        <f>SUMPRODUCT((WBS!$A$8:$A$121="")*(AS$3=WBS!$L$8:$L$121)*(WBS!$G$8:$G$121=$A8))</f>
        <v>0</v>
      </c>
      <c r="AT8" s="120">
        <f>SUMPRODUCT((WBS!$A$8:$A$121="")*(AT$3=WBS!$L$8:$L$121)*(WBS!$G$8:$G$121=$A8))</f>
        <v>0</v>
      </c>
      <c r="AU8" s="120">
        <f>SUMPRODUCT((WBS!$A$8:$A$121="")*(AU$3=WBS!$L$8:$L$121)*(WBS!$G$8:$G$121=$A8))</f>
        <v>0</v>
      </c>
      <c r="AV8" s="120">
        <f>SUMPRODUCT((WBS!$A$8:$A$121="")*(AV$3=WBS!$L$8:$L$121)*(WBS!$G$8:$G$121=$A8))</f>
        <v>0</v>
      </c>
      <c r="AW8" s="120">
        <f>SUMPRODUCT((WBS!$A$8:$A$121="")*(AW$3=WBS!$L$8:$L$121)*(WBS!$G$8:$G$121=$A8))</f>
        <v>0</v>
      </c>
      <c r="AX8" s="120">
        <f>SUMPRODUCT((WBS!$A$8:$A$121="")*(AX$3=WBS!$L$8:$L$121)*(WBS!$G$8:$G$121=$A8))</f>
        <v>0</v>
      </c>
      <c r="AY8" s="120">
        <f>SUMPRODUCT((WBS!$A$8:$A$121="")*(AY$3=WBS!$L$8:$L$121)*(WBS!$G$8:$G$121=$A8))</f>
        <v>0</v>
      </c>
      <c r="AZ8" s="120">
        <f>SUMPRODUCT((WBS!$A$8:$A$121="")*(AZ$3=WBS!$L$8:$L$121)*(WBS!$G$8:$G$121=$A8))</f>
        <v>0</v>
      </c>
      <c r="BA8" s="120">
        <f>SUMPRODUCT((WBS!$A$8:$A$121="")*(BA$3=WBS!$L$8:$L$121)*(WBS!$G$8:$G$121=$A8))</f>
        <v>0</v>
      </c>
      <c r="BB8" s="120">
        <f>SUMPRODUCT((WBS!$A$8:$A$121="")*(BB$3=WBS!$L$8:$L$121)*(WBS!$G$8:$G$121=$A8))</f>
        <v>0</v>
      </c>
      <c r="BC8" s="120">
        <f>SUMPRODUCT((WBS!$A$8:$A$121="")*(BC$3=WBS!$L$8:$L$121)*(WBS!$G$8:$G$121=$A8))</f>
        <v>0</v>
      </c>
      <c r="BD8" s="120">
        <f>SUMPRODUCT((WBS!$A$8:$A$121="")*(BD$3=WBS!$L$8:$L$121)*(WBS!$G$8:$G$121=$A8))</f>
        <v>0</v>
      </c>
      <c r="BE8" s="120">
        <f>SUMPRODUCT((WBS!$A$8:$A$121="")*(BE$3=WBS!$L$8:$L$121)*(WBS!$G$8:$G$121=$A8))</f>
        <v>0</v>
      </c>
      <c r="BF8" s="120">
        <f>SUMPRODUCT((WBS!$A$8:$A$121="")*(BF$3=WBS!$L$8:$L$121)*(WBS!$G$8:$G$121=$A8))</f>
        <v>0</v>
      </c>
      <c r="BG8" s="120">
        <f>SUMPRODUCT((WBS!$A$8:$A$121="")*(BG$3=WBS!$L$8:$L$121)*(WBS!$G$8:$G$121=$A8))</f>
        <v>0</v>
      </c>
      <c r="BH8" s="120">
        <f>SUMPRODUCT((WBS!$A$8:$A$121="")*(BH$3=WBS!$L$8:$L$121)*(WBS!$G$8:$G$121=$A8))</f>
        <v>0</v>
      </c>
      <c r="BI8" s="120">
        <f>SUMPRODUCT((WBS!$A$8:$A$121="")*(BI$3=WBS!$L$8:$L$121)*(WBS!$G$8:$G$121=$A8))</f>
        <v>0</v>
      </c>
      <c r="BJ8" s="120">
        <f>SUMPRODUCT((WBS!$A$8:$A$121="")*(BJ$3=WBS!$L$8:$L$121)*(WBS!$G$8:$G$121=$A8))</f>
        <v>0</v>
      </c>
      <c r="BK8" s="120">
        <f>SUMPRODUCT((WBS!$A$8:$A$121="")*(BK$3=WBS!$L$8:$L$121)*(WBS!$G$8:$G$121=$A8))</f>
        <v>0</v>
      </c>
      <c r="BL8" s="120">
        <f>SUMPRODUCT((WBS!$A$8:$A$121="")*(BL$3=WBS!$L$8:$L$121)*(WBS!$G$8:$G$121=$A8))</f>
        <v>0</v>
      </c>
      <c r="BM8" s="120">
        <f>SUMPRODUCT((WBS!$A$8:$A$121="")*(BM$3=WBS!$L$8:$L$121)*(WBS!$G$8:$G$121=$A8))</f>
        <v>0</v>
      </c>
      <c r="BN8" s="120">
        <f>SUMPRODUCT((WBS!$A$8:$A$121="")*(BN$3=WBS!$L$8:$L$121)*(WBS!$G$8:$G$121=$A8))</f>
        <v>0</v>
      </c>
      <c r="BO8" s="120">
        <f>SUMPRODUCT((WBS!$A$8:$A$121="")*(BO$3=WBS!$L$8:$L$121)*(WBS!$G$8:$G$121=$A8))</f>
        <v>0</v>
      </c>
      <c r="BP8" s="120">
        <f>SUMPRODUCT((WBS!$A$8:$A$121="")*(BP$3=WBS!$L$8:$L$121)*(WBS!$G$8:$G$121=$A8))</f>
        <v>0</v>
      </c>
      <c r="BQ8" s="120">
        <f>SUMPRODUCT((WBS!$A$8:$A$121="")*(BQ$3=WBS!$L$8:$L$121)*(WBS!$G$8:$G$121=$A8))</f>
        <v>0</v>
      </c>
      <c r="BR8" s="120">
        <f>SUMPRODUCT((WBS!$A$8:$A$121="")*(BR$3=WBS!$L$8:$L$121)*(WBS!$G$8:$G$121=$A8))</f>
        <v>0</v>
      </c>
      <c r="BS8" s="120">
        <f>SUMPRODUCT((WBS!$A$8:$A$121="")*(BS$3=WBS!$L$8:$L$121)*(WBS!$G$8:$G$121=$A8))</f>
        <v>0</v>
      </c>
      <c r="BT8" s="120">
        <f>SUMPRODUCT((WBS!$A$8:$A$121="")*(BT$3=WBS!$L$8:$L$121)*(WBS!$G$8:$G$121=$A8))</f>
        <v>0</v>
      </c>
      <c r="BU8" s="120">
        <f>SUMPRODUCT((WBS!$A$8:$A$121="")*(BU$3=WBS!$L$8:$L$121)*(WBS!$G$8:$G$121=$A8))</f>
        <v>0</v>
      </c>
      <c r="BV8" s="120">
        <f>SUMPRODUCT((WBS!$A$8:$A$121="")*(BV$3=WBS!$L$8:$L$121)*(WBS!$G$8:$G$121=$A8))</f>
        <v>0</v>
      </c>
      <c r="BW8" s="120">
        <f>SUMPRODUCT((WBS!$A$8:$A$121="")*(BW$3=WBS!$L$8:$L$121)*(WBS!$G$8:$G$121=$A8))</f>
        <v>0</v>
      </c>
      <c r="BX8" s="120">
        <f>SUMPRODUCT((WBS!$A$8:$A$121="")*(BX$3=WBS!$L$8:$L$121)*(WBS!$G$8:$G$121=$A8))</f>
        <v>0</v>
      </c>
      <c r="BY8" s="120">
        <f>SUMPRODUCT((WBS!$A$8:$A$121="")*(BY$3=WBS!$L$8:$L$121)*(WBS!$G$8:$G$121=$A8))</f>
        <v>0</v>
      </c>
      <c r="BZ8" s="120">
        <f>SUMPRODUCT((WBS!$A$8:$A$121="")*(BZ$3=WBS!$L$8:$L$121)*(WBS!$G$8:$G$121=$A8))</f>
        <v>0</v>
      </c>
      <c r="CA8" s="120">
        <f>SUMPRODUCT((WBS!$A$8:$A$121="")*(CA$3=WBS!$L$8:$L$121)*(WBS!$G$8:$G$121=$A8))</f>
        <v>0</v>
      </c>
      <c r="CB8" s="120">
        <f>SUMPRODUCT((WBS!$A$8:$A$121="")*(CB$3=WBS!$L$8:$L$121)*(WBS!$G$8:$G$121=$A8))</f>
        <v>0</v>
      </c>
      <c r="CC8" s="120">
        <f>SUMPRODUCT((WBS!$A$8:$A$121="")*(CC$3=WBS!$L$8:$L$121)*(WBS!$G$8:$G$121=$A8))</f>
        <v>0</v>
      </c>
      <c r="CD8" s="120">
        <f>SUMPRODUCT((WBS!$A$8:$A$121="")*(CD$3=WBS!$L$8:$L$121)*(WBS!$G$8:$G$121=$A8))</f>
        <v>0</v>
      </c>
      <c r="CE8" s="120">
        <f>SUMPRODUCT((WBS!$A$8:$A$121="")*(CE$3=WBS!$L$8:$L$121)*(WBS!$G$8:$G$121=$A8))</f>
        <v>0</v>
      </c>
      <c r="CF8" s="120">
        <f>SUMPRODUCT((WBS!$A$8:$A$121="")*(CF$3=WBS!$L$8:$L$121)*(WBS!$G$8:$G$121=$A8))</f>
        <v>0</v>
      </c>
      <c r="CG8" s="120">
        <f>SUMPRODUCT((WBS!$A$8:$A$121="")*(CG$3=WBS!$L$8:$L$121)*(WBS!$G$8:$G$121=$A8))</f>
        <v>0</v>
      </c>
      <c r="CH8" s="120">
        <f>SUMPRODUCT((WBS!$A$8:$A$121="")*(CH$3=WBS!$L$8:$L$121)*(WBS!$G$8:$G$121=$A8))</f>
        <v>0</v>
      </c>
      <c r="CI8" s="120">
        <f>SUMPRODUCT((WBS!$A$8:$A$121="")*(CI$3=WBS!$L$8:$L$121)*(WBS!$G$8:$G$121=$A8))</f>
        <v>0</v>
      </c>
      <c r="CJ8" s="120">
        <f>SUMPRODUCT((WBS!$A$8:$A$121="")*(CJ$3=WBS!$L$8:$L$121)*(WBS!$G$8:$G$121=$A8))</f>
        <v>0</v>
      </c>
      <c r="CK8" s="120">
        <f>SUMPRODUCT((WBS!$A$8:$A$121="")*(CK$3=WBS!$L$8:$L$121)*(WBS!$G$8:$G$121=$A8))</f>
        <v>0</v>
      </c>
      <c r="CL8" s="120">
        <f>SUMPRODUCT((WBS!$A$8:$A$121="")*(CL$3=WBS!$L$8:$L$121)*(WBS!$G$8:$G$121=$A8))</f>
        <v>0</v>
      </c>
      <c r="CM8" s="120">
        <f>SUMPRODUCT((WBS!$A$8:$A$121="")*(CM$3=WBS!$L$8:$L$121)*(WBS!$G$8:$G$121=$A8))</f>
        <v>0</v>
      </c>
      <c r="CN8" s="120">
        <f>SUMPRODUCT((WBS!$A$8:$A$121="")*(CN$3=WBS!$L$8:$L$121)*(WBS!$G$8:$G$121=$A8))</f>
        <v>0</v>
      </c>
      <c r="CO8" s="120">
        <f>SUMPRODUCT((WBS!$A$8:$A$121="")*(CO$3=WBS!$L$8:$L$121)*(WBS!$G$8:$G$121=$A8))</f>
        <v>0</v>
      </c>
      <c r="CP8" s="120">
        <f>SUMPRODUCT((WBS!$A$8:$A$121="")*(CP$3=WBS!$L$8:$L$121)*(WBS!$G$8:$G$121=$A8))</f>
        <v>0</v>
      </c>
      <c r="CQ8" s="120">
        <f>SUMPRODUCT((WBS!$A$8:$A$121="")*(CQ$3=WBS!$L$8:$L$121)*(WBS!$G$8:$G$121=$A8))</f>
        <v>0</v>
      </c>
    </row>
    <row r="9" spans="1:95" s="121" customFormat="1">
      <c r="A9" s="174" t="s">
        <v>81</v>
      </c>
      <c r="B9" s="118" t="s">
        <v>5</v>
      </c>
      <c r="C9" s="119">
        <f t="shared" ca="1" si="8"/>
        <v>0</v>
      </c>
      <c r="D9" s="120">
        <f>SUMPRODUCT((WBS!$A$8:$A$121&lt;&gt;"")*(D$3=WBS!$K$8:$K$121)*(WBS!$G$8:$G$121=$A9))</f>
        <v>0</v>
      </c>
      <c r="E9" s="120">
        <f>SUMPRODUCT((WBS!$A$8:$A$121&lt;&gt;"")*(E$3=WBS!$K$8:$K$121)*(WBS!$G$8:$G$121=$A9))</f>
        <v>0</v>
      </c>
      <c r="F9" s="120">
        <f>SUMPRODUCT((WBS!$A$8:$A$121&lt;&gt;"")*(F$3=WBS!$K$8:$K$121)*(WBS!$G$8:$G$121=$A9))</f>
        <v>0</v>
      </c>
      <c r="G9" s="120">
        <f>SUMPRODUCT((WBS!$A$8:$A$121&lt;&gt;"")*(G$3=WBS!$K$8:$K$121)*(WBS!$G$8:$G$121=$A9))</f>
        <v>0</v>
      </c>
      <c r="H9" s="120">
        <f>SUMPRODUCT((WBS!$A$8:$A$121&lt;&gt;"")*(H$3=WBS!$K$8:$K$121)*(WBS!$G$8:$G$121=$A9))</f>
        <v>0</v>
      </c>
      <c r="I9" s="120">
        <f>SUMPRODUCT((WBS!$A$8:$A$121&lt;&gt;"")*(I$3=WBS!$K$8:$K$121)*(WBS!$G$8:$G$121=$A9))</f>
        <v>0</v>
      </c>
      <c r="J9" s="120">
        <f>SUMPRODUCT((WBS!$A$8:$A$121&lt;&gt;"")*(J$3=WBS!$K$8:$K$121)*(WBS!$G$8:$G$121=$A9))</f>
        <v>0</v>
      </c>
      <c r="K9" s="120">
        <f>SUMPRODUCT((WBS!$A$8:$A$121&lt;&gt;"")*(K$3=WBS!$K$8:$K$121)*(WBS!$G$8:$G$121=$A9))</f>
        <v>0</v>
      </c>
      <c r="L9" s="120">
        <f>SUMPRODUCT((WBS!$A$8:$A$121&lt;&gt;"")*(L$3=WBS!$K$8:$K$121)*(WBS!$G$8:$G$121=$A9))</f>
        <v>0</v>
      </c>
      <c r="M9" s="120">
        <f>SUMPRODUCT((WBS!$A$8:$A$121&lt;&gt;"")*(M$3=WBS!$K$8:$K$121)*(WBS!$G$8:$G$121=$A9))</f>
        <v>0</v>
      </c>
      <c r="N9" s="120">
        <f>SUMPRODUCT((WBS!$A$8:$A$121&lt;&gt;"")*(N$3=WBS!$K$8:$K$121)*(WBS!$G$8:$G$121=$A9))</f>
        <v>0</v>
      </c>
      <c r="O9" s="120">
        <f>SUMPRODUCT((WBS!$A$8:$A$121&lt;&gt;"")*(O$3=WBS!$K$8:$K$121)*(WBS!$G$8:$G$121=$A9))</f>
        <v>0</v>
      </c>
      <c r="P9" s="120">
        <f>SUMPRODUCT((WBS!$A$8:$A$121&lt;&gt;"")*(P$3=WBS!$K$8:$K$121)*(WBS!$G$8:$G$121=$A9))</f>
        <v>0</v>
      </c>
      <c r="Q9" s="120">
        <f>SUMPRODUCT((WBS!$A$8:$A$121&lt;&gt;"")*(Q$3=WBS!$K$8:$K$121)*(WBS!$G$8:$G$121=$A9))</f>
        <v>0</v>
      </c>
      <c r="R9" s="120">
        <f>SUMPRODUCT((WBS!$A$8:$A$121&lt;&gt;"")*(R$3=WBS!$K$8:$K$121)*(WBS!$G$8:$G$121=$A9))</f>
        <v>0</v>
      </c>
      <c r="S9" s="120">
        <f>SUMPRODUCT((WBS!$A$8:$A$121&lt;&gt;"")*(S$3=WBS!$K$8:$K$121)*(WBS!$G$8:$G$121=$A9))</f>
        <v>0</v>
      </c>
      <c r="T9" s="120">
        <f>SUMPRODUCT((WBS!$A$8:$A$121&lt;&gt;"")*(T$3=WBS!$K$8:$K$121)*(WBS!$G$8:$G$121=$A9))</f>
        <v>0</v>
      </c>
      <c r="U9" s="120">
        <f>SUMPRODUCT((WBS!$A$8:$A$121&lt;&gt;"")*(U$3=WBS!$K$8:$K$121)*(WBS!$G$8:$G$121=$A9))</f>
        <v>0</v>
      </c>
      <c r="V9" s="120">
        <f>SUMPRODUCT((WBS!$A$8:$A$121&lt;&gt;"")*(V$3=WBS!$K$8:$K$121)*(WBS!$G$8:$G$121=$A9))</f>
        <v>0</v>
      </c>
      <c r="W9" s="120">
        <f>SUMPRODUCT((WBS!$A$8:$A$121&lt;&gt;"")*(W$3=WBS!$K$8:$K$121)*(WBS!$G$8:$G$121=$A9))</f>
        <v>0</v>
      </c>
      <c r="X9" s="120">
        <f>SUMPRODUCT((WBS!$A$8:$A$121&lt;&gt;"")*(X$3=WBS!$K$8:$K$121)*(WBS!$G$8:$G$121=$A9))</f>
        <v>0</v>
      </c>
      <c r="Y9" s="120">
        <f>SUMPRODUCT((WBS!$A$8:$A$121&lt;&gt;"")*(Y$3=WBS!$K$8:$K$121)*(WBS!$G$8:$G$121=$A9))</f>
        <v>0</v>
      </c>
      <c r="Z9" s="120">
        <f>SUMPRODUCT((WBS!$A$8:$A$121&lt;&gt;"")*(Z$3=WBS!$K$8:$K$121)*(WBS!$G$8:$G$121=$A9))</f>
        <v>0</v>
      </c>
      <c r="AA9" s="120">
        <f>SUMPRODUCT((WBS!$A$8:$A$121&lt;&gt;"")*(AA$3=WBS!$K$8:$K$121)*(WBS!$G$8:$G$121=$A9))</f>
        <v>0</v>
      </c>
      <c r="AB9" s="120">
        <f>SUMPRODUCT((WBS!$A$8:$A$121&lt;&gt;"")*(AB$3=WBS!$K$8:$K$121)*(WBS!$G$8:$G$121=$A9))</f>
        <v>0</v>
      </c>
      <c r="AC9" s="120">
        <f>SUMPRODUCT((WBS!$A$8:$A$121&lt;&gt;"")*(AC$3=WBS!$K$8:$K$121)*(WBS!$G$8:$G$121=$A9))</f>
        <v>0</v>
      </c>
      <c r="AD9" s="120">
        <f>SUMPRODUCT((WBS!$A$8:$A$121&lt;&gt;"")*(AD$3=WBS!$K$8:$K$121)*(WBS!$G$8:$G$121=$A9))</f>
        <v>0</v>
      </c>
      <c r="AE9" s="120">
        <f>SUMPRODUCT((WBS!$A$8:$A$121&lt;&gt;"")*(AE$3=WBS!$K$8:$K$121)*(WBS!$G$8:$G$121=$A9))</f>
        <v>0</v>
      </c>
      <c r="AF9" s="120">
        <f>SUMPRODUCT((WBS!$A$8:$A$121&lt;&gt;"")*(AF$3=WBS!$K$8:$K$121)*(WBS!$G$8:$G$121=$A9))</f>
        <v>0</v>
      </c>
      <c r="AG9" s="120">
        <f>SUMPRODUCT((WBS!$A$8:$A$121&lt;&gt;"")*(AG$3=WBS!$K$8:$K$121)*(WBS!$G$8:$G$121=$A9))</f>
        <v>0</v>
      </c>
      <c r="AH9" s="120">
        <f>SUMPRODUCT((WBS!$A$8:$A$121&lt;&gt;"")*(AH$3=WBS!$K$8:$K$121)*(WBS!$G$8:$G$121=$A9))</f>
        <v>0</v>
      </c>
      <c r="AI9" s="120">
        <f>SUMPRODUCT((WBS!$A$8:$A$121&lt;&gt;"")*(AI$3=WBS!$K$8:$K$121)*(WBS!$G$8:$G$121=$A9))</f>
        <v>0</v>
      </c>
      <c r="AJ9" s="120">
        <f>SUMPRODUCT((WBS!$A$8:$A$121&lt;&gt;"")*(AJ$3=WBS!$K$8:$K$121)*(WBS!$G$8:$G$121=$A9))</f>
        <v>0</v>
      </c>
      <c r="AK9" s="120">
        <f>SUMPRODUCT((WBS!$A$8:$A$121&lt;&gt;"")*(AK$3=WBS!$K$8:$K$121)*(WBS!$G$8:$G$121=$A9))</f>
        <v>0</v>
      </c>
      <c r="AL9" s="120">
        <f>SUMPRODUCT((WBS!$A$8:$A$121&lt;&gt;"")*(AL$3=WBS!$K$8:$K$121)*(WBS!$G$8:$G$121=$A9))</f>
        <v>0</v>
      </c>
      <c r="AM9" s="120">
        <f>SUMPRODUCT((WBS!$A$8:$A$121&lt;&gt;"")*(AM$3=WBS!$K$8:$K$121)*(WBS!$G$8:$G$121=$A9))</f>
        <v>0</v>
      </c>
      <c r="AN9" s="120">
        <f>SUMPRODUCT((WBS!$A$8:$A$121&lt;&gt;"")*(AN$3=WBS!$K$8:$K$121)*(WBS!$G$8:$G$121=$A9))</f>
        <v>0</v>
      </c>
      <c r="AO9" s="120">
        <f>SUMPRODUCT((WBS!$A$8:$A$121&lt;&gt;"")*(AO$3=WBS!$K$8:$K$121)*(WBS!$G$8:$G$121=$A9))</f>
        <v>0</v>
      </c>
      <c r="AP9" s="120">
        <f>SUMPRODUCT((WBS!$A$8:$A$121&lt;&gt;"")*(AP$3=WBS!$K$8:$K$121)*(WBS!$G$8:$G$121=$A9))</f>
        <v>0</v>
      </c>
      <c r="AQ9" s="120">
        <f>SUMPRODUCT((WBS!$A$8:$A$121&lt;&gt;"")*(AQ$3=WBS!$K$8:$K$121)*(WBS!$G$8:$G$121=$A9))</f>
        <v>0</v>
      </c>
      <c r="AR9" s="120">
        <f>SUMPRODUCT((WBS!$A$8:$A$121&lt;&gt;"")*(AR$3=WBS!$K$8:$K$121)*(WBS!$G$8:$G$121=$A9))</f>
        <v>0</v>
      </c>
      <c r="AS9" s="120">
        <f>SUMPRODUCT((WBS!$A$8:$A$121&lt;&gt;"")*(AS$3=WBS!$K$8:$K$121)*(WBS!$G$8:$G$121=$A9))</f>
        <v>0</v>
      </c>
      <c r="AT9" s="120">
        <f>SUMPRODUCT((WBS!$A$8:$A$121&lt;&gt;"")*(AT$3=WBS!$K$8:$K$121)*(WBS!$G$8:$G$121=$A9))</f>
        <v>0</v>
      </c>
      <c r="AU9" s="120">
        <f>SUMPRODUCT((WBS!$A$8:$A$121&lt;&gt;"")*(AU$3=WBS!$K$8:$K$121)*(WBS!$G$8:$G$121=$A9))</f>
        <v>0</v>
      </c>
      <c r="AV9" s="120">
        <f>SUMPRODUCT((WBS!$A$8:$A$121&lt;&gt;"")*(AV$3=WBS!$K$8:$K$121)*(WBS!$G$8:$G$121=$A9))</f>
        <v>0</v>
      </c>
      <c r="AW9" s="120">
        <f>SUMPRODUCT((WBS!$A$8:$A$121&lt;&gt;"")*(AW$3=WBS!$K$8:$K$121)*(WBS!$G$8:$G$121=$A9))</f>
        <v>0</v>
      </c>
      <c r="AX9" s="120">
        <f>SUMPRODUCT((WBS!$A$8:$A$121&lt;&gt;"")*(AX$3=WBS!$K$8:$K$121)*(WBS!$G$8:$G$121=$A9))</f>
        <v>0</v>
      </c>
      <c r="AY9" s="120">
        <f>SUMPRODUCT((WBS!$A$8:$A$121&lt;&gt;"")*(AY$3=WBS!$K$8:$K$121)*(WBS!$G$8:$G$121=$A9))</f>
        <v>0</v>
      </c>
      <c r="AZ9" s="120">
        <f>SUMPRODUCT((WBS!$A$8:$A$121&lt;&gt;"")*(AZ$3=WBS!$K$8:$K$121)*(WBS!$G$8:$G$121=$A9))</f>
        <v>0</v>
      </c>
      <c r="BA9" s="120">
        <f>SUMPRODUCT((WBS!$A$8:$A$121&lt;&gt;"")*(BA$3=WBS!$K$8:$K$121)*(WBS!$G$8:$G$121=$A9))</f>
        <v>0</v>
      </c>
      <c r="BB9" s="120">
        <f>SUMPRODUCT((WBS!$A$8:$A$121&lt;&gt;"")*(BB$3=WBS!$K$8:$K$121)*(WBS!$G$8:$G$121=$A9))</f>
        <v>0</v>
      </c>
      <c r="BC9" s="120">
        <f>SUMPRODUCT((WBS!$A$8:$A$121&lt;&gt;"")*(BC$3=WBS!$K$8:$K$121)*(WBS!$G$8:$G$121=$A9))</f>
        <v>0</v>
      </c>
      <c r="BD9" s="120">
        <f>SUMPRODUCT((WBS!$A$8:$A$121&lt;&gt;"")*(BD$3=WBS!$K$8:$K$121)*(WBS!$G$8:$G$121=$A9))</f>
        <v>0</v>
      </c>
      <c r="BE9" s="120">
        <f>SUMPRODUCT((WBS!$A$8:$A$121&lt;&gt;"")*(BE$3=WBS!$K$8:$K$121)*(WBS!$G$8:$G$121=$A9))</f>
        <v>0</v>
      </c>
      <c r="BF9" s="120">
        <f>SUMPRODUCT((WBS!$A$8:$A$121&lt;&gt;"")*(BF$3=WBS!$K$8:$K$121)*(WBS!$G$8:$G$121=$A9))</f>
        <v>0</v>
      </c>
      <c r="BG9" s="120">
        <f>SUMPRODUCT((WBS!$A$8:$A$121&lt;&gt;"")*(BG$3=WBS!$K$8:$K$121)*(WBS!$G$8:$G$121=$A9))</f>
        <v>0</v>
      </c>
      <c r="BH9" s="120">
        <f>SUMPRODUCT((WBS!$A$8:$A$121&lt;&gt;"")*(BH$3=WBS!$K$8:$K$121)*(WBS!$G$8:$G$121=$A9))</f>
        <v>0</v>
      </c>
      <c r="BI9" s="120">
        <f>SUMPRODUCT((WBS!$A$8:$A$121&lt;&gt;"")*(BI$3=WBS!$K$8:$K$121)*(WBS!$G$8:$G$121=$A9))</f>
        <v>0</v>
      </c>
      <c r="BJ9" s="120">
        <f>SUMPRODUCT((WBS!$A$8:$A$121&lt;&gt;"")*(BJ$3=WBS!$K$8:$K$121)*(WBS!$G$8:$G$121=$A9))</f>
        <v>0</v>
      </c>
      <c r="BK9" s="120">
        <f>SUMPRODUCT((WBS!$A$8:$A$121&lt;&gt;"")*(BK$3=WBS!$K$8:$K$121)*(WBS!$G$8:$G$121=$A9))</f>
        <v>0</v>
      </c>
      <c r="BL9" s="120">
        <f>SUMPRODUCT((WBS!$A$8:$A$121&lt;&gt;"")*(BL$3=WBS!$K$8:$K$121)*(WBS!$G$8:$G$121=$A9))</f>
        <v>0</v>
      </c>
      <c r="BM9" s="120">
        <f>SUMPRODUCT((WBS!$A$8:$A$121&lt;&gt;"")*(BM$3=WBS!$K$8:$K$121)*(WBS!$G$8:$G$121=$A9))</f>
        <v>0</v>
      </c>
      <c r="BN9" s="120">
        <f>SUMPRODUCT((WBS!$A$8:$A$121&lt;&gt;"")*(BN$3=WBS!$K$8:$K$121)*(WBS!$G$8:$G$121=$A9))</f>
        <v>0</v>
      </c>
      <c r="BO9" s="120">
        <f>SUMPRODUCT((WBS!$A$8:$A$121&lt;&gt;"")*(BO$3=WBS!$K$8:$K$121)*(WBS!$G$8:$G$121=$A9))</f>
        <v>0</v>
      </c>
      <c r="BP9" s="120">
        <f>SUMPRODUCT((WBS!$A$8:$A$121&lt;&gt;"")*(BP$3=WBS!$K$8:$K$121)*(WBS!$G$8:$G$121=$A9))</f>
        <v>0</v>
      </c>
      <c r="BQ9" s="120">
        <f>SUMPRODUCT((WBS!$A$8:$A$121&lt;&gt;"")*(BQ$3=WBS!$K$8:$K$121)*(WBS!$G$8:$G$121=$A9))</f>
        <v>0</v>
      </c>
      <c r="BR9" s="120">
        <f>SUMPRODUCT((WBS!$A$8:$A$121&lt;&gt;"")*(BR$3=WBS!$K$8:$K$121)*(WBS!$G$8:$G$121=$A9))</f>
        <v>0</v>
      </c>
      <c r="BS9" s="120">
        <f>SUMPRODUCT((WBS!$A$8:$A$121&lt;&gt;"")*(BS$3=WBS!$K$8:$K$121)*(WBS!$G$8:$G$121=$A9))</f>
        <v>0</v>
      </c>
      <c r="BT9" s="120">
        <f>SUMPRODUCT((WBS!$A$8:$A$121&lt;&gt;"")*(BT$3=WBS!$K$8:$K$121)*(WBS!$G$8:$G$121=$A9))</f>
        <v>0</v>
      </c>
      <c r="BU9" s="120">
        <f>SUMPRODUCT((WBS!$A$8:$A$121&lt;&gt;"")*(BU$3=WBS!$K$8:$K$121)*(WBS!$G$8:$G$121=$A9))</f>
        <v>0</v>
      </c>
      <c r="BV9" s="120">
        <f>SUMPRODUCT((WBS!$A$8:$A$121&lt;&gt;"")*(BV$3=WBS!$K$8:$K$121)*(WBS!$G$8:$G$121=$A9))</f>
        <v>0</v>
      </c>
      <c r="BW9" s="120">
        <f>SUMPRODUCT((WBS!$A$8:$A$121&lt;&gt;"")*(BW$3=WBS!$K$8:$K$121)*(WBS!$G$8:$G$121=$A9))</f>
        <v>0</v>
      </c>
      <c r="BX9" s="120">
        <f>SUMPRODUCT((WBS!$A$8:$A$121&lt;&gt;"")*(BX$3=WBS!$K$8:$K$121)*(WBS!$G$8:$G$121=$A9))</f>
        <v>0</v>
      </c>
      <c r="BY9" s="120">
        <f>SUMPRODUCT((WBS!$A$8:$A$121&lt;&gt;"")*(BY$3=WBS!$K$8:$K$121)*(WBS!$G$8:$G$121=$A9))</f>
        <v>0</v>
      </c>
      <c r="BZ9" s="120">
        <f>SUMPRODUCT((WBS!$A$8:$A$121&lt;&gt;"")*(BZ$3=WBS!$K$8:$K$121)*(WBS!$G$8:$G$121=$A9))</f>
        <v>0</v>
      </c>
      <c r="CA9" s="120">
        <f>SUMPRODUCT((WBS!$A$8:$A$121&lt;&gt;"")*(CA$3=WBS!$K$8:$K$121)*(WBS!$G$8:$G$121=$A9))</f>
        <v>0</v>
      </c>
      <c r="CB9" s="120">
        <f>SUMPRODUCT((WBS!$A$8:$A$121&lt;&gt;"")*(CB$3=WBS!$K$8:$K$121)*(WBS!$G$8:$G$121=$A9))</f>
        <v>0</v>
      </c>
      <c r="CC9" s="120">
        <f>SUMPRODUCT((WBS!$A$8:$A$121&lt;&gt;"")*(CC$3=WBS!$K$8:$K$121)*(WBS!$G$8:$G$121=$A9))</f>
        <v>0</v>
      </c>
      <c r="CD9" s="120">
        <f>SUMPRODUCT((WBS!$A$8:$A$121&lt;&gt;"")*(CD$3=WBS!$K$8:$K$121)*(WBS!$G$8:$G$121=$A9))</f>
        <v>0</v>
      </c>
      <c r="CE9" s="120">
        <f>SUMPRODUCT((WBS!$A$8:$A$121&lt;&gt;"")*(CE$3=WBS!$K$8:$K$121)*(WBS!$G$8:$G$121=$A9))</f>
        <v>0</v>
      </c>
      <c r="CF9" s="120">
        <f>SUMPRODUCT((WBS!$A$8:$A$121&lt;&gt;"")*(CF$3=WBS!$K$8:$K$121)*(WBS!$G$8:$G$121=$A9))</f>
        <v>0</v>
      </c>
      <c r="CG9" s="120">
        <f>SUMPRODUCT((WBS!$A$8:$A$121&lt;&gt;"")*(CG$3=WBS!$K$8:$K$121)*(WBS!$G$8:$G$121=$A9))</f>
        <v>0</v>
      </c>
      <c r="CH9" s="120">
        <f>SUMPRODUCT((WBS!$A$8:$A$121&lt;&gt;"")*(CH$3=WBS!$K$8:$K$121)*(WBS!$G$8:$G$121=$A9))</f>
        <v>0</v>
      </c>
      <c r="CI9" s="120">
        <f>SUMPRODUCT((WBS!$A$8:$A$121&lt;&gt;"")*(CI$3=WBS!$K$8:$K$121)*(WBS!$G$8:$G$121=$A9))</f>
        <v>0</v>
      </c>
      <c r="CJ9" s="120">
        <f>SUMPRODUCT((WBS!$A$8:$A$121&lt;&gt;"")*(CJ$3=WBS!$K$8:$K$121)*(WBS!$G$8:$G$121=$A9))</f>
        <v>0</v>
      </c>
      <c r="CK9" s="120">
        <f>SUMPRODUCT((WBS!$A$8:$A$121&lt;&gt;"")*(CK$3=WBS!$K$8:$K$121)*(WBS!$G$8:$G$121=$A9))</f>
        <v>0</v>
      </c>
      <c r="CL9" s="120">
        <f>SUMPRODUCT((WBS!$A$8:$A$121&lt;&gt;"")*(CL$3=WBS!$K$8:$K$121)*(WBS!$G$8:$G$121=$A9))</f>
        <v>0</v>
      </c>
      <c r="CM9" s="120">
        <f>SUMPRODUCT((WBS!$A$8:$A$121&lt;&gt;"")*(CM$3=WBS!$K$8:$K$121)*(WBS!$G$8:$G$121=$A9))</f>
        <v>0</v>
      </c>
      <c r="CN9" s="120">
        <f>SUMPRODUCT((WBS!$A$8:$A$121&lt;&gt;"")*(CN$3=WBS!$K$8:$K$121)*(WBS!$G$8:$G$121=$A9))</f>
        <v>0</v>
      </c>
      <c r="CO9" s="120">
        <f>SUMPRODUCT((WBS!$A$8:$A$121&lt;&gt;"")*(CO$3=WBS!$K$8:$K$121)*(WBS!$G$8:$G$121=$A9))</f>
        <v>0</v>
      </c>
      <c r="CP9" s="120">
        <f>SUMPRODUCT((WBS!$A$8:$A$121&lt;&gt;"")*(CP$3=WBS!$K$8:$K$121)*(WBS!$G$8:$G$121=$A9))</f>
        <v>0</v>
      </c>
      <c r="CQ9" s="120">
        <f>SUMPRODUCT((WBS!$A$8:$A$121&lt;&gt;"")*(CQ$3=WBS!$K$8:$K$121)*(WBS!$G$8:$G$121=$A9))</f>
        <v>0</v>
      </c>
    </row>
    <row r="10" spans="1:95" s="121" customFormat="1">
      <c r="A10" s="175" t="s">
        <v>81</v>
      </c>
      <c r="B10" s="118" t="s">
        <v>24</v>
      </c>
      <c r="C10" s="119">
        <f t="shared" ca="1" si="8"/>
        <v>0</v>
      </c>
      <c r="D10" s="120">
        <f>SUMPRODUCT((WBS!$A$8:$A$121&lt;&gt;"")*(D$3=WBS!$L$8:$L$121)*(WBS!$G$8:$G$121=$A10))</f>
        <v>0</v>
      </c>
      <c r="E10" s="120">
        <f>SUMPRODUCT((WBS!$A$8:$A$121&lt;&gt;"")*(E$3=WBS!$L$8:$L$121)*(WBS!$G$8:$G$121=$A10))</f>
        <v>0</v>
      </c>
      <c r="F10" s="120">
        <f>SUMPRODUCT((WBS!$A$8:$A$121&lt;&gt;"")*(F$3=WBS!$L$8:$L$121)*(WBS!$G$8:$G$121=$A10))</f>
        <v>0</v>
      </c>
      <c r="G10" s="120">
        <f>SUMPRODUCT((WBS!$A$8:$A$121&lt;&gt;"")*(G$3=WBS!$L$8:$L$121)*(WBS!$G$8:$G$121=$A10))</f>
        <v>0</v>
      </c>
      <c r="H10" s="120">
        <f>SUMPRODUCT((WBS!$A$8:$A$121&lt;&gt;"")*(H$3=WBS!$L$8:$L$121)*(WBS!$G$8:$G$121=$A10))</f>
        <v>0</v>
      </c>
      <c r="I10" s="120">
        <f>SUMPRODUCT((WBS!$A$8:$A$121&lt;&gt;"")*(I$3=WBS!$L$8:$L$121)*(WBS!$G$8:$G$121=$A10))</f>
        <v>0</v>
      </c>
      <c r="J10" s="120">
        <f>SUMPRODUCT((WBS!$A$8:$A$121&lt;&gt;"")*(J$3=WBS!$L$8:$L$121)*(WBS!$G$8:$G$121=$A10))</f>
        <v>0</v>
      </c>
      <c r="K10" s="120">
        <f>SUMPRODUCT((WBS!$A$8:$A$121&lt;&gt;"")*(K$3=WBS!$L$8:$L$121)*(WBS!$G$8:$G$121=$A10))</f>
        <v>0</v>
      </c>
      <c r="L10" s="120">
        <f>SUMPRODUCT((WBS!$A$8:$A$121&lt;&gt;"")*(L$3=WBS!$L$8:$L$121)*(WBS!$G$8:$G$121=$A10))</f>
        <v>0</v>
      </c>
      <c r="M10" s="120">
        <f>SUMPRODUCT((WBS!$A$8:$A$121&lt;&gt;"")*(M$3=WBS!$L$8:$L$121)*(WBS!$G$8:$G$121=$A10))</f>
        <v>0</v>
      </c>
      <c r="N10" s="120">
        <f>SUMPRODUCT((WBS!$A$8:$A$121&lt;&gt;"")*(N$3=WBS!$L$8:$L$121)*(WBS!$G$8:$G$121=$A10))</f>
        <v>0</v>
      </c>
      <c r="O10" s="120">
        <f>SUMPRODUCT((WBS!$A$8:$A$121&lt;&gt;"")*(O$3=WBS!$L$8:$L$121)*(WBS!$G$8:$G$121=$A10))</f>
        <v>0</v>
      </c>
      <c r="P10" s="120">
        <f>SUMPRODUCT((WBS!$A$8:$A$121&lt;&gt;"")*(P$3=WBS!$L$8:$L$121)*(WBS!$G$8:$G$121=$A10))</f>
        <v>0</v>
      </c>
      <c r="Q10" s="120">
        <f>SUMPRODUCT((WBS!$A$8:$A$121&lt;&gt;"")*(Q$3=WBS!$L$8:$L$121)*(WBS!$G$8:$G$121=$A10))</f>
        <v>0</v>
      </c>
      <c r="R10" s="120">
        <f>SUMPRODUCT((WBS!$A$8:$A$121&lt;&gt;"")*(R$3=WBS!$L$8:$L$121)*(WBS!$G$8:$G$121=$A10))</f>
        <v>0</v>
      </c>
      <c r="S10" s="120">
        <f>SUMPRODUCT((WBS!$A$8:$A$121&lt;&gt;"")*(S$3=WBS!$L$8:$L$121)*(WBS!$G$8:$G$121=$A10))</f>
        <v>0</v>
      </c>
      <c r="T10" s="120">
        <f>SUMPRODUCT((WBS!$A$8:$A$121&lt;&gt;"")*(T$3=WBS!$L$8:$L$121)*(WBS!$G$8:$G$121=$A10))</f>
        <v>0</v>
      </c>
      <c r="U10" s="120">
        <f>SUMPRODUCT((WBS!$A$8:$A$121&lt;&gt;"")*(U$3=WBS!$L$8:$L$121)*(WBS!$G$8:$G$121=$A10))</f>
        <v>0</v>
      </c>
      <c r="V10" s="120">
        <f>SUMPRODUCT((WBS!$A$8:$A$121&lt;&gt;"")*(V$3=WBS!$L$8:$L$121)*(WBS!$G$8:$G$121=$A10))</f>
        <v>0</v>
      </c>
      <c r="W10" s="120">
        <f>SUMPRODUCT((WBS!$A$8:$A$121&lt;&gt;"")*(W$3=WBS!$L$8:$L$121)*(WBS!$G$8:$G$121=$A10))</f>
        <v>0</v>
      </c>
      <c r="X10" s="120">
        <f>SUMPRODUCT((WBS!$A$8:$A$121&lt;&gt;"")*(X$3=WBS!$L$8:$L$121)*(WBS!$G$8:$G$121=$A10))</f>
        <v>0</v>
      </c>
      <c r="Y10" s="120">
        <f>SUMPRODUCT((WBS!$A$8:$A$121&lt;&gt;"")*(Y$3=WBS!$L$8:$L$121)*(WBS!$G$8:$G$121=$A10))</f>
        <v>0</v>
      </c>
      <c r="Z10" s="120">
        <f>SUMPRODUCT((WBS!$A$8:$A$121&lt;&gt;"")*(Z$3=WBS!$L$8:$L$121)*(WBS!$G$8:$G$121=$A10))</f>
        <v>0</v>
      </c>
      <c r="AA10" s="120">
        <f>SUMPRODUCT((WBS!$A$8:$A$121&lt;&gt;"")*(AA$3=WBS!$L$8:$L$121)*(WBS!$G$8:$G$121=$A10))</f>
        <v>0</v>
      </c>
      <c r="AB10" s="120">
        <f>SUMPRODUCT((WBS!$A$8:$A$121&lt;&gt;"")*(AB$3=WBS!$L$8:$L$121)*(WBS!$G$8:$G$121=$A10))</f>
        <v>0</v>
      </c>
      <c r="AC10" s="120">
        <f>SUMPRODUCT((WBS!$A$8:$A$121&lt;&gt;"")*(AC$3=WBS!$L$8:$L$121)*(WBS!$G$8:$G$121=$A10))</f>
        <v>0</v>
      </c>
      <c r="AD10" s="120">
        <f>SUMPRODUCT((WBS!$A$8:$A$121&lt;&gt;"")*(AD$3=WBS!$L$8:$L$121)*(WBS!$G$8:$G$121=$A10))</f>
        <v>0</v>
      </c>
      <c r="AE10" s="120">
        <f>SUMPRODUCT((WBS!$A$8:$A$121&lt;&gt;"")*(AE$3=WBS!$L$8:$L$121)*(WBS!$G$8:$G$121=$A10))</f>
        <v>0</v>
      </c>
      <c r="AF10" s="120">
        <f>SUMPRODUCT((WBS!$A$8:$A$121&lt;&gt;"")*(AF$3=WBS!$L$8:$L$121)*(WBS!$G$8:$G$121=$A10))</f>
        <v>0</v>
      </c>
      <c r="AG10" s="120">
        <f>SUMPRODUCT((WBS!$A$8:$A$121&lt;&gt;"")*(AG$3=WBS!$L$8:$L$121)*(WBS!$G$8:$G$121=$A10))</f>
        <v>0</v>
      </c>
      <c r="AH10" s="120">
        <f>SUMPRODUCT((WBS!$A$8:$A$121&lt;&gt;"")*(AH$3=WBS!$L$8:$L$121)*(WBS!$G$8:$G$121=$A10))</f>
        <v>0</v>
      </c>
      <c r="AI10" s="120">
        <f>SUMPRODUCT((WBS!$A$8:$A$121&lt;&gt;"")*(AI$3=WBS!$L$8:$L$121)*(WBS!$G$8:$G$121=$A10))</f>
        <v>0</v>
      </c>
      <c r="AJ10" s="120">
        <f>SUMPRODUCT((WBS!$A$8:$A$121&lt;&gt;"")*(AJ$3=WBS!$L$8:$L$121)*(WBS!$G$8:$G$121=$A10))</f>
        <v>0</v>
      </c>
      <c r="AK10" s="120">
        <f>SUMPRODUCT((WBS!$A$8:$A$121&lt;&gt;"")*(AK$3=WBS!$L$8:$L$121)*(WBS!$G$8:$G$121=$A10))</f>
        <v>0</v>
      </c>
      <c r="AL10" s="120">
        <f>SUMPRODUCT((WBS!$A$8:$A$121&lt;&gt;"")*(AL$3=WBS!$L$8:$L$121)*(WBS!$G$8:$G$121=$A10))</f>
        <v>0</v>
      </c>
      <c r="AM10" s="120">
        <f>SUMPRODUCT((WBS!$A$8:$A$121&lt;&gt;"")*(AM$3=WBS!$L$8:$L$121)*(WBS!$G$8:$G$121=$A10))</f>
        <v>0</v>
      </c>
      <c r="AN10" s="120">
        <f>SUMPRODUCT((WBS!$A$8:$A$121&lt;&gt;"")*(AN$3=WBS!$L$8:$L$121)*(WBS!$G$8:$G$121=$A10))</f>
        <v>0</v>
      </c>
      <c r="AO10" s="120">
        <f>SUMPRODUCT((WBS!$A$8:$A$121&lt;&gt;"")*(AO$3=WBS!$L$8:$L$121)*(WBS!$G$8:$G$121=$A10))</f>
        <v>0</v>
      </c>
      <c r="AP10" s="120">
        <f>SUMPRODUCT((WBS!$A$8:$A$121&lt;&gt;"")*(AP$3=WBS!$L$8:$L$121)*(WBS!$G$8:$G$121=$A10))</f>
        <v>0</v>
      </c>
      <c r="AQ10" s="120">
        <f>SUMPRODUCT((WBS!$A$8:$A$121&lt;&gt;"")*(AQ$3=WBS!$L$8:$L$121)*(WBS!$G$8:$G$121=$A10))</f>
        <v>0</v>
      </c>
      <c r="AR10" s="120">
        <f>SUMPRODUCT((WBS!$A$8:$A$121&lt;&gt;"")*(AR$3=WBS!$L$8:$L$121)*(WBS!$G$8:$G$121=$A10))</f>
        <v>0</v>
      </c>
      <c r="AS10" s="120">
        <f>SUMPRODUCT((WBS!$A$8:$A$121&lt;&gt;"")*(AS$3=WBS!$L$8:$L$121)*(WBS!$G$8:$G$121=$A10))</f>
        <v>0</v>
      </c>
      <c r="AT10" s="120">
        <f>SUMPRODUCT((WBS!$A$8:$A$121&lt;&gt;"")*(AT$3=WBS!$L$8:$L$121)*(WBS!$G$8:$G$121=$A10))</f>
        <v>0</v>
      </c>
      <c r="AU10" s="120">
        <f>SUMPRODUCT((WBS!$A$8:$A$121&lt;&gt;"")*(AU$3=WBS!$L$8:$L$121)*(WBS!$G$8:$G$121=$A10))</f>
        <v>0</v>
      </c>
      <c r="AV10" s="120">
        <f>SUMPRODUCT((WBS!$A$8:$A$121&lt;&gt;"")*(AV$3=WBS!$L$8:$L$121)*(WBS!$G$8:$G$121=$A10))</f>
        <v>0</v>
      </c>
      <c r="AW10" s="120">
        <f>SUMPRODUCT((WBS!$A$8:$A$121&lt;&gt;"")*(AW$3=WBS!$L$8:$L$121)*(WBS!$G$8:$G$121=$A10))</f>
        <v>0</v>
      </c>
      <c r="AX10" s="120">
        <f>SUMPRODUCT((WBS!$A$8:$A$121&lt;&gt;"")*(AX$3=WBS!$L$8:$L$121)*(WBS!$G$8:$G$121=$A10))</f>
        <v>0</v>
      </c>
      <c r="AY10" s="120">
        <f>SUMPRODUCT((WBS!$A$8:$A$121&lt;&gt;"")*(AY$3=WBS!$L$8:$L$121)*(WBS!$G$8:$G$121=$A10))</f>
        <v>0</v>
      </c>
      <c r="AZ10" s="120">
        <f>SUMPRODUCT((WBS!$A$8:$A$121&lt;&gt;"")*(AZ$3=WBS!$L$8:$L$121)*(WBS!$G$8:$G$121=$A10))</f>
        <v>0</v>
      </c>
      <c r="BA10" s="120">
        <f>SUMPRODUCT((WBS!$A$8:$A$121&lt;&gt;"")*(BA$3=WBS!$L$8:$L$121)*(WBS!$G$8:$G$121=$A10))</f>
        <v>0</v>
      </c>
      <c r="BB10" s="120">
        <f>SUMPRODUCT((WBS!$A$8:$A$121&lt;&gt;"")*(BB$3=WBS!$L$8:$L$121)*(WBS!$G$8:$G$121=$A10))</f>
        <v>0</v>
      </c>
      <c r="BC10" s="120">
        <f>SUMPRODUCT((WBS!$A$8:$A$121&lt;&gt;"")*(BC$3=WBS!$L$8:$L$121)*(WBS!$G$8:$G$121=$A10))</f>
        <v>0</v>
      </c>
      <c r="BD10" s="120">
        <f>SUMPRODUCT((WBS!$A$8:$A$121&lt;&gt;"")*(BD$3=WBS!$L$8:$L$121)*(WBS!$G$8:$G$121=$A10))</f>
        <v>0</v>
      </c>
      <c r="BE10" s="120">
        <f>SUMPRODUCT((WBS!$A$8:$A$121&lt;&gt;"")*(BE$3=WBS!$L$8:$L$121)*(WBS!$G$8:$G$121=$A10))</f>
        <v>0</v>
      </c>
      <c r="BF10" s="120">
        <f>SUMPRODUCT((WBS!$A$8:$A$121&lt;&gt;"")*(BF$3=WBS!$L$8:$L$121)*(WBS!$G$8:$G$121=$A10))</f>
        <v>0</v>
      </c>
      <c r="BG10" s="120">
        <f>SUMPRODUCT((WBS!$A$8:$A$121&lt;&gt;"")*(BG$3=WBS!$L$8:$L$121)*(WBS!$G$8:$G$121=$A10))</f>
        <v>0</v>
      </c>
      <c r="BH10" s="120">
        <f>SUMPRODUCT((WBS!$A$8:$A$121&lt;&gt;"")*(BH$3=WBS!$L$8:$L$121)*(WBS!$G$8:$G$121=$A10))</f>
        <v>0</v>
      </c>
      <c r="BI10" s="120">
        <f>SUMPRODUCT((WBS!$A$8:$A$121&lt;&gt;"")*(BI$3=WBS!$L$8:$L$121)*(WBS!$G$8:$G$121=$A10))</f>
        <v>0</v>
      </c>
      <c r="BJ10" s="120">
        <f>SUMPRODUCT((WBS!$A$8:$A$121&lt;&gt;"")*(BJ$3=WBS!$L$8:$L$121)*(WBS!$G$8:$G$121=$A10))</f>
        <v>0</v>
      </c>
      <c r="BK10" s="120">
        <f>SUMPRODUCT((WBS!$A$8:$A$121&lt;&gt;"")*(BK$3=WBS!$L$8:$L$121)*(WBS!$G$8:$G$121=$A10))</f>
        <v>0</v>
      </c>
      <c r="BL10" s="120">
        <f>SUMPRODUCT((WBS!$A$8:$A$121&lt;&gt;"")*(BL$3=WBS!$L$8:$L$121)*(WBS!$G$8:$G$121=$A10))</f>
        <v>0</v>
      </c>
      <c r="BM10" s="120">
        <f>SUMPRODUCT((WBS!$A$8:$A$121&lt;&gt;"")*(BM$3=WBS!$L$8:$L$121)*(WBS!$G$8:$G$121=$A10))</f>
        <v>0</v>
      </c>
      <c r="BN10" s="120">
        <f>SUMPRODUCT((WBS!$A$8:$A$121&lt;&gt;"")*(BN$3=WBS!$L$8:$L$121)*(WBS!$G$8:$G$121=$A10))</f>
        <v>0</v>
      </c>
      <c r="BO10" s="120">
        <f>SUMPRODUCT((WBS!$A$8:$A$121&lt;&gt;"")*(BO$3=WBS!$L$8:$L$121)*(WBS!$G$8:$G$121=$A10))</f>
        <v>0</v>
      </c>
      <c r="BP10" s="120">
        <f>SUMPRODUCT((WBS!$A$8:$A$121&lt;&gt;"")*(BP$3=WBS!$L$8:$L$121)*(WBS!$G$8:$G$121=$A10))</f>
        <v>0</v>
      </c>
      <c r="BQ10" s="120">
        <f>SUMPRODUCT((WBS!$A$8:$A$121&lt;&gt;"")*(BQ$3=WBS!$L$8:$L$121)*(WBS!$G$8:$G$121=$A10))</f>
        <v>0</v>
      </c>
      <c r="BR10" s="120">
        <f>SUMPRODUCT((WBS!$A$8:$A$121&lt;&gt;"")*(BR$3=WBS!$L$8:$L$121)*(WBS!$G$8:$G$121=$A10))</f>
        <v>0</v>
      </c>
      <c r="BS10" s="120">
        <f>SUMPRODUCT((WBS!$A$8:$A$121&lt;&gt;"")*(BS$3=WBS!$L$8:$L$121)*(WBS!$G$8:$G$121=$A10))</f>
        <v>0</v>
      </c>
      <c r="BT10" s="120">
        <f>SUMPRODUCT((WBS!$A$8:$A$121&lt;&gt;"")*(BT$3=WBS!$L$8:$L$121)*(WBS!$G$8:$G$121=$A10))</f>
        <v>0</v>
      </c>
      <c r="BU10" s="120">
        <f>SUMPRODUCT((WBS!$A$8:$A$121&lt;&gt;"")*(BU$3=WBS!$L$8:$L$121)*(WBS!$G$8:$G$121=$A10))</f>
        <v>0</v>
      </c>
      <c r="BV10" s="120">
        <f>SUMPRODUCT((WBS!$A$8:$A$121&lt;&gt;"")*(BV$3=WBS!$L$8:$L$121)*(WBS!$G$8:$G$121=$A10))</f>
        <v>0</v>
      </c>
      <c r="BW10" s="120">
        <f>SUMPRODUCT((WBS!$A$8:$A$121&lt;&gt;"")*(BW$3=WBS!$L$8:$L$121)*(WBS!$G$8:$G$121=$A10))</f>
        <v>0</v>
      </c>
      <c r="BX10" s="120">
        <f>SUMPRODUCT((WBS!$A$8:$A$121&lt;&gt;"")*(BX$3=WBS!$L$8:$L$121)*(WBS!$G$8:$G$121=$A10))</f>
        <v>0</v>
      </c>
      <c r="BY10" s="120">
        <f>SUMPRODUCT((WBS!$A$8:$A$121&lt;&gt;"")*(BY$3=WBS!$L$8:$L$121)*(WBS!$G$8:$G$121=$A10))</f>
        <v>0</v>
      </c>
      <c r="BZ10" s="120">
        <f>SUMPRODUCT((WBS!$A$8:$A$121&lt;&gt;"")*(BZ$3=WBS!$L$8:$L$121)*(WBS!$G$8:$G$121=$A10))</f>
        <v>0</v>
      </c>
      <c r="CA10" s="120">
        <f>SUMPRODUCT((WBS!$A$8:$A$121&lt;&gt;"")*(CA$3=WBS!$L$8:$L$121)*(WBS!$G$8:$G$121=$A10))</f>
        <v>0</v>
      </c>
      <c r="CB10" s="120">
        <f>SUMPRODUCT((WBS!$A$8:$A$121&lt;&gt;"")*(CB$3=WBS!$L$8:$L$121)*(WBS!$G$8:$G$121=$A10))</f>
        <v>0</v>
      </c>
      <c r="CC10" s="120">
        <f>SUMPRODUCT((WBS!$A$8:$A$121&lt;&gt;"")*(CC$3=WBS!$L$8:$L$121)*(WBS!$G$8:$G$121=$A10))</f>
        <v>0</v>
      </c>
      <c r="CD10" s="120">
        <f>SUMPRODUCT((WBS!$A$8:$A$121&lt;&gt;"")*(CD$3=WBS!$L$8:$L$121)*(WBS!$G$8:$G$121=$A10))</f>
        <v>0</v>
      </c>
      <c r="CE10" s="120">
        <f>SUMPRODUCT((WBS!$A$8:$A$121&lt;&gt;"")*(CE$3=WBS!$L$8:$L$121)*(WBS!$G$8:$G$121=$A10))</f>
        <v>0</v>
      </c>
      <c r="CF10" s="120">
        <f>SUMPRODUCT((WBS!$A$8:$A$121&lt;&gt;"")*(CF$3=WBS!$L$8:$L$121)*(WBS!$G$8:$G$121=$A10))</f>
        <v>0</v>
      </c>
      <c r="CG10" s="120">
        <f>SUMPRODUCT((WBS!$A$8:$A$121&lt;&gt;"")*(CG$3=WBS!$L$8:$L$121)*(WBS!$G$8:$G$121=$A10))</f>
        <v>0</v>
      </c>
      <c r="CH10" s="120">
        <f>SUMPRODUCT((WBS!$A$8:$A$121&lt;&gt;"")*(CH$3=WBS!$L$8:$L$121)*(WBS!$G$8:$G$121=$A10))</f>
        <v>0</v>
      </c>
      <c r="CI10" s="120">
        <f>SUMPRODUCT((WBS!$A$8:$A$121&lt;&gt;"")*(CI$3=WBS!$L$8:$L$121)*(WBS!$G$8:$G$121=$A10))</f>
        <v>0</v>
      </c>
      <c r="CJ10" s="120">
        <f>SUMPRODUCT((WBS!$A$8:$A$121&lt;&gt;"")*(CJ$3=WBS!$L$8:$L$121)*(WBS!$G$8:$G$121=$A10))</f>
        <v>0</v>
      </c>
      <c r="CK10" s="120">
        <f>SUMPRODUCT((WBS!$A$8:$A$121&lt;&gt;"")*(CK$3=WBS!$L$8:$L$121)*(WBS!$G$8:$G$121=$A10))</f>
        <v>0</v>
      </c>
      <c r="CL10" s="120">
        <f>SUMPRODUCT((WBS!$A$8:$A$121&lt;&gt;"")*(CL$3=WBS!$L$8:$L$121)*(WBS!$G$8:$G$121=$A10))</f>
        <v>0</v>
      </c>
      <c r="CM10" s="120">
        <f>SUMPRODUCT((WBS!$A$8:$A$121&lt;&gt;"")*(CM$3=WBS!$L$8:$L$121)*(WBS!$G$8:$G$121=$A10))</f>
        <v>0</v>
      </c>
      <c r="CN10" s="120">
        <f>SUMPRODUCT((WBS!$A$8:$A$121&lt;&gt;"")*(CN$3=WBS!$L$8:$L$121)*(WBS!$G$8:$G$121=$A10))</f>
        <v>0</v>
      </c>
      <c r="CO10" s="120">
        <f>SUMPRODUCT((WBS!$A$8:$A$121&lt;&gt;"")*(CO$3=WBS!$L$8:$L$121)*(WBS!$G$8:$G$121=$A10))</f>
        <v>0</v>
      </c>
      <c r="CP10" s="120">
        <f>SUMPRODUCT((WBS!$A$8:$A$121&lt;&gt;"")*(CP$3=WBS!$L$8:$L$121)*(WBS!$G$8:$G$121=$A10))</f>
        <v>0</v>
      </c>
      <c r="CQ10" s="120">
        <f>SUMPRODUCT((WBS!$A$8:$A$121&lt;&gt;"")*(CQ$3=WBS!$L$8:$L$121)*(WBS!$G$8:$G$121=$A10))</f>
        <v>0</v>
      </c>
    </row>
    <row r="11" spans="1:95" s="121" customFormat="1">
      <c r="A11" s="175" t="s">
        <v>81</v>
      </c>
      <c r="B11" s="118" t="s">
        <v>27</v>
      </c>
      <c r="C11" s="119">
        <f t="shared" ca="1" si="8"/>
        <v>0</v>
      </c>
      <c r="D11" s="120">
        <f>SUMPRODUCT((WBS!$A$8:$A$121="")*(D$3=WBS!$K$8:$K$121)*(WBS!$G$8:$G$121=$A11))</f>
        <v>0</v>
      </c>
      <c r="E11" s="120">
        <f>SUMPRODUCT((WBS!$A$8:$A$121="")*(E$3=WBS!$K$8:$K$121)*(WBS!$G$8:$G$121=$A11))</f>
        <v>0</v>
      </c>
      <c r="F11" s="120">
        <f>SUMPRODUCT((WBS!$A$8:$A$121="")*(F$3=WBS!$K$8:$K$121)*(WBS!$G$8:$G$121=$A11))</f>
        <v>0</v>
      </c>
      <c r="G11" s="120">
        <f>SUMPRODUCT((WBS!$A$8:$A$121="")*(G$3=WBS!$K$8:$K$121)*(WBS!$G$8:$G$121=$A11))</f>
        <v>0</v>
      </c>
      <c r="H11" s="120">
        <f>SUMPRODUCT((WBS!$A$8:$A$121="")*(H$3=WBS!$K$8:$K$121)*(WBS!$G$8:$G$121=$A11))</f>
        <v>0</v>
      </c>
      <c r="I11" s="120">
        <f>SUMPRODUCT((WBS!$A$8:$A$121="")*(I$3=WBS!$K$8:$K$121)*(WBS!$G$8:$G$121=$A11))</f>
        <v>0</v>
      </c>
      <c r="J11" s="120">
        <f>SUMPRODUCT((WBS!$A$8:$A$121="")*(J$3=WBS!$K$8:$K$121)*(WBS!$G$8:$G$121=$A11))</f>
        <v>0</v>
      </c>
      <c r="K11" s="120">
        <f>SUMPRODUCT((WBS!$A$8:$A$121="")*(K$3=WBS!$K$8:$K$121)*(WBS!$G$8:$G$121=$A11))</f>
        <v>0</v>
      </c>
      <c r="L11" s="120">
        <f>SUMPRODUCT((WBS!$A$8:$A$121="")*(L$3=WBS!$K$8:$K$121)*(WBS!$G$8:$G$121=$A11))</f>
        <v>0</v>
      </c>
      <c r="M11" s="120">
        <f>SUMPRODUCT((WBS!$A$8:$A$121="")*(M$3=WBS!$K$8:$K$121)*(WBS!$G$8:$G$121=$A11))</f>
        <v>0</v>
      </c>
      <c r="N11" s="120">
        <f>SUMPRODUCT((WBS!$A$8:$A$121="")*(N$3=WBS!$K$8:$K$121)*(WBS!$G$8:$G$121=$A11))</f>
        <v>0</v>
      </c>
      <c r="O11" s="120">
        <f>SUMPRODUCT((WBS!$A$8:$A$121="")*(O$3=WBS!$K$8:$K$121)*(WBS!$G$8:$G$121=$A11))</f>
        <v>0</v>
      </c>
      <c r="P11" s="120">
        <f>SUMPRODUCT((WBS!$A$8:$A$121="")*(P$3=WBS!$K$8:$K$121)*(WBS!$G$8:$G$121=$A11))</f>
        <v>0</v>
      </c>
      <c r="Q11" s="120">
        <f>SUMPRODUCT((WBS!$A$8:$A$121="")*(Q$3=WBS!$K$8:$K$121)*(WBS!$G$8:$G$121=$A11))</f>
        <v>0</v>
      </c>
      <c r="R11" s="120">
        <f>SUMPRODUCT((WBS!$A$8:$A$121="")*(R$3=WBS!$K$8:$K$121)*(WBS!$G$8:$G$121=$A11))</f>
        <v>0</v>
      </c>
      <c r="S11" s="120">
        <f>SUMPRODUCT((WBS!$A$8:$A$121="")*(S$3=WBS!$K$8:$K$121)*(WBS!$G$8:$G$121=$A11))</f>
        <v>0</v>
      </c>
      <c r="T11" s="120">
        <f>SUMPRODUCT((WBS!$A$8:$A$121="")*(T$3=WBS!$K$8:$K$121)*(WBS!$G$8:$G$121=$A11))</f>
        <v>0</v>
      </c>
      <c r="U11" s="120">
        <f>SUMPRODUCT((WBS!$A$8:$A$121="")*(U$3=WBS!$K$8:$K$121)*(WBS!$G$8:$G$121=$A11))</f>
        <v>0</v>
      </c>
      <c r="V11" s="120">
        <f>SUMPRODUCT((WBS!$A$8:$A$121="")*(V$3=WBS!$K$8:$K$121)*(WBS!$G$8:$G$121=$A11))</f>
        <v>0</v>
      </c>
      <c r="W11" s="120">
        <f>SUMPRODUCT((WBS!$A$8:$A$121="")*(W$3=WBS!$K$8:$K$121)*(WBS!$G$8:$G$121=$A11))</f>
        <v>0</v>
      </c>
      <c r="X11" s="120">
        <f>SUMPRODUCT((WBS!$A$8:$A$121="")*(X$3=WBS!$K$8:$K$121)*(WBS!$G$8:$G$121=$A11))</f>
        <v>0</v>
      </c>
      <c r="Y11" s="120">
        <f>SUMPRODUCT((WBS!$A$8:$A$121="")*(Y$3=WBS!$K$8:$K$121)*(WBS!$G$8:$G$121=$A11))</f>
        <v>0</v>
      </c>
      <c r="Z11" s="120">
        <f>SUMPRODUCT((WBS!$A$8:$A$121="")*(Z$3=WBS!$K$8:$K$121)*(WBS!$G$8:$G$121=$A11))</f>
        <v>0</v>
      </c>
      <c r="AA11" s="120">
        <f>SUMPRODUCT((WBS!$A$8:$A$121="")*(AA$3=WBS!$K$8:$K$121)*(WBS!$G$8:$G$121=$A11))</f>
        <v>0</v>
      </c>
      <c r="AB11" s="120">
        <f>SUMPRODUCT((WBS!$A$8:$A$121="")*(AB$3=WBS!$K$8:$K$121)*(WBS!$G$8:$G$121=$A11))</f>
        <v>0</v>
      </c>
      <c r="AC11" s="120">
        <f>SUMPRODUCT((WBS!$A$8:$A$121="")*(AC$3=WBS!$K$8:$K$121)*(WBS!$G$8:$G$121=$A11))</f>
        <v>0</v>
      </c>
      <c r="AD11" s="120">
        <f>SUMPRODUCT((WBS!$A$8:$A$121="")*(AD$3=WBS!$K$8:$K$121)*(WBS!$G$8:$G$121=$A11))</f>
        <v>0</v>
      </c>
      <c r="AE11" s="120">
        <f>SUMPRODUCT((WBS!$A$8:$A$121="")*(AE$3=WBS!$K$8:$K$121)*(WBS!$G$8:$G$121=$A11))</f>
        <v>0</v>
      </c>
      <c r="AF11" s="120">
        <f>SUMPRODUCT((WBS!$A$8:$A$121="")*(AF$3=WBS!$K$8:$K$121)*(WBS!$G$8:$G$121=$A11))</f>
        <v>0</v>
      </c>
      <c r="AG11" s="120">
        <f>SUMPRODUCT((WBS!$A$8:$A$121="")*(AG$3=WBS!$K$8:$K$121)*(WBS!$G$8:$G$121=$A11))</f>
        <v>0</v>
      </c>
      <c r="AH11" s="120">
        <f>SUMPRODUCT((WBS!$A$8:$A$121="")*(AH$3=WBS!$K$8:$K$121)*(WBS!$G$8:$G$121=$A11))</f>
        <v>0</v>
      </c>
      <c r="AI11" s="120">
        <f>SUMPRODUCT((WBS!$A$8:$A$121="")*(AI$3=WBS!$K$8:$K$121)*(WBS!$G$8:$G$121=$A11))</f>
        <v>0</v>
      </c>
      <c r="AJ11" s="120">
        <f>SUMPRODUCT((WBS!$A$8:$A$121="")*(AJ$3=WBS!$K$8:$K$121)*(WBS!$G$8:$G$121=$A11))</f>
        <v>0</v>
      </c>
      <c r="AK11" s="120">
        <f>SUMPRODUCT((WBS!$A$8:$A$121="")*(AK$3=WBS!$K$8:$K$121)*(WBS!$G$8:$G$121=$A11))</f>
        <v>0</v>
      </c>
      <c r="AL11" s="120">
        <f>SUMPRODUCT((WBS!$A$8:$A$121="")*(AL$3=WBS!$K$8:$K$121)*(WBS!$G$8:$G$121=$A11))</f>
        <v>0</v>
      </c>
      <c r="AM11" s="120">
        <f>SUMPRODUCT((WBS!$A$8:$A$121="")*(AM$3=WBS!$K$8:$K$121)*(WBS!$G$8:$G$121=$A11))</f>
        <v>0</v>
      </c>
      <c r="AN11" s="120">
        <f>SUMPRODUCT((WBS!$A$8:$A$121="")*(AN$3=WBS!$K$8:$K$121)*(WBS!$G$8:$G$121=$A11))</f>
        <v>0</v>
      </c>
      <c r="AO11" s="120">
        <f>SUMPRODUCT((WBS!$A$8:$A$121="")*(AO$3=WBS!$K$8:$K$121)*(WBS!$G$8:$G$121=$A11))</f>
        <v>0</v>
      </c>
      <c r="AP11" s="120">
        <f>SUMPRODUCT((WBS!$A$8:$A$121="")*(AP$3=WBS!$K$8:$K$121)*(WBS!$G$8:$G$121=$A11))</f>
        <v>0</v>
      </c>
      <c r="AQ11" s="120">
        <f>SUMPRODUCT((WBS!$A$8:$A$121="")*(AQ$3=WBS!$K$8:$K$121)*(WBS!$G$8:$G$121=$A11))</f>
        <v>0</v>
      </c>
      <c r="AR11" s="120">
        <f>SUMPRODUCT((WBS!$A$8:$A$121="")*(AR$3=WBS!$K$8:$K$121)*(WBS!$G$8:$G$121=$A11))</f>
        <v>0</v>
      </c>
      <c r="AS11" s="120">
        <f>SUMPRODUCT((WBS!$A$8:$A$121="")*(AS$3=WBS!$K$8:$K$121)*(WBS!$G$8:$G$121=$A11))</f>
        <v>0</v>
      </c>
      <c r="AT11" s="120">
        <f>SUMPRODUCT((WBS!$A$8:$A$121="")*(AT$3=WBS!$K$8:$K$121)*(WBS!$G$8:$G$121=$A11))</f>
        <v>0</v>
      </c>
      <c r="AU11" s="120">
        <f>SUMPRODUCT((WBS!$A$8:$A$121="")*(AU$3=WBS!$K$8:$K$121)*(WBS!$G$8:$G$121=$A11))</f>
        <v>0</v>
      </c>
      <c r="AV11" s="120">
        <f>SUMPRODUCT((WBS!$A$8:$A$121="")*(AV$3=WBS!$K$8:$K$121)*(WBS!$G$8:$G$121=$A11))</f>
        <v>0</v>
      </c>
      <c r="AW11" s="120">
        <f>SUMPRODUCT((WBS!$A$8:$A$121="")*(AW$3=WBS!$K$8:$K$121)*(WBS!$G$8:$G$121=$A11))</f>
        <v>0</v>
      </c>
      <c r="AX11" s="120">
        <f>SUMPRODUCT((WBS!$A$8:$A$121="")*(AX$3=WBS!$K$8:$K$121)*(WBS!$G$8:$G$121=$A11))</f>
        <v>0</v>
      </c>
      <c r="AY11" s="120">
        <f>SUMPRODUCT((WBS!$A$8:$A$121="")*(AY$3=WBS!$K$8:$K$121)*(WBS!$G$8:$G$121=$A11))</f>
        <v>0</v>
      </c>
      <c r="AZ11" s="120">
        <f>SUMPRODUCT((WBS!$A$8:$A$121="")*(AZ$3=WBS!$K$8:$K$121)*(WBS!$G$8:$G$121=$A11))</f>
        <v>0</v>
      </c>
      <c r="BA11" s="120">
        <f>SUMPRODUCT((WBS!$A$8:$A$121="")*(BA$3=WBS!$K$8:$K$121)*(WBS!$G$8:$G$121=$A11))</f>
        <v>0</v>
      </c>
      <c r="BB11" s="120">
        <f>SUMPRODUCT((WBS!$A$8:$A$121="")*(BB$3=WBS!$K$8:$K$121)*(WBS!$G$8:$G$121=$A11))</f>
        <v>0</v>
      </c>
      <c r="BC11" s="120">
        <f>SUMPRODUCT((WBS!$A$8:$A$121="")*(BC$3=WBS!$K$8:$K$121)*(WBS!$G$8:$G$121=$A11))</f>
        <v>0</v>
      </c>
      <c r="BD11" s="120">
        <f>SUMPRODUCT((WBS!$A$8:$A$121="")*(BD$3=WBS!$K$8:$K$121)*(WBS!$G$8:$G$121=$A11))</f>
        <v>0</v>
      </c>
      <c r="BE11" s="120">
        <f>SUMPRODUCT((WBS!$A$8:$A$121="")*(BE$3=WBS!$K$8:$K$121)*(WBS!$G$8:$G$121=$A11))</f>
        <v>0</v>
      </c>
      <c r="BF11" s="120">
        <f>SUMPRODUCT((WBS!$A$8:$A$121="")*(BF$3=WBS!$K$8:$K$121)*(WBS!$G$8:$G$121=$A11))</f>
        <v>0</v>
      </c>
      <c r="BG11" s="120">
        <f>SUMPRODUCT((WBS!$A$8:$A$121="")*(BG$3=WBS!$K$8:$K$121)*(WBS!$G$8:$G$121=$A11))</f>
        <v>0</v>
      </c>
      <c r="BH11" s="120">
        <f>SUMPRODUCT((WBS!$A$8:$A$121="")*(BH$3=WBS!$K$8:$K$121)*(WBS!$G$8:$G$121=$A11))</f>
        <v>0</v>
      </c>
      <c r="BI11" s="120">
        <f>SUMPRODUCT((WBS!$A$8:$A$121="")*(BI$3=WBS!$K$8:$K$121)*(WBS!$G$8:$G$121=$A11))</f>
        <v>0</v>
      </c>
      <c r="BJ11" s="120">
        <f>SUMPRODUCT((WBS!$A$8:$A$121="")*(BJ$3=WBS!$K$8:$K$121)*(WBS!$G$8:$G$121=$A11))</f>
        <v>0</v>
      </c>
      <c r="BK11" s="120">
        <f>SUMPRODUCT((WBS!$A$8:$A$121="")*(BK$3=WBS!$K$8:$K$121)*(WBS!$G$8:$G$121=$A11))</f>
        <v>0</v>
      </c>
      <c r="BL11" s="120">
        <f>SUMPRODUCT((WBS!$A$8:$A$121="")*(BL$3=WBS!$K$8:$K$121)*(WBS!$G$8:$G$121=$A11))</f>
        <v>0</v>
      </c>
      <c r="BM11" s="120">
        <f>SUMPRODUCT((WBS!$A$8:$A$121="")*(BM$3=WBS!$K$8:$K$121)*(WBS!$G$8:$G$121=$A11))</f>
        <v>0</v>
      </c>
      <c r="BN11" s="120">
        <f>SUMPRODUCT((WBS!$A$8:$A$121="")*(BN$3=WBS!$K$8:$K$121)*(WBS!$G$8:$G$121=$A11))</f>
        <v>0</v>
      </c>
      <c r="BO11" s="120">
        <f>SUMPRODUCT((WBS!$A$8:$A$121="")*(BO$3=WBS!$K$8:$K$121)*(WBS!$G$8:$G$121=$A11))</f>
        <v>0</v>
      </c>
      <c r="BP11" s="120">
        <f>SUMPRODUCT((WBS!$A$8:$A$121="")*(BP$3=WBS!$K$8:$K$121)*(WBS!$G$8:$G$121=$A11))</f>
        <v>0</v>
      </c>
      <c r="BQ11" s="120">
        <f>SUMPRODUCT((WBS!$A$8:$A$121="")*(BQ$3=WBS!$K$8:$K$121)*(WBS!$G$8:$G$121=$A11))</f>
        <v>0</v>
      </c>
      <c r="BR11" s="120">
        <f>SUMPRODUCT((WBS!$A$8:$A$121="")*(BR$3=WBS!$K$8:$K$121)*(WBS!$G$8:$G$121=$A11))</f>
        <v>0</v>
      </c>
      <c r="BS11" s="120">
        <f>SUMPRODUCT((WBS!$A$8:$A$121="")*(BS$3=WBS!$K$8:$K$121)*(WBS!$G$8:$G$121=$A11))</f>
        <v>0</v>
      </c>
      <c r="BT11" s="120">
        <f>SUMPRODUCT((WBS!$A$8:$A$121="")*(BT$3=WBS!$K$8:$K$121)*(WBS!$G$8:$G$121=$A11))</f>
        <v>0</v>
      </c>
      <c r="BU11" s="120">
        <f>SUMPRODUCT((WBS!$A$8:$A$121="")*(BU$3=WBS!$K$8:$K$121)*(WBS!$G$8:$G$121=$A11))</f>
        <v>0</v>
      </c>
      <c r="BV11" s="120">
        <f>SUMPRODUCT((WBS!$A$8:$A$121="")*(BV$3=WBS!$K$8:$K$121)*(WBS!$G$8:$G$121=$A11))</f>
        <v>0</v>
      </c>
      <c r="BW11" s="120">
        <f>SUMPRODUCT((WBS!$A$8:$A$121="")*(BW$3=WBS!$K$8:$K$121)*(WBS!$G$8:$G$121=$A11))</f>
        <v>0</v>
      </c>
      <c r="BX11" s="120">
        <f>SUMPRODUCT((WBS!$A$8:$A$121="")*(BX$3=WBS!$K$8:$K$121)*(WBS!$G$8:$G$121=$A11))</f>
        <v>0</v>
      </c>
      <c r="BY11" s="120">
        <f>SUMPRODUCT((WBS!$A$8:$A$121="")*(BY$3=WBS!$K$8:$K$121)*(WBS!$G$8:$G$121=$A11))</f>
        <v>0</v>
      </c>
      <c r="BZ11" s="120">
        <f>SUMPRODUCT((WBS!$A$8:$A$121="")*(BZ$3=WBS!$K$8:$K$121)*(WBS!$G$8:$G$121=$A11))</f>
        <v>0</v>
      </c>
      <c r="CA11" s="120">
        <f>SUMPRODUCT((WBS!$A$8:$A$121="")*(CA$3=WBS!$K$8:$K$121)*(WBS!$G$8:$G$121=$A11))</f>
        <v>0</v>
      </c>
      <c r="CB11" s="120">
        <f>SUMPRODUCT((WBS!$A$8:$A$121="")*(CB$3=WBS!$K$8:$K$121)*(WBS!$G$8:$G$121=$A11))</f>
        <v>0</v>
      </c>
      <c r="CC11" s="120">
        <f>SUMPRODUCT((WBS!$A$8:$A$121="")*(CC$3=WBS!$K$8:$K$121)*(WBS!$G$8:$G$121=$A11))</f>
        <v>0</v>
      </c>
      <c r="CD11" s="120">
        <f>SUMPRODUCT((WBS!$A$8:$A$121="")*(CD$3=WBS!$K$8:$K$121)*(WBS!$G$8:$G$121=$A11))</f>
        <v>0</v>
      </c>
      <c r="CE11" s="120">
        <f>SUMPRODUCT((WBS!$A$8:$A$121="")*(CE$3=WBS!$K$8:$K$121)*(WBS!$G$8:$G$121=$A11))</f>
        <v>0</v>
      </c>
      <c r="CF11" s="120">
        <f>SUMPRODUCT((WBS!$A$8:$A$121="")*(CF$3=WBS!$K$8:$K$121)*(WBS!$G$8:$G$121=$A11))</f>
        <v>0</v>
      </c>
      <c r="CG11" s="120">
        <f>SUMPRODUCT((WBS!$A$8:$A$121="")*(CG$3=WBS!$K$8:$K$121)*(WBS!$G$8:$G$121=$A11))</f>
        <v>0</v>
      </c>
      <c r="CH11" s="120">
        <f>SUMPRODUCT((WBS!$A$8:$A$121="")*(CH$3=WBS!$K$8:$K$121)*(WBS!$G$8:$G$121=$A11))</f>
        <v>0</v>
      </c>
      <c r="CI11" s="120">
        <f>SUMPRODUCT((WBS!$A$8:$A$121="")*(CI$3=WBS!$K$8:$K$121)*(WBS!$G$8:$G$121=$A11))</f>
        <v>0</v>
      </c>
      <c r="CJ11" s="120">
        <f>SUMPRODUCT((WBS!$A$8:$A$121="")*(CJ$3=WBS!$K$8:$K$121)*(WBS!$G$8:$G$121=$A11))</f>
        <v>0</v>
      </c>
      <c r="CK11" s="120">
        <f>SUMPRODUCT((WBS!$A$8:$A$121="")*(CK$3=WBS!$K$8:$K$121)*(WBS!$G$8:$G$121=$A11))</f>
        <v>0</v>
      </c>
      <c r="CL11" s="120">
        <f>SUMPRODUCT((WBS!$A$8:$A$121="")*(CL$3=WBS!$K$8:$K$121)*(WBS!$G$8:$G$121=$A11))</f>
        <v>0</v>
      </c>
      <c r="CM11" s="120">
        <f>SUMPRODUCT((WBS!$A$8:$A$121="")*(CM$3=WBS!$K$8:$K$121)*(WBS!$G$8:$G$121=$A11))</f>
        <v>0</v>
      </c>
      <c r="CN11" s="120">
        <f>SUMPRODUCT((WBS!$A$8:$A$121="")*(CN$3=WBS!$K$8:$K$121)*(WBS!$G$8:$G$121=$A11))</f>
        <v>0</v>
      </c>
      <c r="CO11" s="120">
        <f>SUMPRODUCT((WBS!$A$8:$A$121="")*(CO$3=WBS!$K$8:$K$121)*(WBS!$G$8:$G$121=$A11))</f>
        <v>0</v>
      </c>
      <c r="CP11" s="120">
        <f>SUMPRODUCT((WBS!$A$8:$A$121="")*(CP$3=WBS!$K$8:$K$121)*(WBS!$G$8:$G$121=$A11))</f>
        <v>0</v>
      </c>
      <c r="CQ11" s="120">
        <f>SUMPRODUCT((WBS!$A$8:$A$121="")*(CQ$3=WBS!$K$8:$K$121)*(WBS!$G$8:$G$121=$A11))</f>
        <v>0</v>
      </c>
    </row>
    <row r="12" spans="1:95" s="121" customFormat="1">
      <c r="A12" s="175" t="s">
        <v>81</v>
      </c>
      <c r="B12" s="118" t="s">
        <v>28</v>
      </c>
      <c r="C12" s="119">
        <f t="shared" ca="1" si="8"/>
        <v>0</v>
      </c>
      <c r="D12" s="120">
        <f>SUMPRODUCT((WBS!$A$8:$A$121="")*(D$3=WBS!$L$8:$L$121)*(WBS!$G$8:$G$121=$A12))</f>
        <v>0</v>
      </c>
      <c r="E12" s="120">
        <f>SUMPRODUCT((WBS!$A$8:$A$121="")*(E$3=WBS!$L$8:$L$121)*(WBS!$G$8:$G$121=$A12))</f>
        <v>0</v>
      </c>
      <c r="F12" s="120">
        <f>SUMPRODUCT((WBS!$A$8:$A$121="")*(F$3=WBS!$L$8:$L$121)*(WBS!$G$8:$G$121=$A12))</f>
        <v>0</v>
      </c>
      <c r="G12" s="120">
        <f>SUMPRODUCT((WBS!$A$8:$A$121="")*(G$3=WBS!$L$8:$L$121)*(WBS!$G$8:$G$121=$A12))</f>
        <v>0</v>
      </c>
      <c r="H12" s="120">
        <f>SUMPRODUCT((WBS!$A$8:$A$121="")*(H$3=WBS!$L$8:$L$121)*(WBS!$G$8:$G$121=$A12))</f>
        <v>0</v>
      </c>
      <c r="I12" s="120">
        <f>SUMPRODUCT((WBS!$A$8:$A$121="")*(I$3=WBS!$L$8:$L$121)*(WBS!$G$8:$G$121=$A12))</f>
        <v>0</v>
      </c>
      <c r="J12" s="120">
        <f>SUMPRODUCT((WBS!$A$8:$A$121="")*(J$3=WBS!$L$8:$L$121)*(WBS!$G$8:$G$121=$A12))</f>
        <v>0</v>
      </c>
      <c r="K12" s="120">
        <f>SUMPRODUCT((WBS!$A$8:$A$121="")*(K$3=WBS!$L$8:$L$121)*(WBS!$G$8:$G$121=$A12))</f>
        <v>0</v>
      </c>
      <c r="L12" s="120">
        <f>SUMPRODUCT((WBS!$A$8:$A$121="")*(L$3=WBS!$L$8:$L$121)*(WBS!$G$8:$G$121=$A12))</f>
        <v>0</v>
      </c>
      <c r="M12" s="120">
        <f>SUMPRODUCT((WBS!$A$8:$A$121="")*(M$3=WBS!$L$8:$L$121)*(WBS!$G$8:$G$121=$A12))</f>
        <v>0</v>
      </c>
      <c r="N12" s="120">
        <f>SUMPRODUCT((WBS!$A$8:$A$121="")*(N$3=WBS!$L$8:$L$121)*(WBS!$G$8:$G$121=$A12))</f>
        <v>0</v>
      </c>
      <c r="O12" s="120">
        <f>SUMPRODUCT((WBS!$A$8:$A$121="")*(O$3=WBS!$L$8:$L$121)*(WBS!$G$8:$G$121=$A12))</f>
        <v>0</v>
      </c>
      <c r="P12" s="120">
        <f>SUMPRODUCT((WBS!$A$8:$A$121="")*(P$3=WBS!$L$8:$L$121)*(WBS!$G$8:$G$121=$A12))</f>
        <v>0</v>
      </c>
      <c r="Q12" s="120">
        <f>SUMPRODUCT((WBS!$A$8:$A$121="")*(Q$3=WBS!$L$8:$L$121)*(WBS!$G$8:$G$121=$A12))</f>
        <v>0</v>
      </c>
      <c r="R12" s="120">
        <f>SUMPRODUCT((WBS!$A$8:$A$121="")*(R$3=WBS!$L$8:$L$121)*(WBS!$G$8:$G$121=$A12))</f>
        <v>0</v>
      </c>
      <c r="S12" s="120">
        <f>SUMPRODUCT((WBS!$A$8:$A$121="")*(S$3=WBS!$L$8:$L$121)*(WBS!$G$8:$G$121=$A12))</f>
        <v>0</v>
      </c>
      <c r="T12" s="120">
        <f>SUMPRODUCT((WBS!$A$8:$A$121="")*(T$3=WBS!$L$8:$L$121)*(WBS!$G$8:$G$121=$A12))</f>
        <v>0</v>
      </c>
      <c r="U12" s="120">
        <f>SUMPRODUCT((WBS!$A$8:$A$121="")*(U$3=WBS!$L$8:$L$121)*(WBS!$G$8:$G$121=$A12))</f>
        <v>0</v>
      </c>
      <c r="V12" s="120">
        <f>SUMPRODUCT((WBS!$A$8:$A$121="")*(V$3=WBS!$L$8:$L$121)*(WBS!$G$8:$G$121=$A12))</f>
        <v>0</v>
      </c>
      <c r="W12" s="120">
        <f>SUMPRODUCT((WBS!$A$8:$A$121="")*(W$3=WBS!$L$8:$L$121)*(WBS!$G$8:$G$121=$A12))</f>
        <v>0</v>
      </c>
      <c r="X12" s="120">
        <f>SUMPRODUCT((WBS!$A$8:$A$121="")*(X$3=WBS!$L$8:$L$121)*(WBS!$G$8:$G$121=$A12))</f>
        <v>0</v>
      </c>
      <c r="Y12" s="120">
        <f>SUMPRODUCT((WBS!$A$8:$A$121="")*(Y$3=WBS!$L$8:$L$121)*(WBS!$G$8:$G$121=$A12))</f>
        <v>0</v>
      </c>
      <c r="Z12" s="120">
        <f>SUMPRODUCT((WBS!$A$8:$A$121="")*(Z$3=WBS!$L$8:$L$121)*(WBS!$G$8:$G$121=$A12))</f>
        <v>0</v>
      </c>
      <c r="AA12" s="120">
        <f>SUMPRODUCT((WBS!$A$8:$A$121="")*(AA$3=WBS!$L$8:$L$121)*(WBS!$G$8:$G$121=$A12))</f>
        <v>0</v>
      </c>
      <c r="AB12" s="120">
        <f>SUMPRODUCT((WBS!$A$8:$A$121="")*(AB$3=WBS!$L$8:$L$121)*(WBS!$G$8:$G$121=$A12))</f>
        <v>0</v>
      </c>
      <c r="AC12" s="120">
        <f>SUMPRODUCT((WBS!$A$8:$A$121="")*(AC$3=WBS!$L$8:$L$121)*(WBS!$G$8:$G$121=$A12))</f>
        <v>0</v>
      </c>
      <c r="AD12" s="120">
        <f>SUMPRODUCT((WBS!$A$8:$A$121="")*(AD$3=WBS!$L$8:$L$121)*(WBS!$G$8:$G$121=$A12))</f>
        <v>0</v>
      </c>
      <c r="AE12" s="120">
        <f>SUMPRODUCT((WBS!$A$8:$A$121="")*(AE$3=WBS!$L$8:$L$121)*(WBS!$G$8:$G$121=$A12))</f>
        <v>0</v>
      </c>
      <c r="AF12" s="120">
        <f>SUMPRODUCT((WBS!$A$8:$A$121="")*(AF$3=WBS!$L$8:$L$121)*(WBS!$G$8:$G$121=$A12))</f>
        <v>0</v>
      </c>
      <c r="AG12" s="120">
        <f>SUMPRODUCT((WBS!$A$8:$A$121="")*(AG$3=WBS!$L$8:$L$121)*(WBS!$G$8:$G$121=$A12))</f>
        <v>0</v>
      </c>
      <c r="AH12" s="120">
        <f>SUMPRODUCT((WBS!$A$8:$A$121="")*(AH$3=WBS!$L$8:$L$121)*(WBS!$G$8:$G$121=$A12))</f>
        <v>0</v>
      </c>
      <c r="AI12" s="120">
        <f>SUMPRODUCT((WBS!$A$8:$A$121="")*(AI$3=WBS!$L$8:$L$121)*(WBS!$G$8:$G$121=$A12))</f>
        <v>0</v>
      </c>
      <c r="AJ12" s="120">
        <f>SUMPRODUCT((WBS!$A$8:$A$121="")*(AJ$3=WBS!$L$8:$L$121)*(WBS!$G$8:$G$121=$A12))</f>
        <v>0</v>
      </c>
      <c r="AK12" s="120">
        <f>SUMPRODUCT((WBS!$A$8:$A$121="")*(AK$3=WBS!$L$8:$L$121)*(WBS!$G$8:$G$121=$A12))</f>
        <v>0</v>
      </c>
      <c r="AL12" s="120">
        <f>SUMPRODUCT((WBS!$A$8:$A$121="")*(AL$3=WBS!$L$8:$L$121)*(WBS!$G$8:$G$121=$A12))</f>
        <v>0</v>
      </c>
      <c r="AM12" s="120">
        <f>SUMPRODUCT((WBS!$A$8:$A$121="")*(AM$3=WBS!$L$8:$L$121)*(WBS!$G$8:$G$121=$A12))</f>
        <v>0</v>
      </c>
      <c r="AN12" s="120">
        <f>SUMPRODUCT((WBS!$A$8:$A$121="")*(AN$3=WBS!$L$8:$L$121)*(WBS!$G$8:$G$121=$A12))</f>
        <v>0</v>
      </c>
      <c r="AO12" s="120">
        <f>SUMPRODUCT((WBS!$A$8:$A$121="")*(AO$3=WBS!$L$8:$L$121)*(WBS!$G$8:$G$121=$A12))</f>
        <v>0</v>
      </c>
      <c r="AP12" s="120">
        <f>SUMPRODUCT((WBS!$A$8:$A$121="")*(AP$3=WBS!$L$8:$L$121)*(WBS!$G$8:$G$121=$A12))</f>
        <v>0</v>
      </c>
      <c r="AQ12" s="120">
        <f>SUMPRODUCT((WBS!$A$8:$A$121="")*(AQ$3=WBS!$L$8:$L$121)*(WBS!$G$8:$G$121=$A12))</f>
        <v>0</v>
      </c>
      <c r="AR12" s="120">
        <f>SUMPRODUCT((WBS!$A$8:$A$121="")*(AR$3=WBS!$L$8:$L$121)*(WBS!$G$8:$G$121=$A12))</f>
        <v>0</v>
      </c>
      <c r="AS12" s="120">
        <f>SUMPRODUCT((WBS!$A$8:$A$121="")*(AS$3=WBS!$L$8:$L$121)*(WBS!$G$8:$G$121=$A12))</f>
        <v>0</v>
      </c>
      <c r="AT12" s="120">
        <f>SUMPRODUCT((WBS!$A$8:$A$121="")*(AT$3=WBS!$L$8:$L$121)*(WBS!$G$8:$G$121=$A12))</f>
        <v>0</v>
      </c>
      <c r="AU12" s="120">
        <f>SUMPRODUCT((WBS!$A$8:$A$121="")*(AU$3=WBS!$L$8:$L$121)*(WBS!$G$8:$G$121=$A12))</f>
        <v>0</v>
      </c>
      <c r="AV12" s="120">
        <f>SUMPRODUCT((WBS!$A$8:$A$121="")*(AV$3=WBS!$L$8:$L$121)*(WBS!$G$8:$G$121=$A12))</f>
        <v>0</v>
      </c>
      <c r="AW12" s="120">
        <f>SUMPRODUCT((WBS!$A$8:$A$121="")*(AW$3=WBS!$L$8:$L$121)*(WBS!$G$8:$G$121=$A12))</f>
        <v>0</v>
      </c>
      <c r="AX12" s="120">
        <f>SUMPRODUCT((WBS!$A$8:$A$121="")*(AX$3=WBS!$L$8:$L$121)*(WBS!$G$8:$G$121=$A12))</f>
        <v>0</v>
      </c>
      <c r="AY12" s="120">
        <f>SUMPRODUCT((WBS!$A$8:$A$121="")*(AY$3=WBS!$L$8:$L$121)*(WBS!$G$8:$G$121=$A12))</f>
        <v>0</v>
      </c>
      <c r="AZ12" s="120">
        <f>SUMPRODUCT((WBS!$A$8:$A$121="")*(AZ$3=WBS!$L$8:$L$121)*(WBS!$G$8:$G$121=$A12))</f>
        <v>0</v>
      </c>
      <c r="BA12" s="120">
        <f>SUMPRODUCT((WBS!$A$8:$A$121="")*(BA$3=WBS!$L$8:$L$121)*(WBS!$G$8:$G$121=$A12))</f>
        <v>0</v>
      </c>
      <c r="BB12" s="120">
        <f>SUMPRODUCT((WBS!$A$8:$A$121="")*(BB$3=WBS!$L$8:$L$121)*(WBS!$G$8:$G$121=$A12))</f>
        <v>0</v>
      </c>
      <c r="BC12" s="120">
        <f>SUMPRODUCT((WBS!$A$8:$A$121="")*(BC$3=WBS!$L$8:$L$121)*(WBS!$G$8:$G$121=$A12))</f>
        <v>0</v>
      </c>
      <c r="BD12" s="120">
        <f>SUMPRODUCT((WBS!$A$8:$A$121="")*(BD$3=WBS!$L$8:$L$121)*(WBS!$G$8:$G$121=$A12))</f>
        <v>0</v>
      </c>
      <c r="BE12" s="120">
        <f>SUMPRODUCT((WBS!$A$8:$A$121="")*(BE$3=WBS!$L$8:$L$121)*(WBS!$G$8:$G$121=$A12))</f>
        <v>0</v>
      </c>
      <c r="BF12" s="120">
        <f>SUMPRODUCT((WBS!$A$8:$A$121="")*(BF$3=WBS!$L$8:$L$121)*(WBS!$G$8:$G$121=$A12))</f>
        <v>0</v>
      </c>
      <c r="BG12" s="120">
        <f>SUMPRODUCT((WBS!$A$8:$A$121="")*(BG$3=WBS!$L$8:$L$121)*(WBS!$G$8:$G$121=$A12))</f>
        <v>0</v>
      </c>
      <c r="BH12" s="120">
        <f>SUMPRODUCT((WBS!$A$8:$A$121="")*(BH$3=WBS!$L$8:$L$121)*(WBS!$G$8:$G$121=$A12))</f>
        <v>0</v>
      </c>
      <c r="BI12" s="120">
        <f>SUMPRODUCT((WBS!$A$8:$A$121="")*(BI$3=WBS!$L$8:$L$121)*(WBS!$G$8:$G$121=$A12))</f>
        <v>0</v>
      </c>
      <c r="BJ12" s="120">
        <f>SUMPRODUCT((WBS!$A$8:$A$121="")*(BJ$3=WBS!$L$8:$L$121)*(WBS!$G$8:$G$121=$A12))</f>
        <v>0</v>
      </c>
      <c r="BK12" s="120">
        <f>SUMPRODUCT((WBS!$A$8:$A$121="")*(BK$3=WBS!$L$8:$L$121)*(WBS!$G$8:$G$121=$A12))</f>
        <v>0</v>
      </c>
      <c r="BL12" s="120">
        <f>SUMPRODUCT((WBS!$A$8:$A$121="")*(BL$3=WBS!$L$8:$L$121)*(WBS!$G$8:$G$121=$A12))</f>
        <v>0</v>
      </c>
      <c r="BM12" s="120">
        <f>SUMPRODUCT((WBS!$A$8:$A$121="")*(BM$3=WBS!$L$8:$L$121)*(WBS!$G$8:$G$121=$A12))</f>
        <v>0</v>
      </c>
      <c r="BN12" s="120">
        <f>SUMPRODUCT((WBS!$A$8:$A$121="")*(BN$3=WBS!$L$8:$L$121)*(WBS!$G$8:$G$121=$A12))</f>
        <v>0</v>
      </c>
      <c r="BO12" s="120">
        <f>SUMPRODUCT((WBS!$A$8:$A$121="")*(BO$3=WBS!$L$8:$L$121)*(WBS!$G$8:$G$121=$A12))</f>
        <v>0</v>
      </c>
      <c r="BP12" s="120">
        <f>SUMPRODUCT((WBS!$A$8:$A$121="")*(BP$3=WBS!$L$8:$L$121)*(WBS!$G$8:$G$121=$A12))</f>
        <v>0</v>
      </c>
      <c r="BQ12" s="120">
        <f>SUMPRODUCT((WBS!$A$8:$A$121="")*(BQ$3=WBS!$L$8:$L$121)*(WBS!$G$8:$G$121=$A12))</f>
        <v>0</v>
      </c>
      <c r="BR12" s="120">
        <f>SUMPRODUCT((WBS!$A$8:$A$121="")*(BR$3=WBS!$L$8:$L$121)*(WBS!$G$8:$G$121=$A12))</f>
        <v>0</v>
      </c>
      <c r="BS12" s="120">
        <f>SUMPRODUCT((WBS!$A$8:$A$121="")*(BS$3=WBS!$L$8:$L$121)*(WBS!$G$8:$G$121=$A12))</f>
        <v>0</v>
      </c>
      <c r="BT12" s="120">
        <f>SUMPRODUCT((WBS!$A$8:$A$121="")*(BT$3=WBS!$L$8:$L$121)*(WBS!$G$8:$G$121=$A12))</f>
        <v>0</v>
      </c>
      <c r="BU12" s="120">
        <f>SUMPRODUCT((WBS!$A$8:$A$121="")*(BU$3=WBS!$L$8:$L$121)*(WBS!$G$8:$G$121=$A12))</f>
        <v>0</v>
      </c>
      <c r="BV12" s="120">
        <f>SUMPRODUCT((WBS!$A$8:$A$121="")*(BV$3=WBS!$L$8:$L$121)*(WBS!$G$8:$G$121=$A12))</f>
        <v>0</v>
      </c>
      <c r="BW12" s="120">
        <f>SUMPRODUCT((WBS!$A$8:$A$121="")*(BW$3=WBS!$L$8:$L$121)*(WBS!$G$8:$G$121=$A12))</f>
        <v>0</v>
      </c>
      <c r="BX12" s="120">
        <f>SUMPRODUCT((WBS!$A$8:$A$121="")*(BX$3=WBS!$L$8:$L$121)*(WBS!$G$8:$G$121=$A12))</f>
        <v>0</v>
      </c>
      <c r="BY12" s="120">
        <f>SUMPRODUCT((WBS!$A$8:$A$121="")*(BY$3=WBS!$L$8:$L$121)*(WBS!$G$8:$G$121=$A12))</f>
        <v>0</v>
      </c>
      <c r="BZ12" s="120">
        <f>SUMPRODUCT((WBS!$A$8:$A$121="")*(BZ$3=WBS!$L$8:$L$121)*(WBS!$G$8:$G$121=$A12))</f>
        <v>0</v>
      </c>
      <c r="CA12" s="120">
        <f>SUMPRODUCT((WBS!$A$8:$A$121="")*(CA$3=WBS!$L$8:$L$121)*(WBS!$G$8:$G$121=$A12))</f>
        <v>0</v>
      </c>
      <c r="CB12" s="120">
        <f>SUMPRODUCT((WBS!$A$8:$A$121="")*(CB$3=WBS!$L$8:$L$121)*(WBS!$G$8:$G$121=$A12))</f>
        <v>0</v>
      </c>
      <c r="CC12" s="120">
        <f>SUMPRODUCT((WBS!$A$8:$A$121="")*(CC$3=WBS!$L$8:$L$121)*(WBS!$G$8:$G$121=$A12))</f>
        <v>0</v>
      </c>
      <c r="CD12" s="120">
        <f>SUMPRODUCT((WBS!$A$8:$A$121="")*(CD$3=WBS!$L$8:$L$121)*(WBS!$G$8:$G$121=$A12))</f>
        <v>0</v>
      </c>
      <c r="CE12" s="120">
        <f>SUMPRODUCT((WBS!$A$8:$A$121="")*(CE$3=WBS!$L$8:$L$121)*(WBS!$G$8:$G$121=$A12))</f>
        <v>0</v>
      </c>
      <c r="CF12" s="120">
        <f>SUMPRODUCT((WBS!$A$8:$A$121="")*(CF$3=WBS!$L$8:$L$121)*(WBS!$G$8:$G$121=$A12))</f>
        <v>0</v>
      </c>
      <c r="CG12" s="120">
        <f>SUMPRODUCT((WBS!$A$8:$A$121="")*(CG$3=WBS!$L$8:$L$121)*(WBS!$G$8:$G$121=$A12))</f>
        <v>0</v>
      </c>
      <c r="CH12" s="120">
        <f>SUMPRODUCT((WBS!$A$8:$A$121="")*(CH$3=WBS!$L$8:$L$121)*(WBS!$G$8:$G$121=$A12))</f>
        <v>0</v>
      </c>
      <c r="CI12" s="120">
        <f>SUMPRODUCT((WBS!$A$8:$A$121="")*(CI$3=WBS!$L$8:$L$121)*(WBS!$G$8:$G$121=$A12))</f>
        <v>0</v>
      </c>
      <c r="CJ12" s="120">
        <f>SUMPRODUCT((WBS!$A$8:$A$121="")*(CJ$3=WBS!$L$8:$L$121)*(WBS!$G$8:$G$121=$A12))</f>
        <v>0</v>
      </c>
      <c r="CK12" s="120">
        <f>SUMPRODUCT((WBS!$A$8:$A$121="")*(CK$3=WBS!$L$8:$L$121)*(WBS!$G$8:$G$121=$A12))</f>
        <v>0</v>
      </c>
      <c r="CL12" s="120">
        <f>SUMPRODUCT((WBS!$A$8:$A$121="")*(CL$3=WBS!$L$8:$L$121)*(WBS!$G$8:$G$121=$A12))</f>
        <v>0</v>
      </c>
      <c r="CM12" s="120">
        <f>SUMPRODUCT((WBS!$A$8:$A$121="")*(CM$3=WBS!$L$8:$L$121)*(WBS!$G$8:$G$121=$A12))</f>
        <v>0</v>
      </c>
      <c r="CN12" s="120">
        <f>SUMPRODUCT((WBS!$A$8:$A$121="")*(CN$3=WBS!$L$8:$L$121)*(WBS!$G$8:$G$121=$A12))</f>
        <v>0</v>
      </c>
      <c r="CO12" s="120">
        <f>SUMPRODUCT((WBS!$A$8:$A$121="")*(CO$3=WBS!$L$8:$L$121)*(WBS!$G$8:$G$121=$A12))</f>
        <v>0</v>
      </c>
      <c r="CP12" s="120">
        <f>SUMPRODUCT((WBS!$A$8:$A$121="")*(CP$3=WBS!$L$8:$L$121)*(WBS!$G$8:$G$121=$A12))</f>
        <v>0</v>
      </c>
      <c r="CQ12" s="120">
        <f>SUMPRODUCT((WBS!$A$8:$A$121="")*(CQ$3=WBS!$L$8:$L$121)*(WBS!$G$8:$G$121=$A12))</f>
        <v>0</v>
      </c>
    </row>
    <row r="13" spans="1:95" s="121" customFormat="1">
      <c r="A13" s="174" t="s">
        <v>81</v>
      </c>
      <c r="B13" s="118" t="s">
        <v>5</v>
      </c>
      <c r="C13" s="119">
        <f t="shared" ca="1" si="8"/>
        <v>0</v>
      </c>
      <c r="D13" s="120">
        <f>SUMPRODUCT((WBS!$A$8:$A$121&lt;&gt;"")*(D$3=WBS!$K$8:$K$121)*(WBS!$G$8:$G$121=$A13))</f>
        <v>0</v>
      </c>
      <c r="E13" s="120">
        <f>SUMPRODUCT((WBS!$A$8:$A$121&lt;&gt;"")*(E$3=WBS!$K$8:$K$121)*(WBS!$G$8:$G$121=$A13))</f>
        <v>0</v>
      </c>
      <c r="F13" s="120">
        <f>SUMPRODUCT((WBS!$A$8:$A$121&lt;&gt;"")*(F$3=WBS!$K$8:$K$121)*(WBS!$G$8:$G$121=$A13))</f>
        <v>0</v>
      </c>
      <c r="G13" s="120">
        <f>SUMPRODUCT((WBS!$A$8:$A$121&lt;&gt;"")*(G$3=WBS!$K$8:$K$121)*(WBS!$G$8:$G$121=$A13))</f>
        <v>0</v>
      </c>
      <c r="H13" s="120">
        <f>SUMPRODUCT((WBS!$A$8:$A$121&lt;&gt;"")*(H$3=WBS!$K$8:$K$121)*(WBS!$G$8:$G$121=$A13))</f>
        <v>0</v>
      </c>
      <c r="I13" s="120">
        <f>SUMPRODUCT((WBS!$A$8:$A$121&lt;&gt;"")*(I$3=WBS!$K$8:$K$121)*(WBS!$G$8:$G$121=$A13))</f>
        <v>0</v>
      </c>
      <c r="J13" s="120">
        <f>SUMPRODUCT((WBS!$A$8:$A$121&lt;&gt;"")*(J$3=WBS!$K$8:$K$121)*(WBS!$G$8:$G$121=$A13))</f>
        <v>0</v>
      </c>
      <c r="K13" s="120">
        <f>SUMPRODUCT((WBS!$A$8:$A$121&lt;&gt;"")*(K$3=WBS!$K$8:$K$121)*(WBS!$G$8:$G$121=$A13))</f>
        <v>0</v>
      </c>
      <c r="L13" s="120">
        <f>SUMPRODUCT((WBS!$A$8:$A$121&lt;&gt;"")*(L$3=WBS!$K$8:$K$121)*(WBS!$G$8:$G$121=$A13))</f>
        <v>0</v>
      </c>
      <c r="M13" s="120">
        <f>SUMPRODUCT((WBS!$A$8:$A$121&lt;&gt;"")*(M$3=WBS!$K$8:$K$121)*(WBS!$G$8:$G$121=$A13))</f>
        <v>0</v>
      </c>
      <c r="N13" s="120">
        <f>SUMPRODUCT((WBS!$A$8:$A$121&lt;&gt;"")*(N$3=WBS!$K$8:$K$121)*(WBS!$G$8:$G$121=$A13))</f>
        <v>0</v>
      </c>
      <c r="O13" s="120">
        <f>SUMPRODUCT((WBS!$A$8:$A$121&lt;&gt;"")*(O$3=WBS!$K$8:$K$121)*(WBS!$G$8:$G$121=$A13))</f>
        <v>0</v>
      </c>
      <c r="P13" s="120">
        <f>SUMPRODUCT((WBS!$A$8:$A$121&lt;&gt;"")*(P$3=WBS!$K$8:$K$121)*(WBS!$G$8:$G$121=$A13))</f>
        <v>0</v>
      </c>
      <c r="Q13" s="120">
        <f>SUMPRODUCT((WBS!$A$8:$A$121&lt;&gt;"")*(Q$3=WBS!$K$8:$K$121)*(WBS!$G$8:$G$121=$A13))</f>
        <v>0</v>
      </c>
      <c r="R13" s="120">
        <f>SUMPRODUCT((WBS!$A$8:$A$121&lt;&gt;"")*(R$3=WBS!$K$8:$K$121)*(WBS!$G$8:$G$121=$A13))</f>
        <v>0</v>
      </c>
      <c r="S13" s="120">
        <f>SUMPRODUCT((WBS!$A$8:$A$121&lt;&gt;"")*(S$3=WBS!$K$8:$K$121)*(WBS!$G$8:$G$121=$A13))</f>
        <v>0</v>
      </c>
      <c r="T13" s="120">
        <f>SUMPRODUCT((WBS!$A$8:$A$121&lt;&gt;"")*(T$3=WBS!$K$8:$K$121)*(WBS!$G$8:$G$121=$A13))</f>
        <v>0</v>
      </c>
      <c r="U13" s="120">
        <f>SUMPRODUCT((WBS!$A$8:$A$121&lt;&gt;"")*(U$3=WBS!$K$8:$K$121)*(WBS!$G$8:$G$121=$A13))</f>
        <v>0</v>
      </c>
      <c r="V13" s="120">
        <f>SUMPRODUCT((WBS!$A$8:$A$121&lt;&gt;"")*(V$3=WBS!$K$8:$K$121)*(WBS!$G$8:$G$121=$A13))</f>
        <v>0</v>
      </c>
      <c r="W13" s="120">
        <f>SUMPRODUCT((WBS!$A$8:$A$121&lt;&gt;"")*(W$3=WBS!$K$8:$K$121)*(WBS!$G$8:$G$121=$A13))</f>
        <v>0</v>
      </c>
      <c r="X13" s="120">
        <f>SUMPRODUCT((WBS!$A$8:$A$121&lt;&gt;"")*(X$3=WBS!$K$8:$K$121)*(WBS!$G$8:$G$121=$A13))</f>
        <v>0</v>
      </c>
      <c r="Y13" s="120">
        <f>SUMPRODUCT((WBS!$A$8:$A$121&lt;&gt;"")*(Y$3=WBS!$K$8:$K$121)*(WBS!$G$8:$G$121=$A13))</f>
        <v>0</v>
      </c>
      <c r="Z13" s="120">
        <f>SUMPRODUCT((WBS!$A$8:$A$121&lt;&gt;"")*(Z$3=WBS!$K$8:$K$121)*(WBS!$G$8:$G$121=$A13))</f>
        <v>0</v>
      </c>
      <c r="AA13" s="120">
        <f>SUMPRODUCT((WBS!$A$8:$A$121&lt;&gt;"")*(AA$3=WBS!$K$8:$K$121)*(WBS!$G$8:$G$121=$A13))</f>
        <v>0</v>
      </c>
      <c r="AB13" s="120">
        <f>SUMPRODUCT((WBS!$A$8:$A$121&lt;&gt;"")*(AB$3=WBS!$K$8:$K$121)*(WBS!$G$8:$G$121=$A13))</f>
        <v>0</v>
      </c>
      <c r="AC13" s="120">
        <f>SUMPRODUCT((WBS!$A$8:$A$121&lt;&gt;"")*(AC$3=WBS!$K$8:$K$121)*(WBS!$G$8:$G$121=$A13))</f>
        <v>0</v>
      </c>
      <c r="AD13" s="120">
        <f>SUMPRODUCT((WBS!$A$8:$A$121&lt;&gt;"")*(AD$3=WBS!$K$8:$K$121)*(WBS!$G$8:$G$121=$A13))</f>
        <v>0</v>
      </c>
      <c r="AE13" s="120">
        <f>SUMPRODUCT((WBS!$A$8:$A$121&lt;&gt;"")*(AE$3=WBS!$K$8:$K$121)*(WBS!$G$8:$G$121=$A13))</f>
        <v>0</v>
      </c>
      <c r="AF13" s="120">
        <f>SUMPRODUCT((WBS!$A$8:$A$121&lt;&gt;"")*(AF$3=WBS!$K$8:$K$121)*(WBS!$G$8:$G$121=$A13))</f>
        <v>0</v>
      </c>
      <c r="AG13" s="120">
        <f>SUMPRODUCT((WBS!$A$8:$A$121&lt;&gt;"")*(AG$3=WBS!$K$8:$K$121)*(WBS!$G$8:$G$121=$A13))</f>
        <v>0</v>
      </c>
      <c r="AH13" s="120">
        <f>SUMPRODUCT((WBS!$A$8:$A$121&lt;&gt;"")*(AH$3=WBS!$K$8:$K$121)*(WBS!$G$8:$G$121=$A13))</f>
        <v>0</v>
      </c>
      <c r="AI13" s="120">
        <f>SUMPRODUCT((WBS!$A$8:$A$121&lt;&gt;"")*(AI$3=WBS!$K$8:$K$121)*(WBS!$G$8:$G$121=$A13))</f>
        <v>0</v>
      </c>
      <c r="AJ13" s="120">
        <f>SUMPRODUCT((WBS!$A$8:$A$121&lt;&gt;"")*(AJ$3=WBS!$K$8:$K$121)*(WBS!$G$8:$G$121=$A13))</f>
        <v>0</v>
      </c>
      <c r="AK13" s="120">
        <f>SUMPRODUCT((WBS!$A$8:$A$121&lt;&gt;"")*(AK$3=WBS!$K$8:$K$121)*(WBS!$G$8:$G$121=$A13))</f>
        <v>0</v>
      </c>
      <c r="AL13" s="120">
        <f>SUMPRODUCT((WBS!$A$8:$A$121&lt;&gt;"")*(AL$3=WBS!$K$8:$K$121)*(WBS!$G$8:$G$121=$A13))</f>
        <v>0</v>
      </c>
      <c r="AM13" s="120">
        <f>SUMPRODUCT((WBS!$A$8:$A$121&lt;&gt;"")*(AM$3=WBS!$K$8:$K$121)*(WBS!$G$8:$G$121=$A13))</f>
        <v>0</v>
      </c>
      <c r="AN13" s="120">
        <f>SUMPRODUCT((WBS!$A$8:$A$121&lt;&gt;"")*(AN$3=WBS!$K$8:$K$121)*(WBS!$G$8:$G$121=$A13))</f>
        <v>0</v>
      </c>
      <c r="AO13" s="120">
        <f>SUMPRODUCT((WBS!$A$8:$A$121&lt;&gt;"")*(AO$3=WBS!$K$8:$K$121)*(WBS!$G$8:$G$121=$A13))</f>
        <v>0</v>
      </c>
      <c r="AP13" s="120">
        <f>SUMPRODUCT((WBS!$A$8:$A$121&lt;&gt;"")*(AP$3=WBS!$K$8:$K$121)*(WBS!$G$8:$G$121=$A13))</f>
        <v>0</v>
      </c>
      <c r="AQ13" s="120">
        <f>SUMPRODUCT((WBS!$A$8:$A$121&lt;&gt;"")*(AQ$3=WBS!$K$8:$K$121)*(WBS!$G$8:$G$121=$A13))</f>
        <v>0</v>
      </c>
      <c r="AR13" s="120">
        <f>SUMPRODUCT((WBS!$A$8:$A$121&lt;&gt;"")*(AR$3=WBS!$K$8:$K$121)*(WBS!$G$8:$G$121=$A13))</f>
        <v>0</v>
      </c>
      <c r="AS13" s="120">
        <f>SUMPRODUCT((WBS!$A$8:$A$121&lt;&gt;"")*(AS$3=WBS!$K$8:$K$121)*(WBS!$G$8:$G$121=$A13))</f>
        <v>0</v>
      </c>
      <c r="AT13" s="120">
        <f>SUMPRODUCT((WBS!$A$8:$A$121&lt;&gt;"")*(AT$3=WBS!$K$8:$K$121)*(WBS!$G$8:$G$121=$A13))</f>
        <v>0</v>
      </c>
      <c r="AU13" s="120">
        <f>SUMPRODUCT((WBS!$A$8:$A$121&lt;&gt;"")*(AU$3=WBS!$K$8:$K$121)*(WBS!$G$8:$G$121=$A13))</f>
        <v>0</v>
      </c>
      <c r="AV13" s="120">
        <f>SUMPRODUCT((WBS!$A$8:$A$121&lt;&gt;"")*(AV$3=WBS!$K$8:$K$121)*(WBS!$G$8:$G$121=$A13))</f>
        <v>0</v>
      </c>
      <c r="AW13" s="120">
        <f>SUMPRODUCT((WBS!$A$8:$A$121&lt;&gt;"")*(AW$3=WBS!$K$8:$K$121)*(WBS!$G$8:$G$121=$A13))</f>
        <v>0</v>
      </c>
      <c r="AX13" s="120">
        <f>SUMPRODUCT((WBS!$A$8:$A$121&lt;&gt;"")*(AX$3=WBS!$K$8:$K$121)*(WBS!$G$8:$G$121=$A13))</f>
        <v>0</v>
      </c>
      <c r="AY13" s="120">
        <f>SUMPRODUCT((WBS!$A$8:$A$121&lt;&gt;"")*(AY$3=WBS!$K$8:$K$121)*(WBS!$G$8:$G$121=$A13))</f>
        <v>0</v>
      </c>
      <c r="AZ13" s="120">
        <f>SUMPRODUCT((WBS!$A$8:$A$121&lt;&gt;"")*(AZ$3=WBS!$K$8:$K$121)*(WBS!$G$8:$G$121=$A13))</f>
        <v>0</v>
      </c>
      <c r="BA13" s="120">
        <f>SUMPRODUCT((WBS!$A$8:$A$121&lt;&gt;"")*(BA$3=WBS!$K$8:$K$121)*(WBS!$G$8:$G$121=$A13))</f>
        <v>0</v>
      </c>
      <c r="BB13" s="120">
        <f>SUMPRODUCT((WBS!$A$8:$A$121&lt;&gt;"")*(BB$3=WBS!$K$8:$K$121)*(WBS!$G$8:$G$121=$A13))</f>
        <v>0</v>
      </c>
      <c r="BC13" s="120">
        <f>SUMPRODUCT((WBS!$A$8:$A$121&lt;&gt;"")*(BC$3=WBS!$K$8:$K$121)*(WBS!$G$8:$G$121=$A13))</f>
        <v>0</v>
      </c>
      <c r="BD13" s="120">
        <f>SUMPRODUCT((WBS!$A$8:$A$121&lt;&gt;"")*(BD$3=WBS!$K$8:$K$121)*(WBS!$G$8:$G$121=$A13))</f>
        <v>0</v>
      </c>
      <c r="BE13" s="120">
        <f>SUMPRODUCT((WBS!$A$8:$A$121&lt;&gt;"")*(BE$3=WBS!$K$8:$K$121)*(WBS!$G$8:$G$121=$A13))</f>
        <v>0</v>
      </c>
      <c r="BF13" s="120">
        <f>SUMPRODUCT((WBS!$A$8:$A$121&lt;&gt;"")*(BF$3=WBS!$K$8:$K$121)*(WBS!$G$8:$G$121=$A13))</f>
        <v>0</v>
      </c>
      <c r="BG13" s="120">
        <f>SUMPRODUCT((WBS!$A$8:$A$121&lt;&gt;"")*(BG$3=WBS!$K$8:$K$121)*(WBS!$G$8:$G$121=$A13))</f>
        <v>0</v>
      </c>
      <c r="BH13" s="120">
        <f>SUMPRODUCT((WBS!$A$8:$A$121&lt;&gt;"")*(BH$3=WBS!$K$8:$K$121)*(WBS!$G$8:$G$121=$A13))</f>
        <v>0</v>
      </c>
      <c r="BI13" s="120">
        <f>SUMPRODUCT((WBS!$A$8:$A$121&lt;&gt;"")*(BI$3=WBS!$K$8:$K$121)*(WBS!$G$8:$G$121=$A13))</f>
        <v>0</v>
      </c>
      <c r="BJ13" s="120">
        <f>SUMPRODUCT((WBS!$A$8:$A$121&lt;&gt;"")*(BJ$3=WBS!$K$8:$K$121)*(WBS!$G$8:$G$121=$A13))</f>
        <v>0</v>
      </c>
      <c r="BK13" s="120">
        <f>SUMPRODUCT((WBS!$A$8:$A$121&lt;&gt;"")*(BK$3=WBS!$K$8:$K$121)*(WBS!$G$8:$G$121=$A13))</f>
        <v>0</v>
      </c>
      <c r="BL13" s="120">
        <f>SUMPRODUCT((WBS!$A$8:$A$121&lt;&gt;"")*(BL$3=WBS!$K$8:$K$121)*(WBS!$G$8:$G$121=$A13))</f>
        <v>0</v>
      </c>
      <c r="BM13" s="120">
        <f>SUMPRODUCT((WBS!$A$8:$A$121&lt;&gt;"")*(BM$3=WBS!$K$8:$K$121)*(WBS!$G$8:$G$121=$A13))</f>
        <v>0</v>
      </c>
      <c r="BN13" s="120">
        <f>SUMPRODUCT((WBS!$A$8:$A$121&lt;&gt;"")*(BN$3=WBS!$K$8:$K$121)*(WBS!$G$8:$G$121=$A13))</f>
        <v>0</v>
      </c>
      <c r="BO13" s="120">
        <f>SUMPRODUCT((WBS!$A$8:$A$121&lt;&gt;"")*(BO$3=WBS!$K$8:$K$121)*(WBS!$G$8:$G$121=$A13))</f>
        <v>0</v>
      </c>
      <c r="BP13" s="120">
        <f>SUMPRODUCT((WBS!$A$8:$A$121&lt;&gt;"")*(BP$3=WBS!$K$8:$K$121)*(WBS!$G$8:$G$121=$A13))</f>
        <v>0</v>
      </c>
      <c r="BQ13" s="120">
        <f>SUMPRODUCT((WBS!$A$8:$A$121&lt;&gt;"")*(BQ$3=WBS!$K$8:$K$121)*(WBS!$G$8:$G$121=$A13))</f>
        <v>0</v>
      </c>
      <c r="BR13" s="120">
        <f>SUMPRODUCT((WBS!$A$8:$A$121&lt;&gt;"")*(BR$3=WBS!$K$8:$K$121)*(WBS!$G$8:$G$121=$A13))</f>
        <v>0</v>
      </c>
      <c r="BS13" s="120">
        <f>SUMPRODUCT((WBS!$A$8:$A$121&lt;&gt;"")*(BS$3=WBS!$K$8:$K$121)*(WBS!$G$8:$G$121=$A13))</f>
        <v>0</v>
      </c>
      <c r="BT13" s="120">
        <f>SUMPRODUCT((WBS!$A$8:$A$121&lt;&gt;"")*(BT$3=WBS!$K$8:$K$121)*(WBS!$G$8:$G$121=$A13))</f>
        <v>0</v>
      </c>
      <c r="BU13" s="120">
        <f>SUMPRODUCT((WBS!$A$8:$A$121&lt;&gt;"")*(BU$3=WBS!$K$8:$K$121)*(WBS!$G$8:$G$121=$A13))</f>
        <v>0</v>
      </c>
      <c r="BV13" s="120">
        <f>SUMPRODUCT((WBS!$A$8:$A$121&lt;&gt;"")*(BV$3=WBS!$K$8:$K$121)*(WBS!$G$8:$G$121=$A13))</f>
        <v>0</v>
      </c>
      <c r="BW13" s="120">
        <f>SUMPRODUCT((WBS!$A$8:$A$121&lt;&gt;"")*(BW$3=WBS!$K$8:$K$121)*(WBS!$G$8:$G$121=$A13))</f>
        <v>0</v>
      </c>
      <c r="BX13" s="120">
        <f>SUMPRODUCT((WBS!$A$8:$A$121&lt;&gt;"")*(BX$3=WBS!$K$8:$K$121)*(WBS!$G$8:$G$121=$A13))</f>
        <v>0</v>
      </c>
      <c r="BY13" s="120">
        <f>SUMPRODUCT((WBS!$A$8:$A$121&lt;&gt;"")*(BY$3=WBS!$K$8:$K$121)*(WBS!$G$8:$G$121=$A13))</f>
        <v>0</v>
      </c>
      <c r="BZ13" s="120">
        <f>SUMPRODUCT((WBS!$A$8:$A$121&lt;&gt;"")*(BZ$3=WBS!$K$8:$K$121)*(WBS!$G$8:$G$121=$A13))</f>
        <v>0</v>
      </c>
      <c r="CA13" s="120">
        <f>SUMPRODUCT((WBS!$A$8:$A$121&lt;&gt;"")*(CA$3=WBS!$K$8:$K$121)*(WBS!$G$8:$G$121=$A13))</f>
        <v>0</v>
      </c>
      <c r="CB13" s="120">
        <f>SUMPRODUCT((WBS!$A$8:$A$121&lt;&gt;"")*(CB$3=WBS!$K$8:$K$121)*(WBS!$G$8:$G$121=$A13))</f>
        <v>0</v>
      </c>
      <c r="CC13" s="120">
        <f>SUMPRODUCT((WBS!$A$8:$A$121&lt;&gt;"")*(CC$3=WBS!$K$8:$K$121)*(WBS!$G$8:$G$121=$A13))</f>
        <v>0</v>
      </c>
      <c r="CD13" s="120">
        <f>SUMPRODUCT((WBS!$A$8:$A$121&lt;&gt;"")*(CD$3=WBS!$K$8:$K$121)*(WBS!$G$8:$G$121=$A13))</f>
        <v>0</v>
      </c>
      <c r="CE13" s="120">
        <f>SUMPRODUCT((WBS!$A$8:$A$121&lt;&gt;"")*(CE$3=WBS!$K$8:$K$121)*(WBS!$G$8:$G$121=$A13))</f>
        <v>0</v>
      </c>
      <c r="CF13" s="120">
        <f>SUMPRODUCT((WBS!$A$8:$A$121&lt;&gt;"")*(CF$3=WBS!$K$8:$K$121)*(WBS!$G$8:$G$121=$A13))</f>
        <v>0</v>
      </c>
      <c r="CG13" s="120">
        <f>SUMPRODUCT((WBS!$A$8:$A$121&lt;&gt;"")*(CG$3=WBS!$K$8:$K$121)*(WBS!$G$8:$G$121=$A13))</f>
        <v>0</v>
      </c>
      <c r="CH13" s="120">
        <f>SUMPRODUCT((WBS!$A$8:$A$121&lt;&gt;"")*(CH$3=WBS!$K$8:$K$121)*(WBS!$G$8:$G$121=$A13))</f>
        <v>0</v>
      </c>
      <c r="CI13" s="120">
        <f>SUMPRODUCT((WBS!$A$8:$A$121&lt;&gt;"")*(CI$3=WBS!$K$8:$K$121)*(WBS!$G$8:$G$121=$A13))</f>
        <v>0</v>
      </c>
      <c r="CJ13" s="120">
        <f>SUMPRODUCT((WBS!$A$8:$A$121&lt;&gt;"")*(CJ$3=WBS!$K$8:$K$121)*(WBS!$G$8:$G$121=$A13))</f>
        <v>0</v>
      </c>
      <c r="CK13" s="120">
        <f>SUMPRODUCT((WBS!$A$8:$A$121&lt;&gt;"")*(CK$3=WBS!$K$8:$K$121)*(WBS!$G$8:$G$121=$A13))</f>
        <v>0</v>
      </c>
      <c r="CL13" s="120">
        <f>SUMPRODUCT((WBS!$A$8:$A$121&lt;&gt;"")*(CL$3=WBS!$K$8:$K$121)*(WBS!$G$8:$G$121=$A13))</f>
        <v>0</v>
      </c>
      <c r="CM13" s="120">
        <f>SUMPRODUCT((WBS!$A$8:$A$121&lt;&gt;"")*(CM$3=WBS!$K$8:$K$121)*(WBS!$G$8:$G$121=$A13))</f>
        <v>0</v>
      </c>
      <c r="CN13" s="120">
        <f>SUMPRODUCT((WBS!$A$8:$A$121&lt;&gt;"")*(CN$3=WBS!$K$8:$K$121)*(WBS!$G$8:$G$121=$A13))</f>
        <v>0</v>
      </c>
      <c r="CO13" s="120">
        <f>SUMPRODUCT((WBS!$A$8:$A$121&lt;&gt;"")*(CO$3=WBS!$K$8:$K$121)*(WBS!$G$8:$G$121=$A13))</f>
        <v>0</v>
      </c>
      <c r="CP13" s="120">
        <f>SUMPRODUCT((WBS!$A$8:$A$121&lt;&gt;"")*(CP$3=WBS!$K$8:$K$121)*(WBS!$G$8:$G$121=$A13))</f>
        <v>0</v>
      </c>
      <c r="CQ13" s="120">
        <f>SUMPRODUCT((WBS!$A$8:$A$121&lt;&gt;"")*(CQ$3=WBS!$K$8:$K$121)*(WBS!$G$8:$G$121=$A13))</f>
        <v>0</v>
      </c>
    </row>
    <row r="14" spans="1:95" s="121" customFormat="1">
      <c r="A14" s="175" t="s">
        <v>81</v>
      </c>
      <c r="B14" s="118" t="s">
        <v>24</v>
      </c>
      <c r="C14" s="119">
        <f t="shared" ca="1" si="8"/>
        <v>0</v>
      </c>
      <c r="D14" s="120">
        <f>SUMPRODUCT((WBS!$A$8:$A$121&lt;&gt;"")*(D$3=WBS!$L$8:$L$121)*(WBS!$G$8:$G$121=$A14))</f>
        <v>0</v>
      </c>
      <c r="E14" s="120">
        <f>SUMPRODUCT((WBS!$A$8:$A$121&lt;&gt;"")*(E$3=WBS!$L$8:$L$121)*(WBS!$G$8:$G$121=$A14))</f>
        <v>0</v>
      </c>
      <c r="F14" s="120">
        <f>SUMPRODUCT((WBS!$A$8:$A$121&lt;&gt;"")*(F$3=WBS!$L$8:$L$121)*(WBS!$G$8:$G$121=$A14))</f>
        <v>0</v>
      </c>
      <c r="G14" s="120">
        <f>SUMPRODUCT((WBS!$A$8:$A$121&lt;&gt;"")*(G$3=WBS!$L$8:$L$121)*(WBS!$G$8:$G$121=$A14))</f>
        <v>0</v>
      </c>
      <c r="H14" s="120">
        <f>SUMPRODUCT((WBS!$A$8:$A$121&lt;&gt;"")*(H$3=WBS!$L$8:$L$121)*(WBS!$G$8:$G$121=$A14))</f>
        <v>0</v>
      </c>
      <c r="I14" s="120">
        <f>SUMPRODUCT((WBS!$A$8:$A$121&lt;&gt;"")*(I$3=WBS!$L$8:$L$121)*(WBS!$G$8:$G$121=$A14))</f>
        <v>0</v>
      </c>
      <c r="J14" s="120">
        <f>SUMPRODUCT((WBS!$A$8:$A$121&lt;&gt;"")*(J$3=WBS!$L$8:$L$121)*(WBS!$G$8:$G$121=$A14))</f>
        <v>0</v>
      </c>
      <c r="K14" s="120">
        <f>SUMPRODUCT((WBS!$A$8:$A$121&lt;&gt;"")*(K$3=WBS!$L$8:$L$121)*(WBS!$G$8:$G$121=$A14))</f>
        <v>0</v>
      </c>
      <c r="L14" s="120">
        <f>SUMPRODUCT((WBS!$A$8:$A$121&lt;&gt;"")*(L$3=WBS!$L$8:$L$121)*(WBS!$G$8:$G$121=$A14))</f>
        <v>0</v>
      </c>
      <c r="M14" s="120">
        <f>SUMPRODUCT((WBS!$A$8:$A$121&lt;&gt;"")*(M$3=WBS!$L$8:$L$121)*(WBS!$G$8:$G$121=$A14))</f>
        <v>0</v>
      </c>
      <c r="N14" s="120">
        <f>SUMPRODUCT((WBS!$A$8:$A$121&lt;&gt;"")*(N$3=WBS!$L$8:$L$121)*(WBS!$G$8:$G$121=$A14))</f>
        <v>0</v>
      </c>
      <c r="O14" s="120">
        <f>SUMPRODUCT((WBS!$A$8:$A$121&lt;&gt;"")*(O$3=WBS!$L$8:$L$121)*(WBS!$G$8:$G$121=$A14))</f>
        <v>0</v>
      </c>
      <c r="P14" s="120">
        <f>SUMPRODUCT((WBS!$A$8:$A$121&lt;&gt;"")*(P$3=WBS!$L$8:$L$121)*(WBS!$G$8:$G$121=$A14))</f>
        <v>0</v>
      </c>
      <c r="Q14" s="120">
        <f>SUMPRODUCT((WBS!$A$8:$A$121&lt;&gt;"")*(Q$3=WBS!$L$8:$L$121)*(WBS!$G$8:$G$121=$A14))</f>
        <v>0</v>
      </c>
      <c r="R14" s="120">
        <f>SUMPRODUCT((WBS!$A$8:$A$121&lt;&gt;"")*(R$3=WBS!$L$8:$L$121)*(WBS!$G$8:$G$121=$A14))</f>
        <v>0</v>
      </c>
      <c r="S14" s="120">
        <f>SUMPRODUCT((WBS!$A$8:$A$121&lt;&gt;"")*(S$3=WBS!$L$8:$L$121)*(WBS!$G$8:$G$121=$A14))</f>
        <v>0</v>
      </c>
      <c r="T14" s="120">
        <f>SUMPRODUCT((WBS!$A$8:$A$121&lt;&gt;"")*(T$3=WBS!$L$8:$L$121)*(WBS!$G$8:$G$121=$A14))</f>
        <v>0</v>
      </c>
      <c r="U14" s="120">
        <f>SUMPRODUCT((WBS!$A$8:$A$121&lt;&gt;"")*(U$3=WBS!$L$8:$L$121)*(WBS!$G$8:$G$121=$A14))</f>
        <v>0</v>
      </c>
      <c r="V14" s="120">
        <f>SUMPRODUCT((WBS!$A$8:$A$121&lt;&gt;"")*(V$3=WBS!$L$8:$L$121)*(WBS!$G$8:$G$121=$A14))</f>
        <v>0</v>
      </c>
      <c r="W14" s="120">
        <f>SUMPRODUCT((WBS!$A$8:$A$121&lt;&gt;"")*(W$3=WBS!$L$8:$L$121)*(WBS!$G$8:$G$121=$A14))</f>
        <v>0</v>
      </c>
      <c r="X14" s="120">
        <f>SUMPRODUCT((WBS!$A$8:$A$121&lt;&gt;"")*(X$3=WBS!$L$8:$L$121)*(WBS!$G$8:$G$121=$A14))</f>
        <v>0</v>
      </c>
      <c r="Y14" s="120">
        <f>SUMPRODUCT((WBS!$A$8:$A$121&lt;&gt;"")*(Y$3=WBS!$L$8:$L$121)*(WBS!$G$8:$G$121=$A14))</f>
        <v>0</v>
      </c>
      <c r="Z14" s="120">
        <f>SUMPRODUCT((WBS!$A$8:$A$121&lt;&gt;"")*(Z$3=WBS!$L$8:$L$121)*(WBS!$G$8:$G$121=$A14))</f>
        <v>0</v>
      </c>
      <c r="AA14" s="120">
        <f>SUMPRODUCT((WBS!$A$8:$A$121&lt;&gt;"")*(AA$3=WBS!$L$8:$L$121)*(WBS!$G$8:$G$121=$A14))</f>
        <v>0</v>
      </c>
      <c r="AB14" s="120">
        <f>SUMPRODUCT((WBS!$A$8:$A$121&lt;&gt;"")*(AB$3=WBS!$L$8:$L$121)*(WBS!$G$8:$G$121=$A14))</f>
        <v>0</v>
      </c>
      <c r="AC14" s="120">
        <f>SUMPRODUCT((WBS!$A$8:$A$121&lt;&gt;"")*(AC$3=WBS!$L$8:$L$121)*(WBS!$G$8:$G$121=$A14))</f>
        <v>0</v>
      </c>
      <c r="AD14" s="120">
        <f>SUMPRODUCT((WBS!$A$8:$A$121&lt;&gt;"")*(AD$3=WBS!$L$8:$L$121)*(WBS!$G$8:$G$121=$A14))</f>
        <v>0</v>
      </c>
      <c r="AE14" s="120">
        <f>SUMPRODUCT((WBS!$A$8:$A$121&lt;&gt;"")*(AE$3=WBS!$L$8:$L$121)*(WBS!$G$8:$G$121=$A14))</f>
        <v>0</v>
      </c>
      <c r="AF14" s="120">
        <f>SUMPRODUCT((WBS!$A$8:$A$121&lt;&gt;"")*(AF$3=WBS!$L$8:$L$121)*(WBS!$G$8:$G$121=$A14))</f>
        <v>0</v>
      </c>
      <c r="AG14" s="120">
        <f>SUMPRODUCT((WBS!$A$8:$A$121&lt;&gt;"")*(AG$3=WBS!$L$8:$L$121)*(WBS!$G$8:$G$121=$A14))</f>
        <v>0</v>
      </c>
      <c r="AH14" s="120">
        <f>SUMPRODUCT((WBS!$A$8:$A$121&lt;&gt;"")*(AH$3=WBS!$L$8:$L$121)*(WBS!$G$8:$G$121=$A14))</f>
        <v>0</v>
      </c>
      <c r="AI14" s="120">
        <f>SUMPRODUCT((WBS!$A$8:$A$121&lt;&gt;"")*(AI$3=WBS!$L$8:$L$121)*(WBS!$G$8:$G$121=$A14))</f>
        <v>0</v>
      </c>
      <c r="AJ14" s="120">
        <f>SUMPRODUCT((WBS!$A$8:$A$121&lt;&gt;"")*(AJ$3=WBS!$L$8:$L$121)*(WBS!$G$8:$G$121=$A14))</f>
        <v>0</v>
      </c>
      <c r="AK14" s="120">
        <f>SUMPRODUCT((WBS!$A$8:$A$121&lt;&gt;"")*(AK$3=WBS!$L$8:$L$121)*(WBS!$G$8:$G$121=$A14))</f>
        <v>0</v>
      </c>
      <c r="AL14" s="120">
        <f>SUMPRODUCT((WBS!$A$8:$A$121&lt;&gt;"")*(AL$3=WBS!$L$8:$L$121)*(WBS!$G$8:$G$121=$A14))</f>
        <v>0</v>
      </c>
      <c r="AM14" s="120">
        <f>SUMPRODUCT((WBS!$A$8:$A$121&lt;&gt;"")*(AM$3=WBS!$L$8:$L$121)*(WBS!$G$8:$G$121=$A14))</f>
        <v>0</v>
      </c>
      <c r="AN14" s="120">
        <f>SUMPRODUCT((WBS!$A$8:$A$121&lt;&gt;"")*(AN$3=WBS!$L$8:$L$121)*(WBS!$G$8:$G$121=$A14))</f>
        <v>0</v>
      </c>
      <c r="AO14" s="120">
        <f>SUMPRODUCT((WBS!$A$8:$A$121&lt;&gt;"")*(AO$3=WBS!$L$8:$L$121)*(WBS!$G$8:$G$121=$A14))</f>
        <v>0</v>
      </c>
      <c r="AP14" s="120">
        <f>SUMPRODUCT((WBS!$A$8:$A$121&lt;&gt;"")*(AP$3=WBS!$L$8:$L$121)*(WBS!$G$8:$G$121=$A14))</f>
        <v>0</v>
      </c>
      <c r="AQ14" s="120">
        <f>SUMPRODUCT((WBS!$A$8:$A$121&lt;&gt;"")*(AQ$3=WBS!$L$8:$L$121)*(WBS!$G$8:$G$121=$A14))</f>
        <v>0</v>
      </c>
      <c r="AR14" s="120">
        <f>SUMPRODUCT((WBS!$A$8:$A$121&lt;&gt;"")*(AR$3=WBS!$L$8:$L$121)*(WBS!$G$8:$G$121=$A14))</f>
        <v>0</v>
      </c>
      <c r="AS14" s="120">
        <f>SUMPRODUCT((WBS!$A$8:$A$121&lt;&gt;"")*(AS$3=WBS!$L$8:$L$121)*(WBS!$G$8:$G$121=$A14))</f>
        <v>0</v>
      </c>
      <c r="AT14" s="120">
        <f>SUMPRODUCT((WBS!$A$8:$A$121&lt;&gt;"")*(AT$3=WBS!$L$8:$L$121)*(WBS!$G$8:$G$121=$A14))</f>
        <v>0</v>
      </c>
      <c r="AU14" s="120">
        <f>SUMPRODUCT((WBS!$A$8:$A$121&lt;&gt;"")*(AU$3=WBS!$L$8:$L$121)*(WBS!$G$8:$G$121=$A14))</f>
        <v>0</v>
      </c>
      <c r="AV14" s="120">
        <f>SUMPRODUCT((WBS!$A$8:$A$121&lt;&gt;"")*(AV$3=WBS!$L$8:$L$121)*(WBS!$G$8:$G$121=$A14))</f>
        <v>0</v>
      </c>
      <c r="AW14" s="120">
        <f>SUMPRODUCT((WBS!$A$8:$A$121&lt;&gt;"")*(AW$3=WBS!$L$8:$L$121)*(WBS!$G$8:$G$121=$A14))</f>
        <v>0</v>
      </c>
      <c r="AX14" s="120">
        <f>SUMPRODUCT((WBS!$A$8:$A$121&lt;&gt;"")*(AX$3=WBS!$L$8:$L$121)*(WBS!$G$8:$G$121=$A14))</f>
        <v>0</v>
      </c>
      <c r="AY14" s="120">
        <f>SUMPRODUCT((WBS!$A$8:$A$121&lt;&gt;"")*(AY$3=WBS!$L$8:$L$121)*(WBS!$G$8:$G$121=$A14))</f>
        <v>0</v>
      </c>
      <c r="AZ14" s="120">
        <f>SUMPRODUCT((WBS!$A$8:$A$121&lt;&gt;"")*(AZ$3=WBS!$L$8:$L$121)*(WBS!$G$8:$G$121=$A14))</f>
        <v>0</v>
      </c>
      <c r="BA14" s="120">
        <f>SUMPRODUCT((WBS!$A$8:$A$121&lt;&gt;"")*(BA$3=WBS!$L$8:$L$121)*(WBS!$G$8:$G$121=$A14))</f>
        <v>0</v>
      </c>
      <c r="BB14" s="120">
        <f>SUMPRODUCT((WBS!$A$8:$A$121&lt;&gt;"")*(BB$3=WBS!$L$8:$L$121)*(WBS!$G$8:$G$121=$A14))</f>
        <v>0</v>
      </c>
      <c r="BC14" s="120">
        <f>SUMPRODUCT((WBS!$A$8:$A$121&lt;&gt;"")*(BC$3=WBS!$L$8:$L$121)*(WBS!$G$8:$G$121=$A14))</f>
        <v>0</v>
      </c>
      <c r="BD14" s="120">
        <f>SUMPRODUCT((WBS!$A$8:$A$121&lt;&gt;"")*(BD$3=WBS!$L$8:$L$121)*(WBS!$G$8:$G$121=$A14))</f>
        <v>0</v>
      </c>
      <c r="BE14" s="120">
        <f>SUMPRODUCT((WBS!$A$8:$A$121&lt;&gt;"")*(BE$3=WBS!$L$8:$L$121)*(WBS!$G$8:$G$121=$A14))</f>
        <v>0</v>
      </c>
      <c r="BF14" s="120">
        <f>SUMPRODUCT((WBS!$A$8:$A$121&lt;&gt;"")*(BF$3=WBS!$L$8:$L$121)*(WBS!$G$8:$G$121=$A14))</f>
        <v>0</v>
      </c>
      <c r="BG14" s="120">
        <f>SUMPRODUCT((WBS!$A$8:$A$121&lt;&gt;"")*(BG$3=WBS!$L$8:$L$121)*(WBS!$G$8:$G$121=$A14))</f>
        <v>0</v>
      </c>
      <c r="BH14" s="120">
        <f>SUMPRODUCT((WBS!$A$8:$A$121&lt;&gt;"")*(BH$3=WBS!$L$8:$L$121)*(WBS!$G$8:$G$121=$A14))</f>
        <v>0</v>
      </c>
      <c r="BI14" s="120">
        <f>SUMPRODUCT((WBS!$A$8:$A$121&lt;&gt;"")*(BI$3=WBS!$L$8:$L$121)*(WBS!$G$8:$G$121=$A14))</f>
        <v>0</v>
      </c>
      <c r="BJ14" s="120">
        <f>SUMPRODUCT((WBS!$A$8:$A$121&lt;&gt;"")*(BJ$3=WBS!$L$8:$L$121)*(WBS!$G$8:$G$121=$A14))</f>
        <v>0</v>
      </c>
      <c r="BK14" s="120">
        <f>SUMPRODUCT((WBS!$A$8:$A$121&lt;&gt;"")*(BK$3=WBS!$L$8:$L$121)*(WBS!$G$8:$G$121=$A14))</f>
        <v>0</v>
      </c>
      <c r="BL14" s="120">
        <f>SUMPRODUCT((WBS!$A$8:$A$121&lt;&gt;"")*(BL$3=WBS!$L$8:$L$121)*(WBS!$G$8:$G$121=$A14))</f>
        <v>0</v>
      </c>
      <c r="BM14" s="120">
        <f>SUMPRODUCT((WBS!$A$8:$A$121&lt;&gt;"")*(BM$3=WBS!$L$8:$L$121)*(WBS!$G$8:$G$121=$A14))</f>
        <v>0</v>
      </c>
      <c r="BN14" s="120">
        <f>SUMPRODUCT((WBS!$A$8:$A$121&lt;&gt;"")*(BN$3=WBS!$L$8:$L$121)*(WBS!$G$8:$G$121=$A14))</f>
        <v>0</v>
      </c>
      <c r="BO14" s="120">
        <f>SUMPRODUCT((WBS!$A$8:$A$121&lt;&gt;"")*(BO$3=WBS!$L$8:$L$121)*(WBS!$G$8:$G$121=$A14))</f>
        <v>0</v>
      </c>
      <c r="BP14" s="120">
        <f>SUMPRODUCT((WBS!$A$8:$A$121&lt;&gt;"")*(BP$3=WBS!$L$8:$L$121)*(WBS!$G$8:$G$121=$A14))</f>
        <v>0</v>
      </c>
      <c r="BQ14" s="120">
        <f>SUMPRODUCT((WBS!$A$8:$A$121&lt;&gt;"")*(BQ$3=WBS!$L$8:$L$121)*(WBS!$G$8:$G$121=$A14))</f>
        <v>0</v>
      </c>
      <c r="BR14" s="120">
        <f>SUMPRODUCT((WBS!$A$8:$A$121&lt;&gt;"")*(BR$3=WBS!$L$8:$L$121)*(WBS!$G$8:$G$121=$A14))</f>
        <v>0</v>
      </c>
      <c r="BS14" s="120">
        <f>SUMPRODUCT((WBS!$A$8:$A$121&lt;&gt;"")*(BS$3=WBS!$L$8:$L$121)*(WBS!$G$8:$G$121=$A14))</f>
        <v>0</v>
      </c>
      <c r="BT14" s="120">
        <f>SUMPRODUCT((WBS!$A$8:$A$121&lt;&gt;"")*(BT$3=WBS!$L$8:$L$121)*(WBS!$G$8:$G$121=$A14))</f>
        <v>0</v>
      </c>
      <c r="BU14" s="120">
        <f>SUMPRODUCT((WBS!$A$8:$A$121&lt;&gt;"")*(BU$3=WBS!$L$8:$L$121)*(WBS!$G$8:$G$121=$A14))</f>
        <v>0</v>
      </c>
      <c r="BV14" s="120">
        <f>SUMPRODUCT((WBS!$A$8:$A$121&lt;&gt;"")*(BV$3=WBS!$L$8:$L$121)*(WBS!$G$8:$G$121=$A14))</f>
        <v>0</v>
      </c>
      <c r="BW14" s="120">
        <f>SUMPRODUCT((WBS!$A$8:$A$121&lt;&gt;"")*(BW$3=WBS!$L$8:$L$121)*(WBS!$G$8:$G$121=$A14))</f>
        <v>0</v>
      </c>
      <c r="BX14" s="120">
        <f>SUMPRODUCT((WBS!$A$8:$A$121&lt;&gt;"")*(BX$3=WBS!$L$8:$L$121)*(WBS!$G$8:$G$121=$A14))</f>
        <v>0</v>
      </c>
      <c r="BY14" s="120">
        <f>SUMPRODUCT((WBS!$A$8:$A$121&lt;&gt;"")*(BY$3=WBS!$L$8:$L$121)*(WBS!$G$8:$G$121=$A14))</f>
        <v>0</v>
      </c>
      <c r="BZ14" s="120">
        <f>SUMPRODUCT((WBS!$A$8:$A$121&lt;&gt;"")*(BZ$3=WBS!$L$8:$L$121)*(WBS!$G$8:$G$121=$A14))</f>
        <v>0</v>
      </c>
      <c r="CA14" s="120">
        <f>SUMPRODUCT((WBS!$A$8:$A$121&lt;&gt;"")*(CA$3=WBS!$L$8:$L$121)*(WBS!$G$8:$G$121=$A14))</f>
        <v>0</v>
      </c>
      <c r="CB14" s="120">
        <f>SUMPRODUCT((WBS!$A$8:$A$121&lt;&gt;"")*(CB$3=WBS!$L$8:$L$121)*(WBS!$G$8:$G$121=$A14))</f>
        <v>0</v>
      </c>
      <c r="CC14" s="120">
        <f>SUMPRODUCT((WBS!$A$8:$A$121&lt;&gt;"")*(CC$3=WBS!$L$8:$L$121)*(WBS!$G$8:$G$121=$A14))</f>
        <v>0</v>
      </c>
      <c r="CD14" s="120">
        <f>SUMPRODUCT((WBS!$A$8:$A$121&lt;&gt;"")*(CD$3=WBS!$L$8:$L$121)*(WBS!$G$8:$G$121=$A14))</f>
        <v>0</v>
      </c>
      <c r="CE14" s="120">
        <f>SUMPRODUCT((WBS!$A$8:$A$121&lt;&gt;"")*(CE$3=WBS!$L$8:$L$121)*(WBS!$G$8:$G$121=$A14))</f>
        <v>0</v>
      </c>
      <c r="CF14" s="120">
        <f>SUMPRODUCT((WBS!$A$8:$A$121&lt;&gt;"")*(CF$3=WBS!$L$8:$L$121)*(WBS!$G$8:$G$121=$A14))</f>
        <v>0</v>
      </c>
      <c r="CG14" s="120">
        <f>SUMPRODUCT((WBS!$A$8:$A$121&lt;&gt;"")*(CG$3=WBS!$L$8:$L$121)*(WBS!$G$8:$G$121=$A14))</f>
        <v>0</v>
      </c>
      <c r="CH14" s="120">
        <f>SUMPRODUCT((WBS!$A$8:$A$121&lt;&gt;"")*(CH$3=WBS!$L$8:$L$121)*(WBS!$G$8:$G$121=$A14))</f>
        <v>0</v>
      </c>
      <c r="CI14" s="120">
        <f>SUMPRODUCT((WBS!$A$8:$A$121&lt;&gt;"")*(CI$3=WBS!$L$8:$L$121)*(WBS!$G$8:$G$121=$A14))</f>
        <v>0</v>
      </c>
      <c r="CJ14" s="120">
        <f>SUMPRODUCT((WBS!$A$8:$A$121&lt;&gt;"")*(CJ$3=WBS!$L$8:$L$121)*(WBS!$G$8:$G$121=$A14))</f>
        <v>0</v>
      </c>
      <c r="CK14" s="120">
        <f>SUMPRODUCT((WBS!$A$8:$A$121&lt;&gt;"")*(CK$3=WBS!$L$8:$L$121)*(WBS!$G$8:$G$121=$A14))</f>
        <v>0</v>
      </c>
      <c r="CL14" s="120">
        <f>SUMPRODUCT((WBS!$A$8:$A$121&lt;&gt;"")*(CL$3=WBS!$L$8:$L$121)*(WBS!$G$8:$G$121=$A14))</f>
        <v>0</v>
      </c>
      <c r="CM14" s="120">
        <f>SUMPRODUCT((WBS!$A$8:$A$121&lt;&gt;"")*(CM$3=WBS!$L$8:$L$121)*(WBS!$G$8:$G$121=$A14))</f>
        <v>0</v>
      </c>
      <c r="CN14" s="120">
        <f>SUMPRODUCT((WBS!$A$8:$A$121&lt;&gt;"")*(CN$3=WBS!$L$8:$L$121)*(WBS!$G$8:$G$121=$A14))</f>
        <v>0</v>
      </c>
      <c r="CO14" s="120">
        <f>SUMPRODUCT((WBS!$A$8:$A$121&lt;&gt;"")*(CO$3=WBS!$L$8:$L$121)*(WBS!$G$8:$G$121=$A14))</f>
        <v>0</v>
      </c>
      <c r="CP14" s="120">
        <f>SUMPRODUCT((WBS!$A$8:$A$121&lt;&gt;"")*(CP$3=WBS!$L$8:$L$121)*(WBS!$G$8:$G$121=$A14))</f>
        <v>0</v>
      </c>
      <c r="CQ14" s="120">
        <f>SUMPRODUCT((WBS!$A$8:$A$121&lt;&gt;"")*(CQ$3=WBS!$L$8:$L$121)*(WBS!$G$8:$G$121=$A14))</f>
        <v>0</v>
      </c>
    </row>
    <row r="15" spans="1:95" s="121" customFormat="1">
      <c r="A15" s="175" t="s">
        <v>81</v>
      </c>
      <c r="B15" s="118" t="s">
        <v>27</v>
      </c>
      <c r="C15" s="119">
        <f t="shared" ca="1" si="8"/>
        <v>0</v>
      </c>
      <c r="D15" s="120">
        <f>SUMPRODUCT((WBS!$A$8:$A$121="")*(D$3=WBS!$K$8:$K$121)*(WBS!$G$8:$G$121=$A15))</f>
        <v>0</v>
      </c>
      <c r="E15" s="120">
        <f>SUMPRODUCT((WBS!$A$8:$A$121="")*(E$3=WBS!$K$8:$K$121)*(WBS!$G$8:$G$121=$A15))</f>
        <v>0</v>
      </c>
      <c r="F15" s="120">
        <f>SUMPRODUCT((WBS!$A$8:$A$121="")*(F$3=WBS!$K$8:$K$121)*(WBS!$G$8:$G$121=$A15))</f>
        <v>0</v>
      </c>
      <c r="G15" s="120">
        <f>SUMPRODUCT((WBS!$A$8:$A$121="")*(G$3=WBS!$K$8:$K$121)*(WBS!$G$8:$G$121=$A15))</f>
        <v>0</v>
      </c>
      <c r="H15" s="120">
        <f>SUMPRODUCT((WBS!$A$8:$A$121="")*(H$3=WBS!$K$8:$K$121)*(WBS!$G$8:$G$121=$A15))</f>
        <v>0</v>
      </c>
      <c r="I15" s="120">
        <f>SUMPRODUCT((WBS!$A$8:$A$121="")*(I$3=WBS!$K$8:$K$121)*(WBS!$G$8:$G$121=$A15))</f>
        <v>0</v>
      </c>
      <c r="J15" s="120">
        <f>SUMPRODUCT((WBS!$A$8:$A$121="")*(J$3=WBS!$K$8:$K$121)*(WBS!$G$8:$G$121=$A15))</f>
        <v>0</v>
      </c>
      <c r="K15" s="120">
        <f>SUMPRODUCT((WBS!$A$8:$A$121="")*(K$3=WBS!$K$8:$K$121)*(WBS!$G$8:$G$121=$A15))</f>
        <v>0</v>
      </c>
      <c r="L15" s="120">
        <f>SUMPRODUCT((WBS!$A$8:$A$121="")*(L$3=WBS!$K$8:$K$121)*(WBS!$G$8:$G$121=$A15))</f>
        <v>0</v>
      </c>
      <c r="M15" s="120">
        <f>SUMPRODUCT((WBS!$A$8:$A$121="")*(M$3=WBS!$K$8:$K$121)*(WBS!$G$8:$G$121=$A15))</f>
        <v>0</v>
      </c>
      <c r="N15" s="120">
        <f>SUMPRODUCT((WBS!$A$8:$A$121="")*(N$3=WBS!$K$8:$K$121)*(WBS!$G$8:$G$121=$A15))</f>
        <v>0</v>
      </c>
      <c r="O15" s="120">
        <f>SUMPRODUCT((WBS!$A$8:$A$121="")*(O$3=WBS!$K$8:$K$121)*(WBS!$G$8:$G$121=$A15))</f>
        <v>0</v>
      </c>
      <c r="P15" s="120">
        <f>SUMPRODUCT((WBS!$A$8:$A$121="")*(P$3=WBS!$K$8:$K$121)*(WBS!$G$8:$G$121=$A15))</f>
        <v>0</v>
      </c>
      <c r="Q15" s="120">
        <f>SUMPRODUCT((WBS!$A$8:$A$121="")*(Q$3=WBS!$K$8:$K$121)*(WBS!$G$8:$G$121=$A15))</f>
        <v>0</v>
      </c>
      <c r="R15" s="120">
        <f>SUMPRODUCT((WBS!$A$8:$A$121="")*(R$3=WBS!$K$8:$K$121)*(WBS!$G$8:$G$121=$A15))</f>
        <v>0</v>
      </c>
      <c r="S15" s="120">
        <f>SUMPRODUCT((WBS!$A$8:$A$121="")*(S$3=WBS!$K$8:$K$121)*(WBS!$G$8:$G$121=$A15))</f>
        <v>0</v>
      </c>
      <c r="T15" s="120">
        <f>SUMPRODUCT((WBS!$A$8:$A$121="")*(T$3=WBS!$K$8:$K$121)*(WBS!$G$8:$G$121=$A15))</f>
        <v>0</v>
      </c>
      <c r="U15" s="120">
        <f>SUMPRODUCT((WBS!$A$8:$A$121="")*(U$3=WBS!$K$8:$K$121)*(WBS!$G$8:$G$121=$A15))</f>
        <v>0</v>
      </c>
      <c r="V15" s="120">
        <f>SUMPRODUCT((WBS!$A$8:$A$121="")*(V$3=WBS!$K$8:$K$121)*(WBS!$G$8:$G$121=$A15))</f>
        <v>0</v>
      </c>
      <c r="W15" s="120">
        <f>SUMPRODUCT((WBS!$A$8:$A$121="")*(W$3=WBS!$K$8:$K$121)*(WBS!$G$8:$G$121=$A15))</f>
        <v>0</v>
      </c>
      <c r="X15" s="120">
        <f>SUMPRODUCT((WBS!$A$8:$A$121="")*(X$3=WBS!$K$8:$K$121)*(WBS!$G$8:$G$121=$A15))</f>
        <v>0</v>
      </c>
      <c r="Y15" s="120">
        <f>SUMPRODUCT((WBS!$A$8:$A$121="")*(Y$3=WBS!$K$8:$K$121)*(WBS!$G$8:$G$121=$A15))</f>
        <v>0</v>
      </c>
      <c r="Z15" s="120">
        <f>SUMPRODUCT((WBS!$A$8:$A$121="")*(Z$3=WBS!$K$8:$K$121)*(WBS!$G$8:$G$121=$A15))</f>
        <v>0</v>
      </c>
      <c r="AA15" s="120">
        <f>SUMPRODUCT((WBS!$A$8:$A$121="")*(AA$3=WBS!$K$8:$K$121)*(WBS!$G$8:$G$121=$A15))</f>
        <v>0</v>
      </c>
      <c r="AB15" s="120">
        <f>SUMPRODUCT((WBS!$A$8:$A$121="")*(AB$3=WBS!$K$8:$K$121)*(WBS!$G$8:$G$121=$A15))</f>
        <v>0</v>
      </c>
      <c r="AC15" s="120">
        <f>SUMPRODUCT((WBS!$A$8:$A$121="")*(AC$3=WBS!$K$8:$K$121)*(WBS!$G$8:$G$121=$A15))</f>
        <v>0</v>
      </c>
      <c r="AD15" s="120">
        <f>SUMPRODUCT((WBS!$A$8:$A$121="")*(AD$3=WBS!$K$8:$K$121)*(WBS!$G$8:$G$121=$A15))</f>
        <v>0</v>
      </c>
      <c r="AE15" s="120">
        <f>SUMPRODUCT((WBS!$A$8:$A$121="")*(AE$3=WBS!$K$8:$K$121)*(WBS!$G$8:$G$121=$A15))</f>
        <v>0</v>
      </c>
      <c r="AF15" s="120">
        <f>SUMPRODUCT((WBS!$A$8:$A$121="")*(AF$3=WBS!$K$8:$K$121)*(WBS!$G$8:$G$121=$A15))</f>
        <v>0</v>
      </c>
      <c r="AG15" s="120">
        <f>SUMPRODUCT((WBS!$A$8:$A$121="")*(AG$3=WBS!$K$8:$K$121)*(WBS!$G$8:$G$121=$A15))</f>
        <v>0</v>
      </c>
      <c r="AH15" s="120">
        <f>SUMPRODUCT((WBS!$A$8:$A$121="")*(AH$3=WBS!$K$8:$K$121)*(WBS!$G$8:$G$121=$A15))</f>
        <v>0</v>
      </c>
      <c r="AI15" s="120">
        <f>SUMPRODUCT((WBS!$A$8:$A$121="")*(AI$3=WBS!$K$8:$K$121)*(WBS!$G$8:$G$121=$A15))</f>
        <v>0</v>
      </c>
      <c r="AJ15" s="120">
        <f>SUMPRODUCT((WBS!$A$8:$A$121="")*(AJ$3=WBS!$K$8:$K$121)*(WBS!$G$8:$G$121=$A15))</f>
        <v>0</v>
      </c>
      <c r="AK15" s="120">
        <f>SUMPRODUCT((WBS!$A$8:$A$121="")*(AK$3=WBS!$K$8:$K$121)*(WBS!$G$8:$G$121=$A15))</f>
        <v>0</v>
      </c>
      <c r="AL15" s="120">
        <f>SUMPRODUCT((WBS!$A$8:$A$121="")*(AL$3=WBS!$K$8:$K$121)*(WBS!$G$8:$G$121=$A15))</f>
        <v>0</v>
      </c>
      <c r="AM15" s="120">
        <f>SUMPRODUCT((WBS!$A$8:$A$121="")*(AM$3=WBS!$K$8:$K$121)*(WBS!$G$8:$G$121=$A15))</f>
        <v>0</v>
      </c>
      <c r="AN15" s="120">
        <f>SUMPRODUCT((WBS!$A$8:$A$121="")*(AN$3=WBS!$K$8:$K$121)*(WBS!$G$8:$G$121=$A15))</f>
        <v>0</v>
      </c>
      <c r="AO15" s="120">
        <f>SUMPRODUCT((WBS!$A$8:$A$121="")*(AO$3=WBS!$K$8:$K$121)*(WBS!$G$8:$G$121=$A15))</f>
        <v>0</v>
      </c>
      <c r="AP15" s="120">
        <f>SUMPRODUCT((WBS!$A$8:$A$121="")*(AP$3=WBS!$K$8:$K$121)*(WBS!$G$8:$G$121=$A15))</f>
        <v>0</v>
      </c>
      <c r="AQ15" s="120">
        <f>SUMPRODUCT((WBS!$A$8:$A$121="")*(AQ$3=WBS!$K$8:$K$121)*(WBS!$G$8:$G$121=$A15))</f>
        <v>0</v>
      </c>
      <c r="AR15" s="120">
        <f>SUMPRODUCT((WBS!$A$8:$A$121="")*(AR$3=WBS!$K$8:$K$121)*(WBS!$G$8:$G$121=$A15))</f>
        <v>0</v>
      </c>
      <c r="AS15" s="120">
        <f>SUMPRODUCT((WBS!$A$8:$A$121="")*(AS$3=WBS!$K$8:$K$121)*(WBS!$G$8:$G$121=$A15))</f>
        <v>0</v>
      </c>
      <c r="AT15" s="120">
        <f>SUMPRODUCT((WBS!$A$8:$A$121="")*(AT$3=WBS!$K$8:$K$121)*(WBS!$G$8:$G$121=$A15))</f>
        <v>0</v>
      </c>
      <c r="AU15" s="120">
        <f>SUMPRODUCT((WBS!$A$8:$A$121="")*(AU$3=WBS!$K$8:$K$121)*(WBS!$G$8:$G$121=$A15))</f>
        <v>0</v>
      </c>
      <c r="AV15" s="120">
        <f>SUMPRODUCT((WBS!$A$8:$A$121="")*(AV$3=WBS!$K$8:$K$121)*(WBS!$G$8:$G$121=$A15))</f>
        <v>0</v>
      </c>
      <c r="AW15" s="120">
        <f>SUMPRODUCT((WBS!$A$8:$A$121="")*(AW$3=WBS!$K$8:$K$121)*(WBS!$G$8:$G$121=$A15))</f>
        <v>0</v>
      </c>
      <c r="AX15" s="120">
        <f>SUMPRODUCT((WBS!$A$8:$A$121="")*(AX$3=WBS!$K$8:$K$121)*(WBS!$G$8:$G$121=$A15))</f>
        <v>0</v>
      </c>
      <c r="AY15" s="120">
        <f>SUMPRODUCT((WBS!$A$8:$A$121="")*(AY$3=WBS!$K$8:$K$121)*(WBS!$G$8:$G$121=$A15))</f>
        <v>0</v>
      </c>
      <c r="AZ15" s="120">
        <f>SUMPRODUCT((WBS!$A$8:$A$121="")*(AZ$3=WBS!$K$8:$K$121)*(WBS!$G$8:$G$121=$A15))</f>
        <v>0</v>
      </c>
      <c r="BA15" s="120">
        <f>SUMPRODUCT((WBS!$A$8:$A$121="")*(BA$3=WBS!$K$8:$K$121)*(WBS!$G$8:$G$121=$A15))</f>
        <v>0</v>
      </c>
      <c r="BB15" s="120">
        <f>SUMPRODUCT((WBS!$A$8:$A$121="")*(BB$3=WBS!$K$8:$K$121)*(WBS!$G$8:$G$121=$A15))</f>
        <v>0</v>
      </c>
      <c r="BC15" s="120">
        <f>SUMPRODUCT((WBS!$A$8:$A$121="")*(BC$3=WBS!$K$8:$K$121)*(WBS!$G$8:$G$121=$A15))</f>
        <v>0</v>
      </c>
      <c r="BD15" s="120">
        <f>SUMPRODUCT((WBS!$A$8:$A$121="")*(BD$3=WBS!$K$8:$K$121)*(WBS!$G$8:$G$121=$A15))</f>
        <v>0</v>
      </c>
      <c r="BE15" s="120">
        <f>SUMPRODUCT((WBS!$A$8:$A$121="")*(BE$3=WBS!$K$8:$K$121)*(WBS!$G$8:$G$121=$A15))</f>
        <v>0</v>
      </c>
      <c r="BF15" s="120">
        <f>SUMPRODUCT((WBS!$A$8:$A$121="")*(BF$3=WBS!$K$8:$K$121)*(WBS!$G$8:$G$121=$A15))</f>
        <v>0</v>
      </c>
      <c r="BG15" s="120">
        <f>SUMPRODUCT((WBS!$A$8:$A$121="")*(BG$3=WBS!$K$8:$K$121)*(WBS!$G$8:$G$121=$A15))</f>
        <v>0</v>
      </c>
      <c r="BH15" s="120">
        <f>SUMPRODUCT((WBS!$A$8:$A$121="")*(BH$3=WBS!$K$8:$K$121)*(WBS!$G$8:$G$121=$A15))</f>
        <v>0</v>
      </c>
      <c r="BI15" s="120">
        <f>SUMPRODUCT((WBS!$A$8:$A$121="")*(BI$3=WBS!$K$8:$K$121)*(WBS!$G$8:$G$121=$A15))</f>
        <v>0</v>
      </c>
      <c r="BJ15" s="120">
        <f>SUMPRODUCT((WBS!$A$8:$A$121="")*(BJ$3=WBS!$K$8:$K$121)*(WBS!$G$8:$G$121=$A15))</f>
        <v>0</v>
      </c>
      <c r="BK15" s="120">
        <f>SUMPRODUCT((WBS!$A$8:$A$121="")*(BK$3=WBS!$K$8:$K$121)*(WBS!$G$8:$G$121=$A15))</f>
        <v>0</v>
      </c>
      <c r="BL15" s="120">
        <f>SUMPRODUCT((WBS!$A$8:$A$121="")*(BL$3=WBS!$K$8:$K$121)*(WBS!$G$8:$G$121=$A15))</f>
        <v>0</v>
      </c>
      <c r="BM15" s="120">
        <f>SUMPRODUCT((WBS!$A$8:$A$121="")*(BM$3=WBS!$K$8:$K$121)*(WBS!$G$8:$G$121=$A15))</f>
        <v>0</v>
      </c>
      <c r="BN15" s="120">
        <f>SUMPRODUCT((WBS!$A$8:$A$121="")*(BN$3=WBS!$K$8:$K$121)*(WBS!$G$8:$G$121=$A15))</f>
        <v>0</v>
      </c>
      <c r="BO15" s="120">
        <f>SUMPRODUCT((WBS!$A$8:$A$121="")*(BO$3=WBS!$K$8:$K$121)*(WBS!$G$8:$G$121=$A15))</f>
        <v>0</v>
      </c>
      <c r="BP15" s="120">
        <f>SUMPRODUCT((WBS!$A$8:$A$121="")*(BP$3=WBS!$K$8:$K$121)*(WBS!$G$8:$G$121=$A15))</f>
        <v>0</v>
      </c>
      <c r="BQ15" s="120">
        <f>SUMPRODUCT((WBS!$A$8:$A$121="")*(BQ$3=WBS!$K$8:$K$121)*(WBS!$G$8:$G$121=$A15))</f>
        <v>0</v>
      </c>
      <c r="BR15" s="120">
        <f>SUMPRODUCT((WBS!$A$8:$A$121="")*(BR$3=WBS!$K$8:$K$121)*(WBS!$G$8:$G$121=$A15))</f>
        <v>0</v>
      </c>
      <c r="BS15" s="120">
        <f>SUMPRODUCT((WBS!$A$8:$A$121="")*(BS$3=WBS!$K$8:$K$121)*(WBS!$G$8:$G$121=$A15))</f>
        <v>0</v>
      </c>
      <c r="BT15" s="120">
        <f>SUMPRODUCT((WBS!$A$8:$A$121="")*(BT$3=WBS!$K$8:$K$121)*(WBS!$G$8:$G$121=$A15))</f>
        <v>0</v>
      </c>
      <c r="BU15" s="120">
        <f>SUMPRODUCT((WBS!$A$8:$A$121="")*(BU$3=WBS!$K$8:$K$121)*(WBS!$G$8:$G$121=$A15))</f>
        <v>0</v>
      </c>
      <c r="BV15" s="120">
        <f>SUMPRODUCT((WBS!$A$8:$A$121="")*(BV$3=WBS!$K$8:$K$121)*(WBS!$G$8:$G$121=$A15))</f>
        <v>0</v>
      </c>
      <c r="BW15" s="120">
        <f>SUMPRODUCT((WBS!$A$8:$A$121="")*(BW$3=WBS!$K$8:$K$121)*(WBS!$G$8:$G$121=$A15))</f>
        <v>0</v>
      </c>
      <c r="BX15" s="120">
        <f>SUMPRODUCT((WBS!$A$8:$A$121="")*(BX$3=WBS!$K$8:$K$121)*(WBS!$G$8:$G$121=$A15))</f>
        <v>0</v>
      </c>
      <c r="BY15" s="120">
        <f>SUMPRODUCT((WBS!$A$8:$A$121="")*(BY$3=WBS!$K$8:$K$121)*(WBS!$G$8:$G$121=$A15))</f>
        <v>0</v>
      </c>
      <c r="BZ15" s="120">
        <f>SUMPRODUCT((WBS!$A$8:$A$121="")*(BZ$3=WBS!$K$8:$K$121)*(WBS!$G$8:$G$121=$A15))</f>
        <v>0</v>
      </c>
      <c r="CA15" s="120">
        <f>SUMPRODUCT((WBS!$A$8:$A$121="")*(CA$3=WBS!$K$8:$K$121)*(WBS!$G$8:$G$121=$A15))</f>
        <v>0</v>
      </c>
      <c r="CB15" s="120">
        <f>SUMPRODUCT((WBS!$A$8:$A$121="")*(CB$3=WBS!$K$8:$K$121)*(WBS!$G$8:$G$121=$A15))</f>
        <v>0</v>
      </c>
      <c r="CC15" s="120">
        <f>SUMPRODUCT((WBS!$A$8:$A$121="")*(CC$3=WBS!$K$8:$K$121)*(WBS!$G$8:$G$121=$A15))</f>
        <v>0</v>
      </c>
      <c r="CD15" s="120">
        <f>SUMPRODUCT((WBS!$A$8:$A$121="")*(CD$3=WBS!$K$8:$K$121)*(WBS!$G$8:$G$121=$A15))</f>
        <v>0</v>
      </c>
      <c r="CE15" s="120">
        <f>SUMPRODUCT((WBS!$A$8:$A$121="")*(CE$3=WBS!$K$8:$K$121)*(WBS!$G$8:$G$121=$A15))</f>
        <v>0</v>
      </c>
      <c r="CF15" s="120">
        <f>SUMPRODUCT((WBS!$A$8:$A$121="")*(CF$3=WBS!$K$8:$K$121)*(WBS!$G$8:$G$121=$A15))</f>
        <v>0</v>
      </c>
      <c r="CG15" s="120">
        <f>SUMPRODUCT((WBS!$A$8:$A$121="")*(CG$3=WBS!$K$8:$K$121)*(WBS!$G$8:$G$121=$A15))</f>
        <v>0</v>
      </c>
      <c r="CH15" s="120">
        <f>SUMPRODUCT((WBS!$A$8:$A$121="")*(CH$3=WBS!$K$8:$K$121)*(WBS!$G$8:$G$121=$A15))</f>
        <v>0</v>
      </c>
      <c r="CI15" s="120">
        <f>SUMPRODUCT((WBS!$A$8:$A$121="")*(CI$3=WBS!$K$8:$K$121)*(WBS!$G$8:$G$121=$A15))</f>
        <v>0</v>
      </c>
      <c r="CJ15" s="120">
        <f>SUMPRODUCT((WBS!$A$8:$A$121="")*(CJ$3=WBS!$K$8:$K$121)*(WBS!$G$8:$G$121=$A15))</f>
        <v>0</v>
      </c>
      <c r="CK15" s="120">
        <f>SUMPRODUCT((WBS!$A$8:$A$121="")*(CK$3=WBS!$K$8:$K$121)*(WBS!$G$8:$G$121=$A15))</f>
        <v>0</v>
      </c>
      <c r="CL15" s="120">
        <f>SUMPRODUCT((WBS!$A$8:$A$121="")*(CL$3=WBS!$K$8:$K$121)*(WBS!$G$8:$G$121=$A15))</f>
        <v>0</v>
      </c>
      <c r="CM15" s="120">
        <f>SUMPRODUCT((WBS!$A$8:$A$121="")*(CM$3=WBS!$K$8:$K$121)*(WBS!$G$8:$G$121=$A15))</f>
        <v>0</v>
      </c>
      <c r="CN15" s="120">
        <f>SUMPRODUCT((WBS!$A$8:$A$121="")*(CN$3=WBS!$K$8:$K$121)*(WBS!$G$8:$G$121=$A15))</f>
        <v>0</v>
      </c>
      <c r="CO15" s="120">
        <f>SUMPRODUCT((WBS!$A$8:$A$121="")*(CO$3=WBS!$K$8:$K$121)*(WBS!$G$8:$G$121=$A15))</f>
        <v>0</v>
      </c>
      <c r="CP15" s="120">
        <f>SUMPRODUCT((WBS!$A$8:$A$121="")*(CP$3=WBS!$K$8:$K$121)*(WBS!$G$8:$G$121=$A15))</f>
        <v>0</v>
      </c>
      <c r="CQ15" s="120">
        <f>SUMPRODUCT((WBS!$A$8:$A$121="")*(CQ$3=WBS!$K$8:$K$121)*(WBS!$G$8:$G$121=$A15))</f>
        <v>0</v>
      </c>
    </row>
    <row r="16" spans="1:95" s="121" customFormat="1">
      <c r="A16" s="175" t="s">
        <v>81</v>
      </c>
      <c r="B16" s="118" t="s">
        <v>28</v>
      </c>
      <c r="C16" s="119">
        <f t="shared" ca="1" si="8"/>
        <v>0</v>
      </c>
      <c r="D16" s="120">
        <f>SUMPRODUCT((WBS!$A$8:$A$121="")*(D$3=WBS!$L$8:$L$121)*(WBS!$G$8:$G$121=$A16))</f>
        <v>0</v>
      </c>
      <c r="E16" s="120">
        <f>SUMPRODUCT((WBS!$A$8:$A$121="")*(E$3=WBS!$L$8:$L$121)*(WBS!$G$8:$G$121=$A16))</f>
        <v>0</v>
      </c>
      <c r="F16" s="120">
        <f>SUMPRODUCT((WBS!$A$8:$A$121="")*(F$3=WBS!$L$8:$L$121)*(WBS!$G$8:$G$121=$A16))</f>
        <v>0</v>
      </c>
      <c r="G16" s="120">
        <f>SUMPRODUCT((WBS!$A$8:$A$121="")*(G$3=WBS!$L$8:$L$121)*(WBS!$G$8:$G$121=$A16))</f>
        <v>0</v>
      </c>
      <c r="H16" s="120">
        <f>SUMPRODUCT((WBS!$A$8:$A$121="")*(H$3=WBS!$L$8:$L$121)*(WBS!$G$8:$G$121=$A16))</f>
        <v>0</v>
      </c>
      <c r="I16" s="120">
        <f>SUMPRODUCT((WBS!$A$8:$A$121="")*(I$3=WBS!$L$8:$L$121)*(WBS!$G$8:$G$121=$A16))</f>
        <v>0</v>
      </c>
      <c r="J16" s="120">
        <f>SUMPRODUCT((WBS!$A$8:$A$121="")*(J$3=WBS!$L$8:$L$121)*(WBS!$G$8:$G$121=$A16))</f>
        <v>0</v>
      </c>
      <c r="K16" s="120">
        <f>SUMPRODUCT((WBS!$A$8:$A$121="")*(K$3=WBS!$L$8:$L$121)*(WBS!$G$8:$G$121=$A16))</f>
        <v>0</v>
      </c>
      <c r="L16" s="120">
        <f>SUMPRODUCT((WBS!$A$8:$A$121="")*(L$3=WBS!$L$8:$L$121)*(WBS!$G$8:$G$121=$A16))</f>
        <v>0</v>
      </c>
      <c r="M16" s="120">
        <f>SUMPRODUCT((WBS!$A$8:$A$121="")*(M$3=WBS!$L$8:$L$121)*(WBS!$G$8:$G$121=$A16))</f>
        <v>0</v>
      </c>
      <c r="N16" s="120">
        <f>SUMPRODUCT((WBS!$A$8:$A$121="")*(N$3=WBS!$L$8:$L$121)*(WBS!$G$8:$G$121=$A16))</f>
        <v>0</v>
      </c>
      <c r="O16" s="120">
        <f>SUMPRODUCT((WBS!$A$8:$A$121="")*(O$3=WBS!$L$8:$L$121)*(WBS!$G$8:$G$121=$A16))</f>
        <v>0</v>
      </c>
      <c r="P16" s="120">
        <f>SUMPRODUCT((WBS!$A$8:$A$121="")*(P$3=WBS!$L$8:$L$121)*(WBS!$G$8:$G$121=$A16))</f>
        <v>0</v>
      </c>
      <c r="Q16" s="120">
        <f>SUMPRODUCT((WBS!$A$8:$A$121="")*(Q$3=WBS!$L$8:$L$121)*(WBS!$G$8:$G$121=$A16))</f>
        <v>0</v>
      </c>
      <c r="R16" s="120">
        <f>SUMPRODUCT((WBS!$A$8:$A$121="")*(R$3=WBS!$L$8:$L$121)*(WBS!$G$8:$G$121=$A16))</f>
        <v>0</v>
      </c>
      <c r="S16" s="120">
        <f>SUMPRODUCT((WBS!$A$8:$A$121="")*(S$3=WBS!$L$8:$L$121)*(WBS!$G$8:$G$121=$A16))</f>
        <v>0</v>
      </c>
      <c r="T16" s="120">
        <f>SUMPRODUCT((WBS!$A$8:$A$121="")*(T$3=WBS!$L$8:$L$121)*(WBS!$G$8:$G$121=$A16))</f>
        <v>0</v>
      </c>
      <c r="U16" s="120">
        <f>SUMPRODUCT((WBS!$A$8:$A$121="")*(U$3=WBS!$L$8:$L$121)*(WBS!$G$8:$G$121=$A16))</f>
        <v>0</v>
      </c>
      <c r="V16" s="120">
        <f>SUMPRODUCT((WBS!$A$8:$A$121="")*(V$3=WBS!$L$8:$L$121)*(WBS!$G$8:$G$121=$A16))</f>
        <v>0</v>
      </c>
      <c r="W16" s="120">
        <f>SUMPRODUCT((WBS!$A$8:$A$121="")*(W$3=WBS!$L$8:$L$121)*(WBS!$G$8:$G$121=$A16))</f>
        <v>0</v>
      </c>
      <c r="X16" s="120">
        <f>SUMPRODUCT((WBS!$A$8:$A$121="")*(X$3=WBS!$L$8:$L$121)*(WBS!$G$8:$G$121=$A16))</f>
        <v>0</v>
      </c>
      <c r="Y16" s="120">
        <f>SUMPRODUCT((WBS!$A$8:$A$121="")*(Y$3=WBS!$L$8:$L$121)*(WBS!$G$8:$G$121=$A16))</f>
        <v>0</v>
      </c>
      <c r="Z16" s="120">
        <f>SUMPRODUCT((WBS!$A$8:$A$121="")*(Z$3=WBS!$L$8:$L$121)*(WBS!$G$8:$G$121=$A16))</f>
        <v>0</v>
      </c>
      <c r="AA16" s="120">
        <f>SUMPRODUCT((WBS!$A$8:$A$121="")*(AA$3=WBS!$L$8:$L$121)*(WBS!$G$8:$G$121=$A16))</f>
        <v>0</v>
      </c>
      <c r="AB16" s="120">
        <f>SUMPRODUCT((WBS!$A$8:$A$121="")*(AB$3=WBS!$L$8:$L$121)*(WBS!$G$8:$G$121=$A16))</f>
        <v>0</v>
      </c>
      <c r="AC16" s="120">
        <f>SUMPRODUCT((WBS!$A$8:$A$121="")*(AC$3=WBS!$L$8:$L$121)*(WBS!$G$8:$G$121=$A16))</f>
        <v>0</v>
      </c>
      <c r="AD16" s="120">
        <f>SUMPRODUCT((WBS!$A$8:$A$121="")*(AD$3=WBS!$L$8:$L$121)*(WBS!$G$8:$G$121=$A16))</f>
        <v>0</v>
      </c>
      <c r="AE16" s="120">
        <f>SUMPRODUCT((WBS!$A$8:$A$121="")*(AE$3=WBS!$L$8:$L$121)*(WBS!$G$8:$G$121=$A16))</f>
        <v>0</v>
      </c>
      <c r="AF16" s="120">
        <f>SUMPRODUCT((WBS!$A$8:$A$121="")*(AF$3=WBS!$L$8:$L$121)*(WBS!$G$8:$G$121=$A16))</f>
        <v>0</v>
      </c>
      <c r="AG16" s="120">
        <f>SUMPRODUCT((WBS!$A$8:$A$121="")*(AG$3=WBS!$L$8:$L$121)*(WBS!$G$8:$G$121=$A16))</f>
        <v>0</v>
      </c>
      <c r="AH16" s="120">
        <f>SUMPRODUCT((WBS!$A$8:$A$121="")*(AH$3=WBS!$L$8:$L$121)*(WBS!$G$8:$G$121=$A16))</f>
        <v>0</v>
      </c>
      <c r="AI16" s="120">
        <f>SUMPRODUCT((WBS!$A$8:$A$121="")*(AI$3=WBS!$L$8:$L$121)*(WBS!$G$8:$G$121=$A16))</f>
        <v>0</v>
      </c>
      <c r="AJ16" s="120">
        <f>SUMPRODUCT((WBS!$A$8:$A$121="")*(AJ$3=WBS!$L$8:$L$121)*(WBS!$G$8:$G$121=$A16))</f>
        <v>0</v>
      </c>
      <c r="AK16" s="120">
        <f>SUMPRODUCT((WBS!$A$8:$A$121="")*(AK$3=WBS!$L$8:$L$121)*(WBS!$G$8:$G$121=$A16))</f>
        <v>0</v>
      </c>
      <c r="AL16" s="120">
        <f>SUMPRODUCT((WBS!$A$8:$A$121="")*(AL$3=WBS!$L$8:$L$121)*(WBS!$G$8:$G$121=$A16))</f>
        <v>0</v>
      </c>
      <c r="AM16" s="120">
        <f>SUMPRODUCT((WBS!$A$8:$A$121="")*(AM$3=WBS!$L$8:$L$121)*(WBS!$G$8:$G$121=$A16))</f>
        <v>0</v>
      </c>
      <c r="AN16" s="120">
        <f>SUMPRODUCT((WBS!$A$8:$A$121="")*(AN$3=WBS!$L$8:$L$121)*(WBS!$G$8:$G$121=$A16))</f>
        <v>0</v>
      </c>
      <c r="AO16" s="120">
        <f>SUMPRODUCT((WBS!$A$8:$A$121="")*(AO$3=WBS!$L$8:$L$121)*(WBS!$G$8:$G$121=$A16))</f>
        <v>0</v>
      </c>
      <c r="AP16" s="120">
        <f>SUMPRODUCT((WBS!$A$8:$A$121="")*(AP$3=WBS!$L$8:$L$121)*(WBS!$G$8:$G$121=$A16))</f>
        <v>0</v>
      </c>
      <c r="AQ16" s="120">
        <f>SUMPRODUCT((WBS!$A$8:$A$121="")*(AQ$3=WBS!$L$8:$L$121)*(WBS!$G$8:$G$121=$A16))</f>
        <v>0</v>
      </c>
      <c r="AR16" s="120">
        <f>SUMPRODUCT((WBS!$A$8:$A$121="")*(AR$3=WBS!$L$8:$L$121)*(WBS!$G$8:$G$121=$A16))</f>
        <v>0</v>
      </c>
      <c r="AS16" s="120">
        <f>SUMPRODUCT((WBS!$A$8:$A$121="")*(AS$3=WBS!$L$8:$L$121)*(WBS!$G$8:$G$121=$A16))</f>
        <v>0</v>
      </c>
      <c r="AT16" s="120">
        <f>SUMPRODUCT((WBS!$A$8:$A$121="")*(AT$3=WBS!$L$8:$L$121)*(WBS!$G$8:$G$121=$A16))</f>
        <v>0</v>
      </c>
      <c r="AU16" s="120">
        <f>SUMPRODUCT((WBS!$A$8:$A$121="")*(AU$3=WBS!$L$8:$L$121)*(WBS!$G$8:$G$121=$A16))</f>
        <v>0</v>
      </c>
      <c r="AV16" s="120">
        <f>SUMPRODUCT((WBS!$A$8:$A$121="")*(AV$3=WBS!$L$8:$L$121)*(WBS!$G$8:$G$121=$A16))</f>
        <v>0</v>
      </c>
      <c r="AW16" s="120">
        <f>SUMPRODUCT((WBS!$A$8:$A$121="")*(AW$3=WBS!$L$8:$L$121)*(WBS!$G$8:$G$121=$A16))</f>
        <v>0</v>
      </c>
      <c r="AX16" s="120">
        <f>SUMPRODUCT((WBS!$A$8:$A$121="")*(AX$3=WBS!$L$8:$L$121)*(WBS!$G$8:$G$121=$A16))</f>
        <v>0</v>
      </c>
      <c r="AY16" s="120">
        <f>SUMPRODUCT((WBS!$A$8:$A$121="")*(AY$3=WBS!$L$8:$L$121)*(WBS!$G$8:$G$121=$A16))</f>
        <v>0</v>
      </c>
      <c r="AZ16" s="120">
        <f>SUMPRODUCT((WBS!$A$8:$A$121="")*(AZ$3=WBS!$L$8:$L$121)*(WBS!$G$8:$G$121=$A16))</f>
        <v>0</v>
      </c>
      <c r="BA16" s="120">
        <f>SUMPRODUCT((WBS!$A$8:$A$121="")*(BA$3=WBS!$L$8:$L$121)*(WBS!$G$8:$G$121=$A16))</f>
        <v>0</v>
      </c>
      <c r="BB16" s="120">
        <f>SUMPRODUCT((WBS!$A$8:$A$121="")*(BB$3=WBS!$L$8:$L$121)*(WBS!$G$8:$G$121=$A16))</f>
        <v>0</v>
      </c>
      <c r="BC16" s="120">
        <f>SUMPRODUCT((WBS!$A$8:$A$121="")*(BC$3=WBS!$L$8:$L$121)*(WBS!$G$8:$G$121=$A16))</f>
        <v>0</v>
      </c>
      <c r="BD16" s="120">
        <f>SUMPRODUCT((WBS!$A$8:$A$121="")*(BD$3=WBS!$L$8:$L$121)*(WBS!$G$8:$G$121=$A16))</f>
        <v>0</v>
      </c>
      <c r="BE16" s="120">
        <f>SUMPRODUCT((WBS!$A$8:$A$121="")*(BE$3=WBS!$L$8:$L$121)*(WBS!$G$8:$G$121=$A16))</f>
        <v>0</v>
      </c>
      <c r="BF16" s="120">
        <f>SUMPRODUCT((WBS!$A$8:$A$121="")*(BF$3=WBS!$L$8:$L$121)*(WBS!$G$8:$G$121=$A16))</f>
        <v>0</v>
      </c>
      <c r="BG16" s="120">
        <f>SUMPRODUCT((WBS!$A$8:$A$121="")*(BG$3=WBS!$L$8:$L$121)*(WBS!$G$8:$G$121=$A16))</f>
        <v>0</v>
      </c>
      <c r="BH16" s="120">
        <f>SUMPRODUCT((WBS!$A$8:$A$121="")*(BH$3=WBS!$L$8:$L$121)*(WBS!$G$8:$G$121=$A16))</f>
        <v>0</v>
      </c>
      <c r="BI16" s="120">
        <f>SUMPRODUCT((WBS!$A$8:$A$121="")*(BI$3=WBS!$L$8:$L$121)*(WBS!$G$8:$G$121=$A16))</f>
        <v>0</v>
      </c>
      <c r="BJ16" s="120">
        <f>SUMPRODUCT((WBS!$A$8:$A$121="")*(BJ$3=WBS!$L$8:$L$121)*(WBS!$G$8:$G$121=$A16))</f>
        <v>0</v>
      </c>
      <c r="BK16" s="120">
        <f>SUMPRODUCT((WBS!$A$8:$A$121="")*(BK$3=WBS!$L$8:$L$121)*(WBS!$G$8:$G$121=$A16))</f>
        <v>0</v>
      </c>
      <c r="BL16" s="120">
        <f>SUMPRODUCT((WBS!$A$8:$A$121="")*(BL$3=WBS!$L$8:$L$121)*(WBS!$G$8:$G$121=$A16))</f>
        <v>0</v>
      </c>
      <c r="BM16" s="120">
        <f>SUMPRODUCT((WBS!$A$8:$A$121="")*(BM$3=WBS!$L$8:$L$121)*(WBS!$G$8:$G$121=$A16))</f>
        <v>0</v>
      </c>
      <c r="BN16" s="120">
        <f>SUMPRODUCT((WBS!$A$8:$A$121="")*(BN$3=WBS!$L$8:$L$121)*(WBS!$G$8:$G$121=$A16))</f>
        <v>0</v>
      </c>
      <c r="BO16" s="120">
        <f>SUMPRODUCT((WBS!$A$8:$A$121="")*(BO$3=WBS!$L$8:$L$121)*(WBS!$G$8:$G$121=$A16))</f>
        <v>0</v>
      </c>
      <c r="BP16" s="120">
        <f>SUMPRODUCT((WBS!$A$8:$A$121="")*(BP$3=WBS!$L$8:$L$121)*(WBS!$G$8:$G$121=$A16))</f>
        <v>0</v>
      </c>
      <c r="BQ16" s="120">
        <f>SUMPRODUCT((WBS!$A$8:$A$121="")*(BQ$3=WBS!$L$8:$L$121)*(WBS!$G$8:$G$121=$A16))</f>
        <v>0</v>
      </c>
      <c r="BR16" s="120">
        <f>SUMPRODUCT((WBS!$A$8:$A$121="")*(BR$3=WBS!$L$8:$L$121)*(WBS!$G$8:$G$121=$A16))</f>
        <v>0</v>
      </c>
      <c r="BS16" s="120">
        <f>SUMPRODUCT((WBS!$A$8:$A$121="")*(BS$3=WBS!$L$8:$L$121)*(WBS!$G$8:$G$121=$A16))</f>
        <v>0</v>
      </c>
      <c r="BT16" s="120">
        <f>SUMPRODUCT((WBS!$A$8:$A$121="")*(BT$3=WBS!$L$8:$L$121)*(WBS!$G$8:$G$121=$A16))</f>
        <v>0</v>
      </c>
      <c r="BU16" s="120">
        <f>SUMPRODUCT((WBS!$A$8:$A$121="")*(BU$3=WBS!$L$8:$L$121)*(WBS!$G$8:$G$121=$A16))</f>
        <v>0</v>
      </c>
      <c r="BV16" s="120">
        <f>SUMPRODUCT((WBS!$A$8:$A$121="")*(BV$3=WBS!$L$8:$L$121)*(WBS!$G$8:$G$121=$A16))</f>
        <v>0</v>
      </c>
      <c r="BW16" s="120">
        <f>SUMPRODUCT((WBS!$A$8:$A$121="")*(BW$3=WBS!$L$8:$L$121)*(WBS!$G$8:$G$121=$A16))</f>
        <v>0</v>
      </c>
      <c r="BX16" s="120">
        <f>SUMPRODUCT((WBS!$A$8:$A$121="")*(BX$3=WBS!$L$8:$L$121)*(WBS!$G$8:$G$121=$A16))</f>
        <v>0</v>
      </c>
      <c r="BY16" s="120">
        <f>SUMPRODUCT((WBS!$A$8:$A$121="")*(BY$3=WBS!$L$8:$L$121)*(WBS!$G$8:$G$121=$A16))</f>
        <v>0</v>
      </c>
      <c r="BZ16" s="120">
        <f>SUMPRODUCT((WBS!$A$8:$A$121="")*(BZ$3=WBS!$L$8:$L$121)*(WBS!$G$8:$G$121=$A16))</f>
        <v>0</v>
      </c>
      <c r="CA16" s="120">
        <f>SUMPRODUCT((WBS!$A$8:$A$121="")*(CA$3=WBS!$L$8:$L$121)*(WBS!$G$8:$G$121=$A16))</f>
        <v>0</v>
      </c>
      <c r="CB16" s="120">
        <f>SUMPRODUCT((WBS!$A$8:$A$121="")*(CB$3=WBS!$L$8:$L$121)*(WBS!$G$8:$G$121=$A16))</f>
        <v>0</v>
      </c>
      <c r="CC16" s="120">
        <f>SUMPRODUCT((WBS!$A$8:$A$121="")*(CC$3=WBS!$L$8:$L$121)*(WBS!$G$8:$G$121=$A16))</f>
        <v>0</v>
      </c>
      <c r="CD16" s="120">
        <f>SUMPRODUCT((WBS!$A$8:$A$121="")*(CD$3=WBS!$L$8:$L$121)*(WBS!$G$8:$G$121=$A16))</f>
        <v>0</v>
      </c>
      <c r="CE16" s="120">
        <f>SUMPRODUCT((WBS!$A$8:$A$121="")*(CE$3=WBS!$L$8:$L$121)*(WBS!$G$8:$G$121=$A16))</f>
        <v>0</v>
      </c>
      <c r="CF16" s="120">
        <f>SUMPRODUCT((WBS!$A$8:$A$121="")*(CF$3=WBS!$L$8:$L$121)*(WBS!$G$8:$G$121=$A16))</f>
        <v>0</v>
      </c>
      <c r="CG16" s="120">
        <f>SUMPRODUCT((WBS!$A$8:$A$121="")*(CG$3=WBS!$L$8:$L$121)*(WBS!$G$8:$G$121=$A16))</f>
        <v>0</v>
      </c>
      <c r="CH16" s="120">
        <f>SUMPRODUCT((WBS!$A$8:$A$121="")*(CH$3=WBS!$L$8:$L$121)*(WBS!$G$8:$G$121=$A16))</f>
        <v>0</v>
      </c>
      <c r="CI16" s="120">
        <f>SUMPRODUCT((WBS!$A$8:$A$121="")*(CI$3=WBS!$L$8:$L$121)*(WBS!$G$8:$G$121=$A16))</f>
        <v>0</v>
      </c>
      <c r="CJ16" s="120">
        <f>SUMPRODUCT((WBS!$A$8:$A$121="")*(CJ$3=WBS!$L$8:$L$121)*(WBS!$G$8:$G$121=$A16))</f>
        <v>0</v>
      </c>
      <c r="CK16" s="120">
        <f>SUMPRODUCT((WBS!$A$8:$A$121="")*(CK$3=WBS!$L$8:$L$121)*(WBS!$G$8:$G$121=$A16))</f>
        <v>0</v>
      </c>
      <c r="CL16" s="120">
        <f>SUMPRODUCT((WBS!$A$8:$A$121="")*(CL$3=WBS!$L$8:$L$121)*(WBS!$G$8:$G$121=$A16))</f>
        <v>0</v>
      </c>
      <c r="CM16" s="120">
        <f>SUMPRODUCT((WBS!$A$8:$A$121="")*(CM$3=WBS!$L$8:$L$121)*(WBS!$G$8:$G$121=$A16))</f>
        <v>0</v>
      </c>
      <c r="CN16" s="120">
        <f>SUMPRODUCT((WBS!$A$8:$A$121="")*(CN$3=WBS!$L$8:$L$121)*(WBS!$G$8:$G$121=$A16))</f>
        <v>0</v>
      </c>
      <c r="CO16" s="120">
        <f>SUMPRODUCT((WBS!$A$8:$A$121="")*(CO$3=WBS!$L$8:$L$121)*(WBS!$G$8:$G$121=$A16))</f>
        <v>0</v>
      </c>
      <c r="CP16" s="120">
        <f>SUMPRODUCT((WBS!$A$8:$A$121="")*(CP$3=WBS!$L$8:$L$121)*(WBS!$G$8:$G$121=$A16))</f>
        <v>0</v>
      </c>
      <c r="CQ16" s="120">
        <f>SUMPRODUCT((WBS!$A$8:$A$121="")*(CQ$3=WBS!$L$8:$L$121)*(WBS!$G$8:$G$121=$A16))</f>
        <v>0</v>
      </c>
    </row>
    <row r="17" spans="1:95" s="121" customFormat="1">
      <c r="A17" s="174" t="s">
        <v>81</v>
      </c>
      <c r="B17" s="118" t="s">
        <v>5</v>
      </c>
      <c r="C17" s="119">
        <f t="shared" ca="1" si="8"/>
        <v>0</v>
      </c>
      <c r="D17" s="120">
        <f>SUMPRODUCT((WBS!$A$8:$A$121&lt;&gt;"")*(D$3=WBS!$K$8:$K$121)*(WBS!$G$8:$G$121=$A17))</f>
        <v>0</v>
      </c>
      <c r="E17" s="120">
        <f>SUMPRODUCT((WBS!$A$8:$A$121&lt;&gt;"")*(E$3=WBS!$K$8:$K$121)*(WBS!$G$8:$G$121=$A17))</f>
        <v>0</v>
      </c>
      <c r="F17" s="120">
        <f>SUMPRODUCT((WBS!$A$8:$A$121&lt;&gt;"")*(F$3=WBS!$K$8:$K$121)*(WBS!$G$8:$G$121=$A17))</f>
        <v>0</v>
      </c>
      <c r="G17" s="120">
        <f>SUMPRODUCT((WBS!$A$8:$A$121&lt;&gt;"")*(G$3=WBS!$K$8:$K$121)*(WBS!$G$8:$G$121=$A17))</f>
        <v>0</v>
      </c>
      <c r="H17" s="120">
        <f>SUMPRODUCT((WBS!$A$8:$A$121&lt;&gt;"")*(H$3=WBS!$K$8:$K$121)*(WBS!$G$8:$G$121=$A17))</f>
        <v>0</v>
      </c>
      <c r="I17" s="120">
        <f>SUMPRODUCT((WBS!$A$8:$A$121&lt;&gt;"")*(I$3=WBS!$K$8:$K$121)*(WBS!$G$8:$G$121=$A17))</f>
        <v>0</v>
      </c>
      <c r="J17" s="120">
        <f>SUMPRODUCT((WBS!$A$8:$A$121&lt;&gt;"")*(J$3=WBS!$K$8:$K$121)*(WBS!$G$8:$G$121=$A17))</f>
        <v>0</v>
      </c>
      <c r="K17" s="120">
        <f>SUMPRODUCT((WBS!$A$8:$A$121&lt;&gt;"")*(K$3=WBS!$K$8:$K$121)*(WBS!$G$8:$G$121=$A17))</f>
        <v>0</v>
      </c>
      <c r="L17" s="120">
        <f>SUMPRODUCT((WBS!$A$8:$A$121&lt;&gt;"")*(L$3=WBS!$K$8:$K$121)*(WBS!$G$8:$G$121=$A17))</f>
        <v>0</v>
      </c>
      <c r="M17" s="120">
        <f>SUMPRODUCT((WBS!$A$8:$A$121&lt;&gt;"")*(M$3=WBS!$K$8:$K$121)*(WBS!$G$8:$G$121=$A17))</f>
        <v>0</v>
      </c>
      <c r="N17" s="120">
        <f>SUMPRODUCT((WBS!$A$8:$A$121&lt;&gt;"")*(N$3=WBS!$K$8:$K$121)*(WBS!$G$8:$G$121=$A17))</f>
        <v>0</v>
      </c>
      <c r="O17" s="120">
        <f>SUMPRODUCT((WBS!$A$8:$A$121&lt;&gt;"")*(O$3=WBS!$K$8:$K$121)*(WBS!$G$8:$G$121=$A17))</f>
        <v>0</v>
      </c>
      <c r="P17" s="120">
        <f>SUMPRODUCT((WBS!$A$8:$A$121&lt;&gt;"")*(P$3=WBS!$K$8:$K$121)*(WBS!$G$8:$G$121=$A17))</f>
        <v>0</v>
      </c>
      <c r="Q17" s="120">
        <f>SUMPRODUCT((WBS!$A$8:$A$121&lt;&gt;"")*(Q$3=WBS!$K$8:$K$121)*(WBS!$G$8:$G$121=$A17))</f>
        <v>0</v>
      </c>
      <c r="R17" s="120">
        <f>SUMPRODUCT((WBS!$A$8:$A$121&lt;&gt;"")*(R$3=WBS!$K$8:$K$121)*(WBS!$G$8:$G$121=$A17))</f>
        <v>0</v>
      </c>
      <c r="S17" s="120">
        <f>SUMPRODUCT((WBS!$A$8:$A$121&lt;&gt;"")*(S$3=WBS!$K$8:$K$121)*(WBS!$G$8:$G$121=$A17))</f>
        <v>0</v>
      </c>
      <c r="T17" s="120">
        <f>SUMPRODUCT((WBS!$A$8:$A$121&lt;&gt;"")*(T$3=WBS!$K$8:$K$121)*(WBS!$G$8:$G$121=$A17))</f>
        <v>0</v>
      </c>
      <c r="U17" s="120">
        <f>SUMPRODUCT((WBS!$A$8:$A$121&lt;&gt;"")*(U$3=WBS!$K$8:$K$121)*(WBS!$G$8:$G$121=$A17))</f>
        <v>0</v>
      </c>
      <c r="V17" s="120">
        <f>SUMPRODUCT((WBS!$A$8:$A$121&lt;&gt;"")*(V$3=WBS!$K$8:$K$121)*(WBS!$G$8:$G$121=$A17))</f>
        <v>0</v>
      </c>
      <c r="W17" s="120">
        <f>SUMPRODUCT((WBS!$A$8:$A$121&lt;&gt;"")*(W$3=WBS!$K$8:$K$121)*(WBS!$G$8:$G$121=$A17))</f>
        <v>0</v>
      </c>
      <c r="X17" s="120">
        <f>SUMPRODUCT((WBS!$A$8:$A$121&lt;&gt;"")*(X$3=WBS!$K$8:$K$121)*(WBS!$G$8:$G$121=$A17))</f>
        <v>0</v>
      </c>
      <c r="Y17" s="120">
        <f>SUMPRODUCT((WBS!$A$8:$A$121&lt;&gt;"")*(Y$3=WBS!$K$8:$K$121)*(WBS!$G$8:$G$121=$A17))</f>
        <v>0</v>
      </c>
      <c r="Z17" s="120">
        <f>SUMPRODUCT((WBS!$A$8:$A$121&lt;&gt;"")*(Z$3=WBS!$K$8:$K$121)*(WBS!$G$8:$G$121=$A17))</f>
        <v>0</v>
      </c>
      <c r="AA17" s="120">
        <f>SUMPRODUCT((WBS!$A$8:$A$121&lt;&gt;"")*(AA$3=WBS!$K$8:$K$121)*(WBS!$G$8:$G$121=$A17))</f>
        <v>0</v>
      </c>
      <c r="AB17" s="120">
        <f>SUMPRODUCT((WBS!$A$8:$A$121&lt;&gt;"")*(AB$3=WBS!$K$8:$K$121)*(WBS!$G$8:$G$121=$A17))</f>
        <v>0</v>
      </c>
      <c r="AC17" s="120">
        <f>SUMPRODUCT((WBS!$A$8:$A$121&lt;&gt;"")*(AC$3=WBS!$K$8:$K$121)*(WBS!$G$8:$G$121=$A17))</f>
        <v>0</v>
      </c>
      <c r="AD17" s="120">
        <f>SUMPRODUCT((WBS!$A$8:$A$121&lt;&gt;"")*(AD$3=WBS!$K$8:$K$121)*(WBS!$G$8:$G$121=$A17))</f>
        <v>0</v>
      </c>
      <c r="AE17" s="120">
        <f>SUMPRODUCT((WBS!$A$8:$A$121&lt;&gt;"")*(AE$3=WBS!$K$8:$K$121)*(WBS!$G$8:$G$121=$A17))</f>
        <v>0</v>
      </c>
      <c r="AF17" s="120">
        <f>SUMPRODUCT((WBS!$A$8:$A$121&lt;&gt;"")*(AF$3=WBS!$K$8:$K$121)*(WBS!$G$8:$G$121=$A17))</f>
        <v>0</v>
      </c>
      <c r="AG17" s="120">
        <f>SUMPRODUCT((WBS!$A$8:$A$121&lt;&gt;"")*(AG$3=WBS!$K$8:$K$121)*(WBS!$G$8:$G$121=$A17))</f>
        <v>0</v>
      </c>
      <c r="AH17" s="120">
        <f>SUMPRODUCT((WBS!$A$8:$A$121&lt;&gt;"")*(AH$3=WBS!$K$8:$K$121)*(WBS!$G$8:$G$121=$A17))</f>
        <v>0</v>
      </c>
      <c r="AI17" s="120">
        <f>SUMPRODUCT((WBS!$A$8:$A$121&lt;&gt;"")*(AI$3=WBS!$K$8:$K$121)*(WBS!$G$8:$G$121=$A17))</f>
        <v>0</v>
      </c>
      <c r="AJ17" s="120">
        <f>SUMPRODUCT((WBS!$A$8:$A$121&lt;&gt;"")*(AJ$3=WBS!$K$8:$K$121)*(WBS!$G$8:$G$121=$A17))</f>
        <v>0</v>
      </c>
      <c r="AK17" s="120">
        <f>SUMPRODUCT((WBS!$A$8:$A$121&lt;&gt;"")*(AK$3=WBS!$K$8:$K$121)*(WBS!$G$8:$G$121=$A17))</f>
        <v>0</v>
      </c>
      <c r="AL17" s="120">
        <f>SUMPRODUCT((WBS!$A$8:$A$121&lt;&gt;"")*(AL$3=WBS!$K$8:$K$121)*(WBS!$G$8:$G$121=$A17))</f>
        <v>0</v>
      </c>
      <c r="AM17" s="120">
        <f>SUMPRODUCT((WBS!$A$8:$A$121&lt;&gt;"")*(AM$3=WBS!$K$8:$K$121)*(WBS!$G$8:$G$121=$A17))</f>
        <v>0</v>
      </c>
      <c r="AN17" s="120">
        <f>SUMPRODUCT((WBS!$A$8:$A$121&lt;&gt;"")*(AN$3=WBS!$K$8:$K$121)*(WBS!$G$8:$G$121=$A17))</f>
        <v>0</v>
      </c>
      <c r="AO17" s="120">
        <f>SUMPRODUCT((WBS!$A$8:$A$121&lt;&gt;"")*(AO$3=WBS!$K$8:$K$121)*(WBS!$G$8:$G$121=$A17))</f>
        <v>0</v>
      </c>
      <c r="AP17" s="120">
        <f>SUMPRODUCT((WBS!$A$8:$A$121&lt;&gt;"")*(AP$3=WBS!$K$8:$K$121)*(WBS!$G$8:$G$121=$A17))</f>
        <v>0</v>
      </c>
      <c r="AQ17" s="120">
        <f>SUMPRODUCT((WBS!$A$8:$A$121&lt;&gt;"")*(AQ$3=WBS!$K$8:$K$121)*(WBS!$G$8:$G$121=$A17))</f>
        <v>0</v>
      </c>
      <c r="AR17" s="120">
        <f>SUMPRODUCT((WBS!$A$8:$A$121&lt;&gt;"")*(AR$3=WBS!$K$8:$K$121)*(WBS!$G$8:$G$121=$A17))</f>
        <v>0</v>
      </c>
      <c r="AS17" s="120">
        <f>SUMPRODUCT((WBS!$A$8:$A$121&lt;&gt;"")*(AS$3=WBS!$K$8:$K$121)*(WBS!$G$8:$G$121=$A17))</f>
        <v>0</v>
      </c>
      <c r="AT17" s="120">
        <f>SUMPRODUCT((WBS!$A$8:$A$121&lt;&gt;"")*(AT$3=WBS!$K$8:$K$121)*(WBS!$G$8:$G$121=$A17))</f>
        <v>0</v>
      </c>
      <c r="AU17" s="120">
        <f>SUMPRODUCT((WBS!$A$8:$A$121&lt;&gt;"")*(AU$3=WBS!$K$8:$K$121)*(WBS!$G$8:$G$121=$A17))</f>
        <v>0</v>
      </c>
      <c r="AV17" s="120">
        <f>SUMPRODUCT((WBS!$A$8:$A$121&lt;&gt;"")*(AV$3=WBS!$K$8:$K$121)*(WBS!$G$8:$G$121=$A17))</f>
        <v>0</v>
      </c>
      <c r="AW17" s="120">
        <f>SUMPRODUCT((WBS!$A$8:$A$121&lt;&gt;"")*(AW$3=WBS!$K$8:$K$121)*(WBS!$G$8:$G$121=$A17))</f>
        <v>0</v>
      </c>
      <c r="AX17" s="120">
        <f>SUMPRODUCT((WBS!$A$8:$A$121&lt;&gt;"")*(AX$3=WBS!$K$8:$K$121)*(WBS!$G$8:$G$121=$A17))</f>
        <v>0</v>
      </c>
      <c r="AY17" s="120">
        <f>SUMPRODUCT((WBS!$A$8:$A$121&lt;&gt;"")*(AY$3=WBS!$K$8:$K$121)*(WBS!$G$8:$G$121=$A17))</f>
        <v>0</v>
      </c>
      <c r="AZ17" s="120">
        <f>SUMPRODUCT((WBS!$A$8:$A$121&lt;&gt;"")*(AZ$3=WBS!$K$8:$K$121)*(WBS!$G$8:$G$121=$A17))</f>
        <v>0</v>
      </c>
      <c r="BA17" s="120">
        <f>SUMPRODUCT((WBS!$A$8:$A$121&lt;&gt;"")*(BA$3=WBS!$K$8:$K$121)*(WBS!$G$8:$G$121=$A17))</f>
        <v>0</v>
      </c>
      <c r="BB17" s="120">
        <f>SUMPRODUCT((WBS!$A$8:$A$121&lt;&gt;"")*(BB$3=WBS!$K$8:$K$121)*(WBS!$G$8:$G$121=$A17))</f>
        <v>0</v>
      </c>
      <c r="BC17" s="120">
        <f>SUMPRODUCT((WBS!$A$8:$A$121&lt;&gt;"")*(BC$3=WBS!$K$8:$K$121)*(WBS!$G$8:$G$121=$A17))</f>
        <v>0</v>
      </c>
      <c r="BD17" s="120">
        <f>SUMPRODUCT((WBS!$A$8:$A$121&lt;&gt;"")*(BD$3=WBS!$K$8:$K$121)*(WBS!$G$8:$G$121=$A17))</f>
        <v>0</v>
      </c>
      <c r="BE17" s="120">
        <f>SUMPRODUCT((WBS!$A$8:$A$121&lt;&gt;"")*(BE$3=WBS!$K$8:$K$121)*(WBS!$G$8:$G$121=$A17))</f>
        <v>0</v>
      </c>
      <c r="BF17" s="120">
        <f>SUMPRODUCT((WBS!$A$8:$A$121&lt;&gt;"")*(BF$3=WBS!$K$8:$K$121)*(WBS!$G$8:$G$121=$A17))</f>
        <v>0</v>
      </c>
      <c r="BG17" s="120">
        <f>SUMPRODUCT((WBS!$A$8:$A$121&lt;&gt;"")*(BG$3=WBS!$K$8:$K$121)*(WBS!$G$8:$G$121=$A17))</f>
        <v>0</v>
      </c>
      <c r="BH17" s="120">
        <f>SUMPRODUCT((WBS!$A$8:$A$121&lt;&gt;"")*(BH$3=WBS!$K$8:$K$121)*(WBS!$G$8:$G$121=$A17))</f>
        <v>0</v>
      </c>
      <c r="BI17" s="120">
        <f>SUMPRODUCT((WBS!$A$8:$A$121&lt;&gt;"")*(BI$3=WBS!$K$8:$K$121)*(WBS!$G$8:$G$121=$A17))</f>
        <v>0</v>
      </c>
      <c r="BJ17" s="120">
        <f>SUMPRODUCT((WBS!$A$8:$A$121&lt;&gt;"")*(BJ$3=WBS!$K$8:$K$121)*(WBS!$G$8:$G$121=$A17))</f>
        <v>0</v>
      </c>
      <c r="BK17" s="120">
        <f>SUMPRODUCT((WBS!$A$8:$A$121&lt;&gt;"")*(BK$3=WBS!$K$8:$K$121)*(WBS!$G$8:$G$121=$A17))</f>
        <v>0</v>
      </c>
      <c r="BL17" s="120">
        <f>SUMPRODUCT((WBS!$A$8:$A$121&lt;&gt;"")*(BL$3=WBS!$K$8:$K$121)*(WBS!$G$8:$G$121=$A17))</f>
        <v>0</v>
      </c>
      <c r="BM17" s="120">
        <f>SUMPRODUCT((WBS!$A$8:$A$121&lt;&gt;"")*(BM$3=WBS!$K$8:$K$121)*(WBS!$G$8:$G$121=$A17))</f>
        <v>0</v>
      </c>
      <c r="BN17" s="120">
        <f>SUMPRODUCT((WBS!$A$8:$A$121&lt;&gt;"")*(BN$3=WBS!$K$8:$K$121)*(WBS!$G$8:$G$121=$A17))</f>
        <v>0</v>
      </c>
      <c r="BO17" s="120">
        <f>SUMPRODUCT((WBS!$A$8:$A$121&lt;&gt;"")*(BO$3=WBS!$K$8:$K$121)*(WBS!$G$8:$G$121=$A17))</f>
        <v>0</v>
      </c>
      <c r="BP17" s="120">
        <f>SUMPRODUCT((WBS!$A$8:$A$121&lt;&gt;"")*(BP$3=WBS!$K$8:$K$121)*(WBS!$G$8:$G$121=$A17))</f>
        <v>0</v>
      </c>
      <c r="BQ17" s="120">
        <f>SUMPRODUCT((WBS!$A$8:$A$121&lt;&gt;"")*(BQ$3=WBS!$K$8:$K$121)*(WBS!$G$8:$G$121=$A17))</f>
        <v>0</v>
      </c>
      <c r="BR17" s="120">
        <f>SUMPRODUCT((WBS!$A$8:$A$121&lt;&gt;"")*(BR$3=WBS!$K$8:$K$121)*(WBS!$G$8:$G$121=$A17))</f>
        <v>0</v>
      </c>
      <c r="BS17" s="120">
        <f>SUMPRODUCT((WBS!$A$8:$A$121&lt;&gt;"")*(BS$3=WBS!$K$8:$K$121)*(WBS!$G$8:$G$121=$A17))</f>
        <v>0</v>
      </c>
      <c r="BT17" s="120">
        <f>SUMPRODUCT((WBS!$A$8:$A$121&lt;&gt;"")*(BT$3=WBS!$K$8:$K$121)*(WBS!$G$8:$G$121=$A17))</f>
        <v>0</v>
      </c>
      <c r="BU17" s="120">
        <f>SUMPRODUCT((WBS!$A$8:$A$121&lt;&gt;"")*(BU$3=WBS!$K$8:$K$121)*(WBS!$G$8:$G$121=$A17))</f>
        <v>0</v>
      </c>
      <c r="BV17" s="120">
        <f>SUMPRODUCT((WBS!$A$8:$A$121&lt;&gt;"")*(BV$3=WBS!$K$8:$K$121)*(WBS!$G$8:$G$121=$A17))</f>
        <v>0</v>
      </c>
      <c r="BW17" s="120">
        <f>SUMPRODUCT((WBS!$A$8:$A$121&lt;&gt;"")*(BW$3=WBS!$K$8:$K$121)*(WBS!$G$8:$G$121=$A17))</f>
        <v>0</v>
      </c>
      <c r="BX17" s="120">
        <f>SUMPRODUCT((WBS!$A$8:$A$121&lt;&gt;"")*(BX$3=WBS!$K$8:$K$121)*(WBS!$G$8:$G$121=$A17))</f>
        <v>0</v>
      </c>
      <c r="BY17" s="120">
        <f>SUMPRODUCT((WBS!$A$8:$A$121&lt;&gt;"")*(BY$3=WBS!$K$8:$K$121)*(WBS!$G$8:$G$121=$A17))</f>
        <v>0</v>
      </c>
      <c r="BZ17" s="120">
        <f>SUMPRODUCT((WBS!$A$8:$A$121&lt;&gt;"")*(BZ$3=WBS!$K$8:$K$121)*(WBS!$G$8:$G$121=$A17))</f>
        <v>0</v>
      </c>
      <c r="CA17" s="120">
        <f>SUMPRODUCT((WBS!$A$8:$A$121&lt;&gt;"")*(CA$3=WBS!$K$8:$K$121)*(WBS!$G$8:$G$121=$A17))</f>
        <v>0</v>
      </c>
      <c r="CB17" s="120">
        <f>SUMPRODUCT((WBS!$A$8:$A$121&lt;&gt;"")*(CB$3=WBS!$K$8:$K$121)*(WBS!$G$8:$G$121=$A17))</f>
        <v>0</v>
      </c>
      <c r="CC17" s="120">
        <f>SUMPRODUCT((WBS!$A$8:$A$121&lt;&gt;"")*(CC$3=WBS!$K$8:$K$121)*(WBS!$G$8:$G$121=$A17))</f>
        <v>0</v>
      </c>
      <c r="CD17" s="120">
        <f>SUMPRODUCT((WBS!$A$8:$A$121&lt;&gt;"")*(CD$3=WBS!$K$8:$K$121)*(WBS!$G$8:$G$121=$A17))</f>
        <v>0</v>
      </c>
      <c r="CE17" s="120">
        <f>SUMPRODUCT((WBS!$A$8:$A$121&lt;&gt;"")*(CE$3=WBS!$K$8:$K$121)*(WBS!$G$8:$G$121=$A17))</f>
        <v>0</v>
      </c>
      <c r="CF17" s="120">
        <f>SUMPRODUCT((WBS!$A$8:$A$121&lt;&gt;"")*(CF$3=WBS!$K$8:$K$121)*(WBS!$G$8:$G$121=$A17))</f>
        <v>0</v>
      </c>
      <c r="CG17" s="120">
        <f>SUMPRODUCT((WBS!$A$8:$A$121&lt;&gt;"")*(CG$3=WBS!$K$8:$K$121)*(WBS!$G$8:$G$121=$A17))</f>
        <v>0</v>
      </c>
      <c r="CH17" s="120">
        <f>SUMPRODUCT((WBS!$A$8:$A$121&lt;&gt;"")*(CH$3=WBS!$K$8:$K$121)*(WBS!$G$8:$G$121=$A17))</f>
        <v>0</v>
      </c>
      <c r="CI17" s="120">
        <f>SUMPRODUCT((WBS!$A$8:$A$121&lt;&gt;"")*(CI$3=WBS!$K$8:$K$121)*(WBS!$G$8:$G$121=$A17))</f>
        <v>0</v>
      </c>
      <c r="CJ17" s="120">
        <f>SUMPRODUCT((WBS!$A$8:$A$121&lt;&gt;"")*(CJ$3=WBS!$K$8:$K$121)*(WBS!$G$8:$G$121=$A17))</f>
        <v>0</v>
      </c>
      <c r="CK17" s="120">
        <f>SUMPRODUCT((WBS!$A$8:$A$121&lt;&gt;"")*(CK$3=WBS!$K$8:$K$121)*(WBS!$G$8:$G$121=$A17))</f>
        <v>0</v>
      </c>
      <c r="CL17" s="120">
        <f>SUMPRODUCT((WBS!$A$8:$A$121&lt;&gt;"")*(CL$3=WBS!$K$8:$K$121)*(WBS!$G$8:$G$121=$A17))</f>
        <v>0</v>
      </c>
      <c r="CM17" s="120">
        <f>SUMPRODUCT((WBS!$A$8:$A$121&lt;&gt;"")*(CM$3=WBS!$K$8:$K$121)*(WBS!$G$8:$G$121=$A17))</f>
        <v>0</v>
      </c>
      <c r="CN17" s="120">
        <f>SUMPRODUCT((WBS!$A$8:$A$121&lt;&gt;"")*(CN$3=WBS!$K$8:$K$121)*(WBS!$G$8:$G$121=$A17))</f>
        <v>0</v>
      </c>
      <c r="CO17" s="120">
        <f>SUMPRODUCT((WBS!$A$8:$A$121&lt;&gt;"")*(CO$3=WBS!$K$8:$K$121)*(WBS!$G$8:$G$121=$A17))</f>
        <v>0</v>
      </c>
      <c r="CP17" s="120">
        <f>SUMPRODUCT((WBS!$A$8:$A$121&lt;&gt;"")*(CP$3=WBS!$K$8:$K$121)*(WBS!$G$8:$G$121=$A17))</f>
        <v>0</v>
      </c>
      <c r="CQ17" s="120">
        <f>SUMPRODUCT((WBS!$A$8:$A$121&lt;&gt;"")*(CQ$3=WBS!$K$8:$K$121)*(WBS!$G$8:$G$121=$A17))</f>
        <v>0</v>
      </c>
    </row>
    <row r="18" spans="1:95" s="121" customFormat="1">
      <c r="A18" s="175" t="s">
        <v>81</v>
      </c>
      <c r="B18" s="118" t="s">
        <v>24</v>
      </c>
      <c r="C18" s="119">
        <f t="shared" ca="1" si="8"/>
        <v>0</v>
      </c>
      <c r="D18" s="120">
        <f>SUMPRODUCT((WBS!$A$8:$A$121&lt;&gt;"")*(D$3=WBS!$L$8:$L$121)*(WBS!$G$8:$G$121=$A18))</f>
        <v>0</v>
      </c>
      <c r="E18" s="120">
        <f>SUMPRODUCT((WBS!$A$8:$A$121&lt;&gt;"")*(E$3=WBS!$L$8:$L$121)*(WBS!$G$8:$G$121=$A18))</f>
        <v>0</v>
      </c>
      <c r="F18" s="120">
        <f>SUMPRODUCT((WBS!$A$8:$A$121&lt;&gt;"")*(F$3=WBS!$L$8:$L$121)*(WBS!$G$8:$G$121=$A18))</f>
        <v>0</v>
      </c>
      <c r="G18" s="120">
        <f>SUMPRODUCT((WBS!$A$8:$A$121&lt;&gt;"")*(G$3=WBS!$L$8:$L$121)*(WBS!$G$8:$G$121=$A18))</f>
        <v>0</v>
      </c>
      <c r="H18" s="120">
        <f>SUMPRODUCT((WBS!$A$8:$A$121&lt;&gt;"")*(H$3=WBS!$L$8:$L$121)*(WBS!$G$8:$G$121=$A18))</f>
        <v>0</v>
      </c>
      <c r="I18" s="120">
        <f>SUMPRODUCT((WBS!$A$8:$A$121&lt;&gt;"")*(I$3=WBS!$L$8:$L$121)*(WBS!$G$8:$G$121=$A18))</f>
        <v>0</v>
      </c>
      <c r="J18" s="120">
        <f>SUMPRODUCT((WBS!$A$8:$A$121&lt;&gt;"")*(J$3=WBS!$L$8:$L$121)*(WBS!$G$8:$G$121=$A18))</f>
        <v>0</v>
      </c>
      <c r="K18" s="120">
        <f>SUMPRODUCT((WBS!$A$8:$A$121&lt;&gt;"")*(K$3=WBS!$L$8:$L$121)*(WBS!$G$8:$G$121=$A18))</f>
        <v>0</v>
      </c>
      <c r="L18" s="120">
        <f>SUMPRODUCT((WBS!$A$8:$A$121&lt;&gt;"")*(L$3=WBS!$L$8:$L$121)*(WBS!$G$8:$G$121=$A18))</f>
        <v>0</v>
      </c>
      <c r="M18" s="120">
        <f>SUMPRODUCT((WBS!$A$8:$A$121&lt;&gt;"")*(M$3=WBS!$L$8:$L$121)*(WBS!$G$8:$G$121=$A18))</f>
        <v>0</v>
      </c>
      <c r="N18" s="120">
        <f>SUMPRODUCT((WBS!$A$8:$A$121&lt;&gt;"")*(N$3=WBS!$L$8:$L$121)*(WBS!$G$8:$G$121=$A18))</f>
        <v>0</v>
      </c>
      <c r="O18" s="120">
        <f>SUMPRODUCT((WBS!$A$8:$A$121&lt;&gt;"")*(O$3=WBS!$L$8:$L$121)*(WBS!$G$8:$G$121=$A18))</f>
        <v>0</v>
      </c>
      <c r="P18" s="120">
        <f>SUMPRODUCT((WBS!$A$8:$A$121&lt;&gt;"")*(P$3=WBS!$L$8:$L$121)*(WBS!$G$8:$G$121=$A18))</f>
        <v>0</v>
      </c>
      <c r="Q18" s="120">
        <f>SUMPRODUCT((WBS!$A$8:$A$121&lt;&gt;"")*(Q$3=WBS!$L$8:$L$121)*(WBS!$G$8:$G$121=$A18))</f>
        <v>0</v>
      </c>
      <c r="R18" s="120">
        <f>SUMPRODUCT((WBS!$A$8:$A$121&lt;&gt;"")*(R$3=WBS!$L$8:$L$121)*(WBS!$G$8:$G$121=$A18))</f>
        <v>0</v>
      </c>
      <c r="S18" s="120">
        <f>SUMPRODUCT((WBS!$A$8:$A$121&lt;&gt;"")*(S$3=WBS!$L$8:$L$121)*(WBS!$G$8:$G$121=$A18))</f>
        <v>0</v>
      </c>
      <c r="T18" s="120">
        <f>SUMPRODUCT((WBS!$A$8:$A$121&lt;&gt;"")*(T$3=WBS!$L$8:$L$121)*(WBS!$G$8:$G$121=$A18))</f>
        <v>0</v>
      </c>
      <c r="U18" s="120">
        <f>SUMPRODUCT((WBS!$A$8:$A$121&lt;&gt;"")*(U$3=WBS!$L$8:$L$121)*(WBS!$G$8:$G$121=$A18))</f>
        <v>0</v>
      </c>
      <c r="V18" s="120">
        <f>SUMPRODUCT((WBS!$A$8:$A$121&lt;&gt;"")*(V$3=WBS!$L$8:$L$121)*(WBS!$G$8:$G$121=$A18))</f>
        <v>0</v>
      </c>
      <c r="W18" s="120">
        <f>SUMPRODUCT((WBS!$A$8:$A$121&lt;&gt;"")*(W$3=WBS!$L$8:$L$121)*(WBS!$G$8:$G$121=$A18))</f>
        <v>0</v>
      </c>
      <c r="X18" s="120">
        <f>SUMPRODUCT((WBS!$A$8:$A$121&lt;&gt;"")*(X$3=WBS!$L$8:$L$121)*(WBS!$G$8:$G$121=$A18))</f>
        <v>0</v>
      </c>
      <c r="Y18" s="120">
        <f>SUMPRODUCT((WBS!$A$8:$A$121&lt;&gt;"")*(Y$3=WBS!$L$8:$L$121)*(WBS!$G$8:$G$121=$A18))</f>
        <v>0</v>
      </c>
      <c r="Z18" s="120">
        <f>SUMPRODUCT((WBS!$A$8:$A$121&lt;&gt;"")*(Z$3=WBS!$L$8:$L$121)*(WBS!$G$8:$G$121=$A18))</f>
        <v>0</v>
      </c>
      <c r="AA18" s="120">
        <f>SUMPRODUCT((WBS!$A$8:$A$121&lt;&gt;"")*(AA$3=WBS!$L$8:$L$121)*(WBS!$G$8:$G$121=$A18))</f>
        <v>0</v>
      </c>
      <c r="AB18" s="120">
        <f>SUMPRODUCT((WBS!$A$8:$A$121&lt;&gt;"")*(AB$3=WBS!$L$8:$L$121)*(WBS!$G$8:$G$121=$A18))</f>
        <v>0</v>
      </c>
      <c r="AC18" s="120">
        <f>SUMPRODUCT((WBS!$A$8:$A$121&lt;&gt;"")*(AC$3=WBS!$L$8:$L$121)*(WBS!$G$8:$G$121=$A18))</f>
        <v>0</v>
      </c>
      <c r="AD18" s="120">
        <f>SUMPRODUCT((WBS!$A$8:$A$121&lt;&gt;"")*(AD$3=WBS!$L$8:$L$121)*(WBS!$G$8:$G$121=$A18))</f>
        <v>0</v>
      </c>
      <c r="AE18" s="120">
        <f>SUMPRODUCT((WBS!$A$8:$A$121&lt;&gt;"")*(AE$3=WBS!$L$8:$L$121)*(WBS!$G$8:$G$121=$A18))</f>
        <v>0</v>
      </c>
      <c r="AF18" s="120">
        <f>SUMPRODUCT((WBS!$A$8:$A$121&lt;&gt;"")*(AF$3=WBS!$L$8:$L$121)*(WBS!$G$8:$G$121=$A18))</f>
        <v>0</v>
      </c>
      <c r="AG18" s="120">
        <f>SUMPRODUCT((WBS!$A$8:$A$121&lt;&gt;"")*(AG$3=WBS!$L$8:$L$121)*(WBS!$G$8:$G$121=$A18))</f>
        <v>0</v>
      </c>
      <c r="AH18" s="120">
        <f>SUMPRODUCT((WBS!$A$8:$A$121&lt;&gt;"")*(AH$3=WBS!$L$8:$L$121)*(WBS!$G$8:$G$121=$A18))</f>
        <v>0</v>
      </c>
      <c r="AI18" s="120">
        <f>SUMPRODUCT((WBS!$A$8:$A$121&lt;&gt;"")*(AI$3=WBS!$L$8:$L$121)*(WBS!$G$8:$G$121=$A18))</f>
        <v>0</v>
      </c>
      <c r="AJ18" s="120">
        <f>SUMPRODUCT((WBS!$A$8:$A$121&lt;&gt;"")*(AJ$3=WBS!$L$8:$L$121)*(WBS!$G$8:$G$121=$A18))</f>
        <v>0</v>
      </c>
      <c r="AK18" s="120">
        <f>SUMPRODUCT((WBS!$A$8:$A$121&lt;&gt;"")*(AK$3=WBS!$L$8:$L$121)*(WBS!$G$8:$G$121=$A18))</f>
        <v>0</v>
      </c>
      <c r="AL18" s="120">
        <f>SUMPRODUCT((WBS!$A$8:$A$121&lt;&gt;"")*(AL$3=WBS!$L$8:$L$121)*(WBS!$G$8:$G$121=$A18))</f>
        <v>0</v>
      </c>
      <c r="AM18" s="120">
        <f>SUMPRODUCT((WBS!$A$8:$A$121&lt;&gt;"")*(AM$3=WBS!$L$8:$L$121)*(WBS!$G$8:$G$121=$A18))</f>
        <v>0</v>
      </c>
      <c r="AN18" s="120">
        <f>SUMPRODUCT((WBS!$A$8:$A$121&lt;&gt;"")*(AN$3=WBS!$L$8:$L$121)*(WBS!$G$8:$G$121=$A18))</f>
        <v>0</v>
      </c>
      <c r="AO18" s="120">
        <f>SUMPRODUCT((WBS!$A$8:$A$121&lt;&gt;"")*(AO$3=WBS!$L$8:$L$121)*(WBS!$G$8:$G$121=$A18))</f>
        <v>0</v>
      </c>
      <c r="AP18" s="120">
        <f>SUMPRODUCT((WBS!$A$8:$A$121&lt;&gt;"")*(AP$3=WBS!$L$8:$L$121)*(WBS!$G$8:$G$121=$A18))</f>
        <v>0</v>
      </c>
      <c r="AQ18" s="120">
        <f>SUMPRODUCT((WBS!$A$8:$A$121&lt;&gt;"")*(AQ$3=WBS!$L$8:$L$121)*(WBS!$G$8:$G$121=$A18))</f>
        <v>0</v>
      </c>
      <c r="AR18" s="120">
        <f>SUMPRODUCT((WBS!$A$8:$A$121&lt;&gt;"")*(AR$3=WBS!$L$8:$L$121)*(WBS!$G$8:$G$121=$A18))</f>
        <v>0</v>
      </c>
      <c r="AS18" s="120">
        <f>SUMPRODUCT((WBS!$A$8:$A$121&lt;&gt;"")*(AS$3=WBS!$L$8:$L$121)*(WBS!$G$8:$G$121=$A18))</f>
        <v>0</v>
      </c>
      <c r="AT18" s="120">
        <f>SUMPRODUCT((WBS!$A$8:$A$121&lt;&gt;"")*(AT$3=WBS!$L$8:$L$121)*(WBS!$G$8:$G$121=$A18))</f>
        <v>0</v>
      </c>
      <c r="AU18" s="120">
        <f>SUMPRODUCT((WBS!$A$8:$A$121&lt;&gt;"")*(AU$3=WBS!$L$8:$L$121)*(WBS!$G$8:$G$121=$A18))</f>
        <v>0</v>
      </c>
      <c r="AV18" s="120">
        <f>SUMPRODUCT((WBS!$A$8:$A$121&lt;&gt;"")*(AV$3=WBS!$L$8:$L$121)*(WBS!$G$8:$G$121=$A18))</f>
        <v>0</v>
      </c>
      <c r="AW18" s="120">
        <f>SUMPRODUCT((WBS!$A$8:$A$121&lt;&gt;"")*(AW$3=WBS!$L$8:$L$121)*(WBS!$G$8:$G$121=$A18))</f>
        <v>0</v>
      </c>
      <c r="AX18" s="120">
        <f>SUMPRODUCT((WBS!$A$8:$A$121&lt;&gt;"")*(AX$3=WBS!$L$8:$L$121)*(WBS!$G$8:$G$121=$A18))</f>
        <v>0</v>
      </c>
      <c r="AY18" s="120">
        <f>SUMPRODUCT((WBS!$A$8:$A$121&lt;&gt;"")*(AY$3=WBS!$L$8:$L$121)*(WBS!$G$8:$G$121=$A18))</f>
        <v>0</v>
      </c>
      <c r="AZ18" s="120">
        <f>SUMPRODUCT((WBS!$A$8:$A$121&lt;&gt;"")*(AZ$3=WBS!$L$8:$L$121)*(WBS!$G$8:$G$121=$A18))</f>
        <v>0</v>
      </c>
      <c r="BA18" s="120">
        <f>SUMPRODUCT((WBS!$A$8:$A$121&lt;&gt;"")*(BA$3=WBS!$L$8:$L$121)*(WBS!$G$8:$G$121=$A18))</f>
        <v>0</v>
      </c>
      <c r="BB18" s="120">
        <f>SUMPRODUCT((WBS!$A$8:$A$121&lt;&gt;"")*(BB$3=WBS!$L$8:$L$121)*(WBS!$G$8:$G$121=$A18))</f>
        <v>0</v>
      </c>
      <c r="BC18" s="120">
        <f>SUMPRODUCT((WBS!$A$8:$A$121&lt;&gt;"")*(BC$3=WBS!$L$8:$L$121)*(WBS!$G$8:$G$121=$A18))</f>
        <v>0</v>
      </c>
      <c r="BD18" s="120">
        <f>SUMPRODUCT((WBS!$A$8:$A$121&lt;&gt;"")*(BD$3=WBS!$L$8:$L$121)*(WBS!$G$8:$G$121=$A18))</f>
        <v>0</v>
      </c>
      <c r="BE18" s="120">
        <f>SUMPRODUCT((WBS!$A$8:$A$121&lt;&gt;"")*(BE$3=WBS!$L$8:$L$121)*(WBS!$G$8:$G$121=$A18))</f>
        <v>0</v>
      </c>
      <c r="BF18" s="120">
        <f>SUMPRODUCT((WBS!$A$8:$A$121&lt;&gt;"")*(BF$3=WBS!$L$8:$L$121)*(WBS!$G$8:$G$121=$A18))</f>
        <v>0</v>
      </c>
      <c r="BG18" s="120">
        <f>SUMPRODUCT((WBS!$A$8:$A$121&lt;&gt;"")*(BG$3=WBS!$L$8:$L$121)*(WBS!$G$8:$G$121=$A18))</f>
        <v>0</v>
      </c>
      <c r="BH18" s="120">
        <f>SUMPRODUCT((WBS!$A$8:$A$121&lt;&gt;"")*(BH$3=WBS!$L$8:$L$121)*(WBS!$G$8:$G$121=$A18))</f>
        <v>0</v>
      </c>
      <c r="BI18" s="120">
        <f>SUMPRODUCT((WBS!$A$8:$A$121&lt;&gt;"")*(BI$3=WBS!$L$8:$L$121)*(WBS!$G$8:$G$121=$A18))</f>
        <v>0</v>
      </c>
      <c r="BJ18" s="120">
        <f>SUMPRODUCT((WBS!$A$8:$A$121&lt;&gt;"")*(BJ$3=WBS!$L$8:$L$121)*(WBS!$G$8:$G$121=$A18))</f>
        <v>0</v>
      </c>
      <c r="BK18" s="120">
        <f>SUMPRODUCT((WBS!$A$8:$A$121&lt;&gt;"")*(BK$3=WBS!$L$8:$L$121)*(WBS!$G$8:$G$121=$A18))</f>
        <v>0</v>
      </c>
      <c r="BL18" s="120">
        <f>SUMPRODUCT((WBS!$A$8:$A$121&lt;&gt;"")*(BL$3=WBS!$L$8:$L$121)*(WBS!$G$8:$G$121=$A18))</f>
        <v>0</v>
      </c>
      <c r="BM18" s="120">
        <f>SUMPRODUCT((WBS!$A$8:$A$121&lt;&gt;"")*(BM$3=WBS!$L$8:$L$121)*(WBS!$G$8:$G$121=$A18))</f>
        <v>0</v>
      </c>
      <c r="BN18" s="120">
        <f>SUMPRODUCT((WBS!$A$8:$A$121&lt;&gt;"")*(BN$3=WBS!$L$8:$L$121)*(WBS!$G$8:$G$121=$A18))</f>
        <v>0</v>
      </c>
      <c r="BO18" s="120">
        <f>SUMPRODUCT((WBS!$A$8:$A$121&lt;&gt;"")*(BO$3=WBS!$L$8:$L$121)*(WBS!$G$8:$G$121=$A18))</f>
        <v>0</v>
      </c>
      <c r="BP18" s="120">
        <f>SUMPRODUCT((WBS!$A$8:$A$121&lt;&gt;"")*(BP$3=WBS!$L$8:$L$121)*(WBS!$G$8:$G$121=$A18))</f>
        <v>0</v>
      </c>
      <c r="BQ18" s="120">
        <f>SUMPRODUCT((WBS!$A$8:$A$121&lt;&gt;"")*(BQ$3=WBS!$L$8:$L$121)*(WBS!$G$8:$G$121=$A18))</f>
        <v>0</v>
      </c>
      <c r="BR18" s="120">
        <f>SUMPRODUCT((WBS!$A$8:$A$121&lt;&gt;"")*(BR$3=WBS!$L$8:$L$121)*(WBS!$G$8:$G$121=$A18))</f>
        <v>0</v>
      </c>
      <c r="BS18" s="120">
        <f>SUMPRODUCT((WBS!$A$8:$A$121&lt;&gt;"")*(BS$3=WBS!$L$8:$L$121)*(WBS!$G$8:$G$121=$A18))</f>
        <v>0</v>
      </c>
      <c r="BT18" s="120">
        <f>SUMPRODUCT((WBS!$A$8:$A$121&lt;&gt;"")*(BT$3=WBS!$L$8:$L$121)*(WBS!$G$8:$G$121=$A18))</f>
        <v>0</v>
      </c>
      <c r="BU18" s="120">
        <f>SUMPRODUCT((WBS!$A$8:$A$121&lt;&gt;"")*(BU$3=WBS!$L$8:$L$121)*(WBS!$G$8:$G$121=$A18))</f>
        <v>0</v>
      </c>
      <c r="BV18" s="120">
        <f>SUMPRODUCT((WBS!$A$8:$A$121&lt;&gt;"")*(BV$3=WBS!$L$8:$L$121)*(WBS!$G$8:$G$121=$A18))</f>
        <v>0</v>
      </c>
      <c r="BW18" s="120">
        <f>SUMPRODUCT((WBS!$A$8:$A$121&lt;&gt;"")*(BW$3=WBS!$L$8:$L$121)*(WBS!$G$8:$G$121=$A18))</f>
        <v>0</v>
      </c>
      <c r="BX18" s="120">
        <f>SUMPRODUCT((WBS!$A$8:$A$121&lt;&gt;"")*(BX$3=WBS!$L$8:$L$121)*(WBS!$G$8:$G$121=$A18))</f>
        <v>0</v>
      </c>
      <c r="BY18" s="120">
        <f>SUMPRODUCT((WBS!$A$8:$A$121&lt;&gt;"")*(BY$3=WBS!$L$8:$L$121)*(WBS!$G$8:$G$121=$A18))</f>
        <v>0</v>
      </c>
      <c r="BZ18" s="120">
        <f>SUMPRODUCT((WBS!$A$8:$A$121&lt;&gt;"")*(BZ$3=WBS!$L$8:$L$121)*(WBS!$G$8:$G$121=$A18))</f>
        <v>0</v>
      </c>
      <c r="CA18" s="120">
        <f>SUMPRODUCT((WBS!$A$8:$A$121&lt;&gt;"")*(CA$3=WBS!$L$8:$L$121)*(WBS!$G$8:$G$121=$A18))</f>
        <v>0</v>
      </c>
      <c r="CB18" s="120">
        <f>SUMPRODUCT((WBS!$A$8:$A$121&lt;&gt;"")*(CB$3=WBS!$L$8:$L$121)*(WBS!$G$8:$G$121=$A18))</f>
        <v>0</v>
      </c>
      <c r="CC18" s="120">
        <f>SUMPRODUCT((WBS!$A$8:$A$121&lt;&gt;"")*(CC$3=WBS!$L$8:$L$121)*(WBS!$G$8:$G$121=$A18))</f>
        <v>0</v>
      </c>
      <c r="CD18" s="120">
        <f>SUMPRODUCT((WBS!$A$8:$A$121&lt;&gt;"")*(CD$3=WBS!$L$8:$L$121)*(WBS!$G$8:$G$121=$A18))</f>
        <v>0</v>
      </c>
      <c r="CE18" s="120">
        <f>SUMPRODUCT((WBS!$A$8:$A$121&lt;&gt;"")*(CE$3=WBS!$L$8:$L$121)*(WBS!$G$8:$G$121=$A18))</f>
        <v>0</v>
      </c>
      <c r="CF18" s="120">
        <f>SUMPRODUCT((WBS!$A$8:$A$121&lt;&gt;"")*(CF$3=WBS!$L$8:$L$121)*(WBS!$G$8:$G$121=$A18))</f>
        <v>0</v>
      </c>
      <c r="CG18" s="120">
        <f>SUMPRODUCT((WBS!$A$8:$A$121&lt;&gt;"")*(CG$3=WBS!$L$8:$L$121)*(WBS!$G$8:$G$121=$A18))</f>
        <v>0</v>
      </c>
      <c r="CH18" s="120">
        <f>SUMPRODUCT((WBS!$A$8:$A$121&lt;&gt;"")*(CH$3=WBS!$L$8:$L$121)*(WBS!$G$8:$G$121=$A18))</f>
        <v>0</v>
      </c>
      <c r="CI18" s="120">
        <f>SUMPRODUCT((WBS!$A$8:$A$121&lt;&gt;"")*(CI$3=WBS!$L$8:$L$121)*(WBS!$G$8:$G$121=$A18))</f>
        <v>0</v>
      </c>
      <c r="CJ18" s="120">
        <f>SUMPRODUCT((WBS!$A$8:$A$121&lt;&gt;"")*(CJ$3=WBS!$L$8:$L$121)*(WBS!$G$8:$G$121=$A18))</f>
        <v>0</v>
      </c>
      <c r="CK18" s="120">
        <f>SUMPRODUCT((WBS!$A$8:$A$121&lt;&gt;"")*(CK$3=WBS!$L$8:$L$121)*(WBS!$G$8:$G$121=$A18))</f>
        <v>0</v>
      </c>
      <c r="CL18" s="120">
        <f>SUMPRODUCT((WBS!$A$8:$A$121&lt;&gt;"")*(CL$3=WBS!$L$8:$L$121)*(WBS!$G$8:$G$121=$A18))</f>
        <v>0</v>
      </c>
      <c r="CM18" s="120">
        <f>SUMPRODUCT((WBS!$A$8:$A$121&lt;&gt;"")*(CM$3=WBS!$L$8:$L$121)*(WBS!$G$8:$G$121=$A18))</f>
        <v>0</v>
      </c>
      <c r="CN18" s="120">
        <f>SUMPRODUCT((WBS!$A$8:$A$121&lt;&gt;"")*(CN$3=WBS!$L$8:$L$121)*(WBS!$G$8:$G$121=$A18))</f>
        <v>0</v>
      </c>
      <c r="CO18" s="120">
        <f>SUMPRODUCT((WBS!$A$8:$A$121&lt;&gt;"")*(CO$3=WBS!$L$8:$L$121)*(WBS!$G$8:$G$121=$A18))</f>
        <v>0</v>
      </c>
      <c r="CP18" s="120">
        <f>SUMPRODUCT((WBS!$A$8:$A$121&lt;&gt;"")*(CP$3=WBS!$L$8:$L$121)*(WBS!$G$8:$G$121=$A18))</f>
        <v>0</v>
      </c>
      <c r="CQ18" s="120">
        <f>SUMPRODUCT((WBS!$A$8:$A$121&lt;&gt;"")*(CQ$3=WBS!$L$8:$L$121)*(WBS!$G$8:$G$121=$A18))</f>
        <v>0</v>
      </c>
    </row>
    <row r="19" spans="1:95" s="121" customFormat="1">
      <c r="A19" s="175" t="s">
        <v>81</v>
      </c>
      <c r="B19" s="118" t="s">
        <v>27</v>
      </c>
      <c r="C19" s="119">
        <f t="shared" ca="1" si="8"/>
        <v>0</v>
      </c>
      <c r="D19" s="120">
        <f>SUMPRODUCT((WBS!$A$8:$A$121="")*(D$3=WBS!$K$8:$K$121)*(WBS!$G$8:$G$121=$A19))</f>
        <v>0</v>
      </c>
      <c r="E19" s="120">
        <f>SUMPRODUCT((WBS!$A$8:$A$121="")*(E$3=WBS!$K$8:$K$121)*(WBS!$G$8:$G$121=$A19))</f>
        <v>0</v>
      </c>
      <c r="F19" s="120">
        <f>SUMPRODUCT((WBS!$A$8:$A$121="")*(F$3=WBS!$K$8:$K$121)*(WBS!$G$8:$G$121=$A19))</f>
        <v>0</v>
      </c>
      <c r="G19" s="120">
        <f>SUMPRODUCT((WBS!$A$8:$A$121="")*(G$3=WBS!$K$8:$K$121)*(WBS!$G$8:$G$121=$A19))</f>
        <v>0</v>
      </c>
      <c r="H19" s="120">
        <f>SUMPRODUCT((WBS!$A$8:$A$121="")*(H$3=WBS!$K$8:$K$121)*(WBS!$G$8:$G$121=$A19))</f>
        <v>0</v>
      </c>
      <c r="I19" s="120">
        <f>SUMPRODUCT((WBS!$A$8:$A$121="")*(I$3=WBS!$K$8:$K$121)*(WBS!$G$8:$G$121=$A19))</f>
        <v>0</v>
      </c>
      <c r="J19" s="120">
        <f>SUMPRODUCT((WBS!$A$8:$A$121="")*(J$3=WBS!$K$8:$K$121)*(WBS!$G$8:$G$121=$A19))</f>
        <v>0</v>
      </c>
      <c r="K19" s="120">
        <f>SUMPRODUCT((WBS!$A$8:$A$121="")*(K$3=WBS!$K$8:$K$121)*(WBS!$G$8:$G$121=$A19))</f>
        <v>0</v>
      </c>
      <c r="L19" s="120">
        <f>SUMPRODUCT((WBS!$A$8:$A$121="")*(L$3=WBS!$K$8:$K$121)*(WBS!$G$8:$G$121=$A19))</f>
        <v>0</v>
      </c>
      <c r="M19" s="120">
        <f>SUMPRODUCT((WBS!$A$8:$A$121="")*(M$3=WBS!$K$8:$K$121)*(WBS!$G$8:$G$121=$A19))</f>
        <v>0</v>
      </c>
      <c r="N19" s="120">
        <f>SUMPRODUCT((WBS!$A$8:$A$121="")*(N$3=WBS!$K$8:$K$121)*(WBS!$G$8:$G$121=$A19))</f>
        <v>0</v>
      </c>
      <c r="O19" s="120">
        <f>SUMPRODUCT((WBS!$A$8:$A$121="")*(O$3=WBS!$K$8:$K$121)*(WBS!$G$8:$G$121=$A19))</f>
        <v>0</v>
      </c>
      <c r="P19" s="120">
        <f>SUMPRODUCT((WBS!$A$8:$A$121="")*(P$3=WBS!$K$8:$K$121)*(WBS!$G$8:$G$121=$A19))</f>
        <v>0</v>
      </c>
      <c r="Q19" s="120">
        <f>SUMPRODUCT((WBS!$A$8:$A$121="")*(Q$3=WBS!$K$8:$K$121)*(WBS!$G$8:$G$121=$A19))</f>
        <v>0</v>
      </c>
      <c r="R19" s="120">
        <f>SUMPRODUCT((WBS!$A$8:$A$121="")*(R$3=WBS!$K$8:$K$121)*(WBS!$G$8:$G$121=$A19))</f>
        <v>0</v>
      </c>
      <c r="S19" s="120">
        <f>SUMPRODUCT((WBS!$A$8:$A$121="")*(S$3=WBS!$K$8:$K$121)*(WBS!$G$8:$G$121=$A19))</f>
        <v>0</v>
      </c>
      <c r="T19" s="120">
        <f>SUMPRODUCT((WBS!$A$8:$A$121="")*(T$3=WBS!$K$8:$K$121)*(WBS!$G$8:$G$121=$A19))</f>
        <v>0</v>
      </c>
      <c r="U19" s="120">
        <f>SUMPRODUCT((WBS!$A$8:$A$121="")*(U$3=WBS!$K$8:$K$121)*(WBS!$G$8:$G$121=$A19))</f>
        <v>0</v>
      </c>
      <c r="V19" s="120">
        <f>SUMPRODUCT((WBS!$A$8:$A$121="")*(V$3=WBS!$K$8:$K$121)*(WBS!$G$8:$G$121=$A19))</f>
        <v>0</v>
      </c>
      <c r="W19" s="120">
        <f>SUMPRODUCT((WBS!$A$8:$A$121="")*(W$3=WBS!$K$8:$K$121)*(WBS!$G$8:$G$121=$A19))</f>
        <v>0</v>
      </c>
      <c r="X19" s="120">
        <f>SUMPRODUCT((WBS!$A$8:$A$121="")*(X$3=WBS!$K$8:$K$121)*(WBS!$G$8:$G$121=$A19))</f>
        <v>0</v>
      </c>
      <c r="Y19" s="120">
        <f>SUMPRODUCT((WBS!$A$8:$A$121="")*(Y$3=WBS!$K$8:$K$121)*(WBS!$G$8:$G$121=$A19))</f>
        <v>0</v>
      </c>
      <c r="Z19" s="120">
        <f>SUMPRODUCT((WBS!$A$8:$A$121="")*(Z$3=WBS!$K$8:$K$121)*(WBS!$G$8:$G$121=$A19))</f>
        <v>0</v>
      </c>
      <c r="AA19" s="120">
        <f>SUMPRODUCT((WBS!$A$8:$A$121="")*(AA$3=WBS!$K$8:$K$121)*(WBS!$G$8:$G$121=$A19))</f>
        <v>0</v>
      </c>
      <c r="AB19" s="120">
        <f>SUMPRODUCT((WBS!$A$8:$A$121="")*(AB$3=WBS!$K$8:$K$121)*(WBS!$G$8:$G$121=$A19))</f>
        <v>0</v>
      </c>
      <c r="AC19" s="120">
        <f>SUMPRODUCT((WBS!$A$8:$A$121="")*(AC$3=WBS!$K$8:$K$121)*(WBS!$G$8:$G$121=$A19))</f>
        <v>0</v>
      </c>
      <c r="AD19" s="120">
        <f>SUMPRODUCT((WBS!$A$8:$A$121="")*(AD$3=WBS!$K$8:$K$121)*(WBS!$G$8:$G$121=$A19))</f>
        <v>0</v>
      </c>
      <c r="AE19" s="120">
        <f>SUMPRODUCT((WBS!$A$8:$A$121="")*(AE$3=WBS!$K$8:$K$121)*(WBS!$G$8:$G$121=$A19))</f>
        <v>0</v>
      </c>
      <c r="AF19" s="120">
        <f>SUMPRODUCT((WBS!$A$8:$A$121="")*(AF$3=WBS!$K$8:$K$121)*(WBS!$G$8:$G$121=$A19))</f>
        <v>0</v>
      </c>
      <c r="AG19" s="120">
        <f>SUMPRODUCT((WBS!$A$8:$A$121="")*(AG$3=WBS!$K$8:$K$121)*(WBS!$G$8:$G$121=$A19))</f>
        <v>0</v>
      </c>
      <c r="AH19" s="120">
        <f>SUMPRODUCT((WBS!$A$8:$A$121="")*(AH$3=WBS!$K$8:$K$121)*(WBS!$G$8:$G$121=$A19))</f>
        <v>0</v>
      </c>
      <c r="AI19" s="120">
        <f>SUMPRODUCT((WBS!$A$8:$A$121="")*(AI$3=WBS!$K$8:$K$121)*(WBS!$G$8:$G$121=$A19))</f>
        <v>0</v>
      </c>
      <c r="AJ19" s="120">
        <f>SUMPRODUCT((WBS!$A$8:$A$121="")*(AJ$3=WBS!$K$8:$K$121)*(WBS!$G$8:$G$121=$A19))</f>
        <v>0</v>
      </c>
      <c r="AK19" s="120">
        <f>SUMPRODUCT((WBS!$A$8:$A$121="")*(AK$3=WBS!$K$8:$K$121)*(WBS!$G$8:$G$121=$A19))</f>
        <v>0</v>
      </c>
      <c r="AL19" s="120">
        <f>SUMPRODUCT((WBS!$A$8:$A$121="")*(AL$3=WBS!$K$8:$K$121)*(WBS!$G$8:$G$121=$A19))</f>
        <v>0</v>
      </c>
      <c r="AM19" s="120">
        <f>SUMPRODUCT((WBS!$A$8:$A$121="")*(AM$3=WBS!$K$8:$K$121)*(WBS!$G$8:$G$121=$A19))</f>
        <v>0</v>
      </c>
      <c r="AN19" s="120">
        <f>SUMPRODUCT((WBS!$A$8:$A$121="")*(AN$3=WBS!$K$8:$K$121)*(WBS!$G$8:$G$121=$A19))</f>
        <v>0</v>
      </c>
      <c r="AO19" s="120">
        <f>SUMPRODUCT((WBS!$A$8:$A$121="")*(AO$3=WBS!$K$8:$K$121)*(WBS!$G$8:$G$121=$A19))</f>
        <v>0</v>
      </c>
      <c r="AP19" s="120">
        <f>SUMPRODUCT((WBS!$A$8:$A$121="")*(AP$3=WBS!$K$8:$K$121)*(WBS!$G$8:$G$121=$A19))</f>
        <v>0</v>
      </c>
      <c r="AQ19" s="120">
        <f>SUMPRODUCT((WBS!$A$8:$A$121="")*(AQ$3=WBS!$K$8:$K$121)*(WBS!$G$8:$G$121=$A19))</f>
        <v>0</v>
      </c>
      <c r="AR19" s="120">
        <f>SUMPRODUCT((WBS!$A$8:$A$121="")*(AR$3=WBS!$K$8:$K$121)*(WBS!$G$8:$G$121=$A19))</f>
        <v>0</v>
      </c>
      <c r="AS19" s="120">
        <f>SUMPRODUCT((WBS!$A$8:$A$121="")*(AS$3=WBS!$K$8:$K$121)*(WBS!$G$8:$G$121=$A19))</f>
        <v>0</v>
      </c>
      <c r="AT19" s="120">
        <f>SUMPRODUCT((WBS!$A$8:$A$121="")*(AT$3=WBS!$K$8:$K$121)*(WBS!$G$8:$G$121=$A19))</f>
        <v>0</v>
      </c>
      <c r="AU19" s="120">
        <f>SUMPRODUCT((WBS!$A$8:$A$121="")*(AU$3=WBS!$K$8:$K$121)*(WBS!$G$8:$G$121=$A19))</f>
        <v>0</v>
      </c>
      <c r="AV19" s="120">
        <f>SUMPRODUCT((WBS!$A$8:$A$121="")*(AV$3=WBS!$K$8:$K$121)*(WBS!$G$8:$G$121=$A19))</f>
        <v>0</v>
      </c>
      <c r="AW19" s="120">
        <f>SUMPRODUCT((WBS!$A$8:$A$121="")*(AW$3=WBS!$K$8:$K$121)*(WBS!$G$8:$G$121=$A19))</f>
        <v>0</v>
      </c>
      <c r="AX19" s="120">
        <f>SUMPRODUCT((WBS!$A$8:$A$121="")*(AX$3=WBS!$K$8:$K$121)*(WBS!$G$8:$G$121=$A19))</f>
        <v>0</v>
      </c>
      <c r="AY19" s="120">
        <f>SUMPRODUCT((WBS!$A$8:$A$121="")*(AY$3=WBS!$K$8:$K$121)*(WBS!$G$8:$G$121=$A19))</f>
        <v>0</v>
      </c>
      <c r="AZ19" s="120">
        <f>SUMPRODUCT((WBS!$A$8:$A$121="")*(AZ$3=WBS!$K$8:$K$121)*(WBS!$G$8:$G$121=$A19))</f>
        <v>0</v>
      </c>
      <c r="BA19" s="120">
        <f>SUMPRODUCT((WBS!$A$8:$A$121="")*(BA$3=WBS!$K$8:$K$121)*(WBS!$G$8:$G$121=$A19))</f>
        <v>0</v>
      </c>
      <c r="BB19" s="120">
        <f>SUMPRODUCT((WBS!$A$8:$A$121="")*(BB$3=WBS!$K$8:$K$121)*(WBS!$G$8:$G$121=$A19))</f>
        <v>0</v>
      </c>
      <c r="BC19" s="120">
        <f>SUMPRODUCT((WBS!$A$8:$A$121="")*(BC$3=WBS!$K$8:$K$121)*(WBS!$G$8:$G$121=$A19))</f>
        <v>0</v>
      </c>
      <c r="BD19" s="120">
        <f>SUMPRODUCT((WBS!$A$8:$A$121="")*(BD$3=WBS!$K$8:$K$121)*(WBS!$G$8:$G$121=$A19))</f>
        <v>0</v>
      </c>
      <c r="BE19" s="120">
        <f>SUMPRODUCT((WBS!$A$8:$A$121="")*(BE$3=WBS!$K$8:$K$121)*(WBS!$G$8:$G$121=$A19))</f>
        <v>0</v>
      </c>
      <c r="BF19" s="120">
        <f>SUMPRODUCT((WBS!$A$8:$A$121="")*(BF$3=WBS!$K$8:$K$121)*(WBS!$G$8:$G$121=$A19))</f>
        <v>0</v>
      </c>
      <c r="BG19" s="120">
        <f>SUMPRODUCT((WBS!$A$8:$A$121="")*(BG$3=WBS!$K$8:$K$121)*(WBS!$G$8:$G$121=$A19))</f>
        <v>0</v>
      </c>
      <c r="BH19" s="120">
        <f>SUMPRODUCT((WBS!$A$8:$A$121="")*(BH$3=WBS!$K$8:$K$121)*(WBS!$G$8:$G$121=$A19))</f>
        <v>0</v>
      </c>
      <c r="BI19" s="120">
        <f>SUMPRODUCT((WBS!$A$8:$A$121="")*(BI$3=WBS!$K$8:$K$121)*(WBS!$G$8:$G$121=$A19))</f>
        <v>0</v>
      </c>
      <c r="BJ19" s="120">
        <f>SUMPRODUCT((WBS!$A$8:$A$121="")*(BJ$3=WBS!$K$8:$K$121)*(WBS!$G$8:$G$121=$A19))</f>
        <v>0</v>
      </c>
      <c r="BK19" s="120">
        <f>SUMPRODUCT((WBS!$A$8:$A$121="")*(BK$3=WBS!$K$8:$K$121)*(WBS!$G$8:$G$121=$A19))</f>
        <v>0</v>
      </c>
      <c r="BL19" s="120">
        <f>SUMPRODUCT((WBS!$A$8:$A$121="")*(BL$3=WBS!$K$8:$K$121)*(WBS!$G$8:$G$121=$A19))</f>
        <v>0</v>
      </c>
      <c r="BM19" s="120">
        <f>SUMPRODUCT((WBS!$A$8:$A$121="")*(BM$3=WBS!$K$8:$K$121)*(WBS!$G$8:$G$121=$A19))</f>
        <v>0</v>
      </c>
      <c r="BN19" s="120">
        <f>SUMPRODUCT((WBS!$A$8:$A$121="")*(BN$3=WBS!$K$8:$K$121)*(WBS!$G$8:$G$121=$A19))</f>
        <v>0</v>
      </c>
      <c r="BO19" s="120">
        <f>SUMPRODUCT((WBS!$A$8:$A$121="")*(BO$3=WBS!$K$8:$K$121)*(WBS!$G$8:$G$121=$A19))</f>
        <v>0</v>
      </c>
      <c r="BP19" s="120">
        <f>SUMPRODUCT((WBS!$A$8:$A$121="")*(BP$3=WBS!$K$8:$K$121)*(WBS!$G$8:$G$121=$A19))</f>
        <v>0</v>
      </c>
      <c r="BQ19" s="120">
        <f>SUMPRODUCT((WBS!$A$8:$A$121="")*(BQ$3=WBS!$K$8:$K$121)*(WBS!$G$8:$G$121=$A19))</f>
        <v>0</v>
      </c>
      <c r="BR19" s="120">
        <f>SUMPRODUCT((WBS!$A$8:$A$121="")*(BR$3=WBS!$K$8:$K$121)*(WBS!$G$8:$G$121=$A19))</f>
        <v>0</v>
      </c>
      <c r="BS19" s="120">
        <f>SUMPRODUCT((WBS!$A$8:$A$121="")*(BS$3=WBS!$K$8:$K$121)*(WBS!$G$8:$G$121=$A19))</f>
        <v>0</v>
      </c>
      <c r="BT19" s="120">
        <f>SUMPRODUCT((WBS!$A$8:$A$121="")*(BT$3=WBS!$K$8:$K$121)*(WBS!$G$8:$G$121=$A19))</f>
        <v>0</v>
      </c>
      <c r="BU19" s="120">
        <f>SUMPRODUCT((WBS!$A$8:$A$121="")*(BU$3=WBS!$K$8:$K$121)*(WBS!$G$8:$G$121=$A19))</f>
        <v>0</v>
      </c>
      <c r="BV19" s="120">
        <f>SUMPRODUCT((WBS!$A$8:$A$121="")*(BV$3=WBS!$K$8:$K$121)*(WBS!$G$8:$G$121=$A19))</f>
        <v>0</v>
      </c>
      <c r="BW19" s="120">
        <f>SUMPRODUCT((WBS!$A$8:$A$121="")*(BW$3=WBS!$K$8:$K$121)*(WBS!$G$8:$G$121=$A19))</f>
        <v>0</v>
      </c>
      <c r="BX19" s="120">
        <f>SUMPRODUCT((WBS!$A$8:$A$121="")*(BX$3=WBS!$K$8:$K$121)*(WBS!$G$8:$G$121=$A19))</f>
        <v>0</v>
      </c>
      <c r="BY19" s="120">
        <f>SUMPRODUCT((WBS!$A$8:$A$121="")*(BY$3=WBS!$K$8:$K$121)*(WBS!$G$8:$G$121=$A19))</f>
        <v>0</v>
      </c>
      <c r="BZ19" s="120">
        <f>SUMPRODUCT((WBS!$A$8:$A$121="")*(BZ$3=WBS!$K$8:$K$121)*(WBS!$G$8:$G$121=$A19))</f>
        <v>0</v>
      </c>
      <c r="CA19" s="120">
        <f>SUMPRODUCT((WBS!$A$8:$A$121="")*(CA$3=WBS!$K$8:$K$121)*(WBS!$G$8:$G$121=$A19))</f>
        <v>0</v>
      </c>
      <c r="CB19" s="120">
        <f>SUMPRODUCT((WBS!$A$8:$A$121="")*(CB$3=WBS!$K$8:$K$121)*(WBS!$G$8:$G$121=$A19))</f>
        <v>0</v>
      </c>
      <c r="CC19" s="120">
        <f>SUMPRODUCT((WBS!$A$8:$A$121="")*(CC$3=WBS!$K$8:$K$121)*(WBS!$G$8:$G$121=$A19))</f>
        <v>0</v>
      </c>
      <c r="CD19" s="120">
        <f>SUMPRODUCT((WBS!$A$8:$A$121="")*(CD$3=WBS!$K$8:$K$121)*(WBS!$G$8:$G$121=$A19))</f>
        <v>0</v>
      </c>
      <c r="CE19" s="120">
        <f>SUMPRODUCT((WBS!$A$8:$A$121="")*(CE$3=WBS!$K$8:$K$121)*(WBS!$G$8:$G$121=$A19))</f>
        <v>0</v>
      </c>
      <c r="CF19" s="120">
        <f>SUMPRODUCT((WBS!$A$8:$A$121="")*(CF$3=WBS!$K$8:$K$121)*(WBS!$G$8:$G$121=$A19))</f>
        <v>0</v>
      </c>
      <c r="CG19" s="120">
        <f>SUMPRODUCT((WBS!$A$8:$A$121="")*(CG$3=WBS!$K$8:$K$121)*(WBS!$G$8:$G$121=$A19))</f>
        <v>0</v>
      </c>
      <c r="CH19" s="120">
        <f>SUMPRODUCT((WBS!$A$8:$A$121="")*(CH$3=WBS!$K$8:$K$121)*(WBS!$G$8:$G$121=$A19))</f>
        <v>0</v>
      </c>
      <c r="CI19" s="120">
        <f>SUMPRODUCT((WBS!$A$8:$A$121="")*(CI$3=WBS!$K$8:$K$121)*(WBS!$G$8:$G$121=$A19))</f>
        <v>0</v>
      </c>
      <c r="CJ19" s="120">
        <f>SUMPRODUCT((WBS!$A$8:$A$121="")*(CJ$3=WBS!$K$8:$K$121)*(WBS!$G$8:$G$121=$A19))</f>
        <v>0</v>
      </c>
      <c r="CK19" s="120">
        <f>SUMPRODUCT((WBS!$A$8:$A$121="")*(CK$3=WBS!$K$8:$K$121)*(WBS!$G$8:$G$121=$A19))</f>
        <v>0</v>
      </c>
      <c r="CL19" s="120">
        <f>SUMPRODUCT((WBS!$A$8:$A$121="")*(CL$3=WBS!$K$8:$K$121)*(WBS!$G$8:$G$121=$A19))</f>
        <v>0</v>
      </c>
      <c r="CM19" s="120">
        <f>SUMPRODUCT((WBS!$A$8:$A$121="")*(CM$3=WBS!$K$8:$K$121)*(WBS!$G$8:$G$121=$A19))</f>
        <v>0</v>
      </c>
      <c r="CN19" s="120">
        <f>SUMPRODUCT((WBS!$A$8:$A$121="")*(CN$3=WBS!$K$8:$K$121)*(WBS!$G$8:$G$121=$A19))</f>
        <v>0</v>
      </c>
      <c r="CO19" s="120">
        <f>SUMPRODUCT((WBS!$A$8:$A$121="")*(CO$3=WBS!$K$8:$K$121)*(WBS!$G$8:$G$121=$A19))</f>
        <v>0</v>
      </c>
      <c r="CP19" s="120">
        <f>SUMPRODUCT((WBS!$A$8:$A$121="")*(CP$3=WBS!$K$8:$K$121)*(WBS!$G$8:$G$121=$A19))</f>
        <v>0</v>
      </c>
      <c r="CQ19" s="120">
        <f>SUMPRODUCT((WBS!$A$8:$A$121="")*(CQ$3=WBS!$K$8:$K$121)*(WBS!$G$8:$G$121=$A19))</f>
        <v>0</v>
      </c>
    </row>
    <row r="20" spans="1:95" s="121" customFormat="1">
      <c r="A20" s="175" t="s">
        <v>81</v>
      </c>
      <c r="B20" s="118" t="s">
        <v>28</v>
      </c>
      <c r="C20" s="119">
        <f t="shared" ca="1" si="8"/>
        <v>0</v>
      </c>
      <c r="D20" s="120">
        <f>SUMPRODUCT((WBS!$A$8:$A$121="")*(D$3=WBS!$L$8:$L$121)*(WBS!$G$8:$G$121=$A20))</f>
        <v>0</v>
      </c>
      <c r="E20" s="120">
        <f>SUMPRODUCT((WBS!$A$8:$A$121="")*(E$3=WBS!$L$8:$L$121)*(WBS!$G$8:$G$121=$A20))</f>
        <v>0</v>
      </c>
      <c r="F20" s="120">
        <f>SUMPRODUCT((WBS!$A$8:$A$121="")*(F$3=WBS!$L$8:$L$121)*(WBS!$G$8:$G$121=$A20))</f>
        <v>0</v>
      </c>
      <c r="G20" s="120">
        <f>SUMPRODUCT((WBS!$A$8:$A$121="")*(G$3=WBS!$L$8:$L$121)*(WBS!$G$8:$G$121=$A20))</f>
        <v>0</v>
      </c>
      <c r="H20" s="120">
        <f>SUMPRODUCT((WBS!$A$8:$A$121="")*(H$3=WBS!$L$8:$L$121)*(WBS!$G$8:$G$121=$A20))</f>
        <v>0</v>
      </c>
      <c r="I20" s="120">
        <f>SUMPRODUCT((WBS!$A$8:$A$121="")*(I$3=WBS!$L$8:$L$121)*(WBS!$G$8:$G$121=$A20))</f>
        <v>0</v>
      </c>
      <c r="J20" s="120">
        <f>SUMPRODUCT((WBS!$A$8:$A$121="")*(J$3=WBS!$L$8:$L$121)*(WBS!$G$8:$G$121=$A20))</f>
        <v>0</v>
      </c>
      <c r="K20" s="120">
        <f>SUMPRODUCT((WBS!$A$8:$A$121="")*(K$3=WBS!$L$8:$L$121)*(WBS!$G$8:$G$121=$A20))</f>
        <v>0</v>
      </c>
      <c r="L20" s="120">
        <f>SUMPRODUCT((WBS!$A$8:$A$121="")*(L$3=WBS!$L$8:$L$121)*(WBS!$G$8:$G$121=$A20))</f>
        <v>0</v>
      </c>
      <c r="M20" s="120">
        <f>SUMPRODUCT((WBS!$A$8:$A$121="")*(M$3=WBS!$L$8:$L$121)*(WBS!$G$8:$G$121=$A20))</f>
        <v>0</v>
      </c>
      <c r="N20" s="120">
        <f>SUMPRODUCT((WBS!$A$8:$A$121="")*(N$3=WBS!$L$8:$L$121)*(WBS!$G$8:$G$121=$A20))</f>
        <v>0</v>
      </c>
      <c r="O20" s="120">
        <f>SUMPRODUCT((WBS!$A$8:$A$121="")*(O$3=WBS!$L$8:$L$121)*(WBS!$G$8:$G$121=$A20))</f>
        <v>0</v>
      </c>
      <c r="P20" s="120">
        <f>SUMPRODUCT((WBS!$A$8:$A$121="")*(P$3=WBS!$L$8:$L$121)*(WBS!$G$8:$G$121=$A20))</f>
        <v>0</v>
      </c>
      <c r="Q20" s="120">
        <f>SUMPRODUCT((WBS!$A$8:$A$121="")*(Q$3=WBS!$L$8:$L$121)*(WBS!$G$8:$G$121=$A20))</f>
        <v>0</v>
      </c>
      <c r="R20" s="120">
        <f>SUMPRODUCT((WBS!$A$8:$A$121="")*(R$3=WBS!$L$8:$L$121)*(WBS!$G$8:$G$121=$A20))</f>
        <v>0</v>
      </c>
      <c r="S20" s="120">
        <f>SUMPRODUCT((WBS!$A$8:$A$121="")*(S$3=WBS!$L$8:$L$121)*(WBS!$G$8:$G$121=$A20))</f>
        <v>0</v>
      </c>
      <c r="T20" s="120">
        <f>SUMPRODUCT((WBS!$A$8:$A$121="")*(T$3=WBS!$L$8:$L$121)*(WBS!$G$8:$G$121=$A20))</f>
        <v>0</v>
      </c>
      <c r="U20" s="120">
        <f>SUMPRODUCT((WBS!$A$8:$A$121="")*(U$3=WBS!$L$8:$L$121)*(WBS!$G$8:$G$121=$A20))</f>
        <v>0</v>
      </c>
      <c r="V20" s="120">
        <f>SUMPRODUCT((WBS!$A$8:$A$121="")*(V$3=WBS!$L$8:$L$121)*(WBS!$G$8:$G$121=$A20))</f>
        <v>0</v>
      </c>
      <c r="W20" s="120">
        <f>SUMPRODUCT((WBS!$A$8:$A$121="")*(W$3=WBS!$L$8:$L$121)*(WBS!$G$8:$G$121=$A20))</f>
        <v>0</v>
      </c>
      <c r="X20" s="120">
        <f>SUMPRODUCT((WBS!$A$8:$A$121="")*(X$3=WBS!$L$8:$L$121)*(WBS!$G$8:$G$121=$A20))</f>
        <v>0</v>
      </c>
      <c r="Y20" s="120">
        <f>SUMPRODUCT((WBS!$A$8:$A$121="")*(Y$3=WBS!$L$8:$L$121)*(WBS!$G$8:$G$121=$A20))</f>
        <v>0</v>
      </c>
      <c r="Z20" s="120">
        <f>SUMPRODUCT((WBS!$A$8:$A$121="")*(Z$3=WBS!$L$8:$L$121)*(WBS!$G$8:$G$121=$A20))</f>
        <v>0</v>
      </c>
      <c r="AA20" s="120">
        <f>SUMPRODUCT((WBS!$A$8:$A$121="")*(AA$3=WBS!$L$8:$L$121)*(WBS!$G$8:$G$121=$A20))</f>
        <v>0</v>
      </c>
      <c r="AB20" s="120">
        <f>SUMPRODUCT((WBS!$A$8:$A$121="")*(AB$3=WBS!$L$8:$L$121)*(WBS!$G$8:$G$121=$A20))</f>
        <v>0</v>
      </c>
      <c r="AC20" s="120">
        <f>SUMPRODUCT((WBS!$A$8:$A$121="")*(AC$3=WBS!$L$8:$L$121)*(WBS!$G$8:$G$121=$A20))</f>
        <v>0</v>
      </c>
      <c r="AD20" s="120">
        <f>SUMPRODUCT((WBS!$A$8:$A$121="")*(AD$3=WBS!$L$8:$L$121)*(WBS!$G$8:$G$121=$A20))</f>
        <v>0</v>
      </c>
      <c r="AE20" s="120">
        <f>SUMPRODUCT((WBS!$A$8:$A$121="")*(AE$3=WBS!$L$8:$L$121)*(WBS!$G$8:$G$121=$A20))</f>
        <v>0</v>
      </c>
      <c r="AF20" s="120">
        <f>SUMPRODUCT((WBS!$A$8:$A$121="")*(AF$3=WBS!$L$8:$L$121)*(WBS!$G$8:$G$121=$A20))</f>
        <v>0</v>
      </c>
      <c r="AG20" s="120">
        <f>SUMPRODUCT((WBS!$A$8:$A$121="")*(AG$3=WBS!$L$8:$L$121)*(WBS!$G$8:$G$121=$A20))</f>
        <v>0</v>
      </c>
      <c r="AH20" s="120">
        <f>SUMPRODUCT((WBS!$A$8:$A$121="")*(AH$3=WBS!$L$8:$L$121)*(WBS!$G$8:$G$121=$A20))</f>
        <v>0</v>
      </c>
      <c r="AI20" s="120">
        <f>SUMPRODUCT((WBS!$A$8:$A$121="")*(AI$3=WBS!$L$8:$L$121)*(WBS!$G$8:$G$121=$A20))</f>
        <v>0</v>
      </c>
      <c r="AJ20" s="120">
        <f>SUMPRODUCT((WBS!$A$8:$A$121="")*(AJ$3=WBS!$L$8:$L$121)*(WBS!$G$8:$G$121=$A20))</f>
        <v>0</v>
      </c>
      <c r="AK20" s="120">
        <f>SUMPRODUCT((WBS!$A$8:$A$121="")*(AK$3=WBS!$L$8:$L$121)*(WBS!$G$8:$G$121=$A20))</f>
        <v>0</v>
      </c>
      <c r="AL20" s="120">
        <f>SUMPRODUCT((WBS!$A$8:$A$121="")*(AL$3=WBS!$L$8:$L$121)*(WBS!$G$8:$G$121=$A20))</f>
        <v>0</v>
      </c>
      <c r="AM20" s="120">
        <f>SUMPRODUCT((WBS!$A$8:$A$121="")*(AM$3=WBS!$L$8:$L$121)*(WBS!$G$8:$G$121=$A20))</f>
        <v>0</v>
      </c>
      <c r="AN20" s="120">
        <f>SUMPRODUCT((WBS!$A$8:$A$121="")*(AN$3=WBS!$L$8:$L$121)*(WBS!$G$8:$G$121=$A20))</f>
        <v>0</v>
      </c>
      <c r="AO20" s="120">
        <f>SUMPRODUCT((WBS!$A$8:$A$121="")*(AO$3=WBS!$L$8:$L$121)*(WBS!$G$8:$G$121=$A20))</f>
        <v>0</v>
      </c>
      <c r="AP20" s="120">
        <f>SUMPRODUCT((WBS!$A$8:$A$121="")*(AP$3=WBS!$L$8:$L$121)*(WBS!$G$8:$G$121=$A20))</f>
        <v>0</v>
      </c>
      <c r="AQ20" s="120">
        <f>SUMPRODUCT((WBS!$A$8:$A$121="")*(AQ$3=WBS!$L$8:$L$121)*(WBS!$G$8:$G$121=$A20))</f>
        <v>0</v>
      </c>
      <c r="AR20" s="120">
        <f>SUMPRODUCT((WBS!$A$8:$A$121="")*(AR$3=WBS!$L$8:$L$121)*(WBS!$G$8:$G$121=$A20))</f>
        <v>0</v>
      </c>
      <c r="AS20" s="120">
        <f>SUMPRODUCT((WBS!$A$8:$A$121="")*(AS$3=WBS!$L$8:$L$121)*(WBS!$G$8:$G$121=$A20))</f>
        <v>0</v>
      </c>
      <c r="AT20" s="120">
        <f>SUMPRODUCT((WBS!$A$8:$A$121="")*(AT$3=WBS!$L$8:$L$121)*(WBS!$G$8:$G$121=$A20))</f>
        <v>0</v>
      </c>
      <c r="AU20" s="120">
        <f>SUMPRODUCT((WBS!$A$8:$A$121="")*(AU$3=WBS!$L$8:$L$121)*(WBS!$G$8:$G$121=$A20))</f>
        <v>0</v>
      </c>
      <c r="AV20" s="120">
        <f>SUMPRODUCT((WBS!$A$8:$A$121="")*(AV$3=WBS!$L$8:$L$121)*(WBS!$G$8:$G$121=$A20))</f>
        <v>0</v>
      </c>
      <c r="AW20" s="120">
        <f>SUMPRODUCT((WBS!$A$8:$A$121="")*(AW$3=WBS!$L$8:$L$121)*(WBS!$G$8:$G$121=$A20))</f>
        <v>0</v>
      </c>
      <c r="AX20" s="120">
        <f>SUMPRODUCT((WBS!$A$8:$A$121="")*(AX$3=WBS!$L$8:$L$121)*(WBS!$G$8:$G$121=$A20))</f>
        <v>0</v>
      </c>
      <c r="AY20" s="120">
        <f>SUMPRODUCT((WBS!$A$8:$A$121="")*(AY$3=WBS!$L$8:$L$121)*(WBS!$G$8:$G$121=$A20))</f>
        <v>0</v>
      </c>
      <c r="AZ20" s="120">
        <f>SUMPRODUCT((WBS!$A$8:$A$121="")*(AZ$3=WBS!$L$8:$L$121)*(WBS!$G$8:$G$121=$A20))</f>
        <v>0</v>
      </c>
      <c r="BA20" s="120">
        <f>SUMPRODUCT((WBS!$A$8:$A$121="")*(BA$3=WBS!$L$8:$L$121)*(WBS!$G$8:$G$121=$A20))</f>
        <v>0</v>
      </c>
      <c r="BB20" s="120">
        <f>SUMPRODUCT((WBS!$A$8:$A$121="")*(BB$3=WBS!$L$8:$L$121)*(WBS!$G$8:$G$121=$A20))</f>
        <v>0</v>
      </c>
      <c r="BC20" s="120">
        <f>SUMPRODUCT((WBS!$A$8:$A$121="")*(BC$3=WBS!$L$8:$L$121)*(WBS!$G$8:$G$121=$A20))</f>
        <v>0</v>
      </c>
      <c r="BD20" s="120">
        <f>SUMPRODUCT((WBS!$A$8:$A$121="")*(BD$3=WBS!$L$8:$L$121)*(WBS!$G$8:$G$121=$A20))</f>
        <v>0</v>
      </c>
      <c r="BE20" s="120">
        <f>SUMPRODUCT((WBS!$A$8:$A$121="")*(BE$3=WBS!$L$8:$L$121)*(WBS!$G$8:$G$121=$A20))</f>
        <v>0</v>
      </c>
      <c r="BF20" s="120">
        <f>SUMPRODUCT((WBS!$A$8:$A$121="")*(BF$3=WBS!$L$8:$L$121)*(WBS!$G$8:$G$121=$A20))</f>
        <v>0</v>
      </c>
      <c r="BG20" s="120">
        <f>SUMPRODUCT((WBS!$A$8:$A$121="")*(BG$3=WBS!$L$8:$L$121)*(WBS!$G$8:$G$121=$A20))</f>
        <v>0</v>
      </c>
      <c r="BH20" s="120">
        <f>SUMPRODUCT((WBS!$A$8:$A$121="")*(BH$3=WBS!$L$8:$L$121)*(WBS!$G$8:$G$121=$A20))</f>
        <v>0</v>
      </c>
      <c r="BI20" s="120">
        <f>SUMPRODUCT((WBS!$A$8:$A$121="")*(BI$3=WBS!$L$8:$L$121)*(WBS!$G$8:$G$121=$A20))</f>
        <v>0</v>
      </c>
      <c r="BJ20" s="120">
        <f>SUMPRODUCT((WBS!$A$8:$A$121="")*(BJ$3=WBS!$L$8:$L$121)*(WBS!$G$8:$G$121=$A20))</f>
        <v>0</v>
      </c>
      <c r="BK20" s="120">
        <f>SUMPRODUCT((WBS!$A$8:$A$121="")*(BK$3=WBS!$L$8:$L$121)*(WBS!$G$8:$G$121=$A20))</f>
        <v>0</v>
      </c>
      <c r="BL20" s="120">
        <f>SUMPRODUCT((WBS!$A$8:$A$121="")*(BL$3=WBS!$L$8:$L$121)*(WBS!$G$8:$G$121=$A20))</f>
        <v>0</v>
      </c>
      <c r="BM20" s="120">
        <f>SUMPRODUCT((WBS!$A$8:$A$121="")*(BM$3=WBS!$L$8:$L$121)*(WBS!$G$8:$G$121=$A20))</f>
        <v>0</v>
      </c>
      <c r="BN20" s="120">
        <f>SUMPRODUCT((WBS!$A$8:$A$121="")*(BN$3=WBS!$L$8:$L$121)*(WBS!$G$8:$G$121=$A20))</f>
        <v>0</v>
      </c>
      <c r="BO20" s="120">
        <f>SUMPRODUCT((WBS!$A$8:$A$121="")*(BO$3=WBS!$L$8:$L$121)*(WBS!$G$8:$G$121=$A20))</f>
        <v>0</v>
      </c>
      <c r="BP20" s="120">
        <f>SUMPRODUCT((WBS!$A$8:$A$121="")*(BP$3=WBS!$L$8:$L$121)*(WBS!$G$8:$G$121=$A20))</f>
        <v>0</v>
      </c>
      <c r="BQ20" s="120">
        <f>SUMPRODUCT((WBS!$A$8:$A$121="")*(BQ$3=WBS!$L$8:$L$121)*(WBS!$G$8:$G$121=$A20))</f>
        <v>0</v>
      </c>
      <c r="BR20" s="120">
        <f>SUMPRODUCT((WBS!$A$8:$A$121="")*(BR$3=WBS!$L$8:$L$121)*(WBS!$G$8:$G$121=$A20))</f>
        <v>0</v>
      </c>
      <c r="BS20" s="120">
        <f>SUMPRODUCT((WBS!$A$8:$A$121="")*(BS$3=WBS!$L$8:$L$121)*(WBS!$G$8:$G$121=$A20))</f>
        <v>0</v>
      </c>
      <c r="BT20" s="120">
        <f>SUMPRODUCT((WBS!$A$8:$A$121="")*(BT$3=WBS!$L$8:$L$121)*(WBS!$G$8:$G$121=$A20))</f>
        <v>0</v>
      </c>
      <c r="BU20" s="120">
        <f>SUMPRODUCT((WBS!$A$8:$A$121="")*(BU$3=WBS!$L$8:$L$121)*(WBS!$G$8:$G$121=$A20))</f>
        <v>0</v>
      </c>
      <c r="BV20" s="120">
        <f>SUMPRODUCT((WBS!$A$8:$A$121="")*(BV$3=WBS!$L$8:$L$121)*(WBS!$G$8:$G$121=$A20))</f>
        <v>0</v>
      </c>
      <c r="BW20" s="120">
        <f>SUMPRODUCT((WBS!$A$8:$A$121="")*(BW$3=WBS!$L$8:$L$121)*(WBS!$G$8:$G$121=$A20))</f>
        <v>0</v>
      </c>
      <c r="BX20" s="120">
        <f>SUMPRODUCT((WBS!$A$8:$A$121="")*(BX$3=WBS!$L$8:$L$121)*(WBS!$G$8:$G$121=$A20))</f>
        <v>0</v>
      </c>
      <c r="BY20" s="120">
        <f>SUMPRODUCT((WBS!$A$8:$A$121="")*(BY$3=WBS!$L$8:$L$121)*(WBS!$G$8:$G$121=$A20))</f>
        <v>0</v>
      </c>
      <c r="BZ20" s="120">
        <f>SUMPRODUCT((WBS!$A$8:$A$121="")*(BZ$3=WBS!$L$8:$L$121)*(WBS!$G$8:$G$121=$A20))</f>
        <v>0</v>
      </c>
      <c r="CA20" s="120">
        <f>SUMPRODUCT((WBS!$A$8:$A$121="")*(CA$3=WBS!$L$8:$L$121)*(WBS!$G$8:$G$121=$A20))</f>
        <v>0</v>
      </c>
      <c r="CB20" s="120">
        <f>SUMPRODUCT((WBS!$A$8:$A$121="")*(CB$3=WBS!$L$8:$L$121)*(WBS!$G$8:$G$121=$A20))</f>
        <v>0</v>
      </c>
      <c r="CC20" s="120">
        <f>SUMPRODUCT((WBS!$A$8:$A$121="")*(CC$3=WBS!$L$8:$L$121)*(WBS!$G$8:$G$121=$A20))</f>
        <v>0</v>
      </c>
      <c r="CD20" s="120">
        <f>SUMPRODUCT((WBS!$A$8:$A$121="")*(CD$3=WBS!$L$8:$L$121)*(WBS!$G$8:$G$121=$A20))</f>
        <v>0</v>
      </c>
      <c r="CE20" s="120">
        <f>SUMPRODUCT((WBS!$A$8:$A$121="")*(CE$3=WBS!$L$8:$L$121)*(WBS!$G$8:$G$121=$A20))</f>
        <v>0</v>
      </c>
      <c r="CF20" s="120">
        <f>SUMPRODUCT((WBS!$A$8:$A$121="")*(CF$3=WBS!$L$8:$L$121)*(WBS!$G$8:$G$121=$A20))</f>
        <v>0</v>
      </c>
      <c r="CG20" s="120">
        <f>SUMPRODUCT((WBS!$A$8:$A$121="")*(CG$3=WBS!$L$8:$L$121)*(WBS!$G$8:$G$121=$A20))</f>
        <v>0</v>
      </c>
      <c r="CH20" s="120">
        <f>SUMPRODUCT((WBS!$A$8:$A$121="")*(CH$3=WBS!$L$8:$L$121)*(WBS!$G$8:$G$121=$A20))</f>
        <v>0</v>
      </c>
      <c r="CI20" s="120">
        <f>SUMPRODUCT((WBS!$A$8:$A$121="")*(CI$3=WBS!$L$8:$L$121)*(WBS!$G$8:$G$121=$A20))</f>
        <v>0</v>
      </c>
      <c r="CJ20" s="120">
        <f>SUMPRODUCT((WBS!$A$8:$A$121="")*(CJ$3=WBS!$L$8:$L$121)*(WBS!$G$8:$G$121=$A20))</f>
        <v>0</v>
      </c>
      <c r="CK20" s="120">
        <f>SUMPRODUCT((WBS!$A$8:$A$121="")*(CK$3=WBS!$L$8:$L$121)*(WBS!$G$8:$G$121=$A20))</f>
        <v>0</v>
      </c>
      <c r="CL20" s="120">
        <f>SUMPRODUCT((WBS!$A$8:$A$121="")*(CL$3=WBS!$L$8:$L$121)*(WBS!$G$8:$G$121=$A20))</f>
        <v>0</v>
      </c>
      <c r="CM20" s="120">
        <f>SUMPRODUCT((WBS!$A$8:$A$121="")*(CM$3=WBS!$L$8:$L$121)*(WBS!$G$8:$G$121=$A20))</f>
        <v>0</v>
      </c>
      <c r="CN20" s="120">
        <f>SUMPRODUCT((WBS!$A$8:$A$121="")*(CN$3=WBS!$L$8:$L$121)*(WBS!$G$8:$G$121=$A20))</f>
        <v>0</v>
      </c>
      <c r="CO20" s="120">
        <f>SUMPRODUCT((WBS!$A$8:$A$121="")*(CO$3=WBS!$L$8:$L$121)*(WBS!$G$8:$G$121=$A20))</f>
        <v>0</v>
      </c>
      <c r="CP20" s="120">
        <f>SUMPRODUCT((WBS!$A$8:$A$121="")*(CP$3=WBS!$L$8:$L$121)*(WBS!$G$8:$G$121=$A20))</f>
        <v>0</v>
      </c>
      <c r="CQ20" s="120">
        <f>SUMPRODUCT((WBS!$A$8:$A$121="")*(CQ$3=WBS!$L$8:$L$121)*(WBS!$G$8:$G$121=$A20))</f>
        <v>0</v>
      </c>
    </row>
    <row r="21" spans="1:95" s="121" customFormat="1">
      <c r="A21" s="174" t="s">
        <v>81</v>
      </c>
      <c r="B21" s="118" t="s">
        <v>5</v>
      </c>
      <c r="C21" s="119">
        <f t="shared" ca="1" si="8"/>
        <v>0</v>
      </c>
      <c r="D21" s="120">
        <f>SUMPRODUCT((WBS!$A$8:$A$121&lt;&gt;"")*(D$3=WBS!$K$8:$K$121)*(WBS!$G$8:$G$121=$A21))</f>
        <v>0</v>
      </c>
      <c r="E21" s="120">
        <f>SUMPRODUCT((WBS!$A$8:$A$121&lt;&gt;"")*(E$3=WBS!$K$8:$K$121)*(WBS!$G$8:$G$121=$A21))</f>
        <v>0</v>
      </c>
      <c r="F21" s="120">
        <f>SUMPRODUCT((WBS!$A$8:$A$121&lt;&gt;"")*(F$3=WBS!$K$8:$K$121)*(WBS!$G$8:$G$121=$A21))</f>
        <v>0</v>
      </c>
      <c r="G21" s="120">
        <f>SUMPRODUCT((WBS!$A$8:$A$121&lt;&gt;"")*(G$3=WBS!$K$8:$K$121)*(WBS!$G$8:$G$121=$A21))</f>
        <v>0</v>
      </c>
      <c r="H21" s="120">
        <f>SUMPRODUCT((WBS!$A$8:$A$121&lt;&gt;"")*(H$3=WBS!$K$8:$K$121)*(WBS!$G$8:$G$121=$A21))</f>
        <v>0</v>
      </c>
      <c r="I21" s="120">
        <f>SUMPRODUCT((WBS!$A$8:$A$121&lt;&gt;"")*(I$3=WBS!$K$8:$K$121)*(WBS!$G$8:$G$121=$A21))</f>
        <v>0</v>
      </c>
      <c r="J21" s="120">
        <f>SUMPRODUCT((WBS!$A$8:$A$121&lt;&gt;"")*(J$3=WBS!$K$8:$K$121)*(WBS!$G$8:$G$121=$A21))</f>
        <v>0</v>
      </c>
      <c r="K21" s="120">
        <f>SUMPRODUCT((WBS!$A$8:$A$121&lt;&gt;"")*(K$3=WBS!$K$8:$K$121)*(WBS!$G$8:$G$121=$A21))</f>
        <v>0</v>
      </c>
      <c r="L21" s="120">
        <f>SUMPRODUCT((WBS!$A$8:$A$121&lt;&gt;"")*(L$3=WBS!$K$8:$K$121)*(WBS!$G$8:$G$121=$A21))</f>
        <v>0</v>
      </c>
      <c r="M21" s="120">
        <f>SUMPRODUCT((WBS!$A$8:$A$121&lt;&gt;"")*(M$3=WBS!$K$8:$K$121)*(WBS!$G$8:$G$121=$A21))</f>
        <v>0</v>
      </c>
      <c r="N21" s="120">
        <f>SUMPRODUCT((WBS!$A$8:$A$121&lt;&gt;"")*(N$3=WBS!$K$8:$K$121)*(WBS!$G$8:$G$121=$A21))</f>
        <v>0</v>
      </c>
      <c r="O21" s="120">
        <f>SUMPRODUCT((WBS!$A$8:$A$121&lt;&gt;"")*(O$3=WBS!$K$8:$K$121)*(WBS!$G$8:$G$121=$A21))</f>
        <v>0</v>
      </c>
      <c r="P21" s="120">
        <f>SUMPRODUCT((WBS!$A$8:$A$121&lt;&gt;"")*(P$3=WBS!$K$8:$K$121)*(WBS!$G$8:$G$121=$A21))</f>
        <v>0</v>
      </c>
      <c r="Q21" s="120">
        <f>SUMPRODUCT((WBS!$A$8:$A$121&lt;&gt;"")*(Q$3=WBS!$K$8:$K$121)*(WBS!$G$8:$G$121=$A21))</f>
        <v>0</v>
      </c>
      <c r="R21" s="120">
        <f>SUMPRODUCT((WBS!$A$8:$A$121&lt;&gt;"")*(R$3=WBS!$K$8:$K$121)*(WBS!$G$8:$G$121=$A21))</f>
        <v>0</v>
      </c>
      <c r="S21" s="120">
        <f>SUMPRODUCT((WBS!$A$8:$A$121&lt;&gt;"")*(S$3=WBS!$K$8:$K$121)*(WBS!$G$8:$G$121=$A21))</f>
        <v>0</v>
      </c>
      <c r="T21" s="120">
        <f>SUMPRODUCT((WBS!$A$8:$A$121&lt;&gt;"")*(T$3=WBS!$K$8:$K$121)*(WBS!$G$8:$G$121=$A21))</f>
        <v>0</v>
      </c>
      <c r="U21" s="120">
        <f>SUMPRODUCT((WBS!$A$8:$A$121&lt;&gt;"")*(U$3=WBS!$K$8:$K$121)*(WBS!$G$8:$G$121=$A21))</f>
        <v>0</v>
      </c>
      <c r="V21" s="120">
        <f>SUMPRODUCT((WBS!$A$8:$A$121&lt;&gt;"")*(V$3=WBS!$K$8:$K$121)*(WBS!$G$8:$G$121=$A21))</f>
        <v>0</v>
      </c>
      <c r="W21" s="120">
        <f>SUMPRODUCT((WBS!$A$8:$A$121&lt;&gt;"")*(W$3=WBS!$K$8:$K$121)*(WBS!$G$8:$G$121=$A21))</f>
        <v>0</v>
      </c>
      <c r="X21" s="120">
        <f>SUMPRODUCT((WBS!$A$8:$A$121&lt;&gt;"")*(X$3=WBS!$K$8:$K$121)*(WBS!$G$8:$G$121=$A21))</f>
        <v>0</v>
      </c>
      <c r="Y21" s="120">
        <f>SUMPRODUCT((WBS!$A$8:$A$121&lt;&gt;"")*(Y$3=WBS!$K$8:$K$121)*(WBS!$G$8:$G$121=$A21))</f>
        <v>0</v>
      </c>
      <c r="Z21" s="120">
        <f>SUMPRODUCT((WBS!$A$8:$A$121&lt;&gt;"")*(Z$3=WBS!$K$8:$K$121)*(WBS!$G$8:$G$121=$A21))</f>
        <v>0</v>
      </c>
      <c r="AA21" s="120">
        <f>SUMPRODUCT((WBS!$A$8:$A$121&lt;&gt;"")*(AA$3=WBS!$K$8:$K$121)*(WBS!$G$8:$G$121=$A21))</f>
        <v>0</v>
      </c>
      <c r="AB21" s="120">
        <f>SUMPRODUCT((WBS!$A$8:$A$121&lt;&gt;"")*(AB$3=WBS!$K$8:$K$121)*(WBS!$G$8:$G$121=$A21))</f>
        <v>0</v>
      </c>
      <c r="AC21" s="120">
        <f>SUMPRODUCT((WBS!$A$8:$A$121&lt;&gt;"")*(AC$3=WBS!$K$8:$K$121)*(WBS!$G$8:$G$121=$A21))</f>
        <v>0</v>
      </c>
      <c r="AD21" s="120">
        <f>SUMPRODUCT((WBS!$A$8:$A$121&lt;&gt;"")*(AD$3=WBS!$K$8:$K$121)*(WBS!$G$8:$G$121=$A21))</f>
        <v>0</v>
      </c>
      <c r="AE21" s="120">
        <f>SUMPRODUCT((WBS!$A$8:$A$121&lt;&gt;"")*(AE$3=WBS!$K$8:$K$121)*(WBS!$G$8:$G$121=$A21))</f>
        <v>0</v>
      </c>
      <c r="AF21" s="120">
        <f>SUMPRODUCT((WBS!$A$8:$A$121&lt;&gt;"")*(AF$3=WBS!$K$8:$K$121)*(WBS!$G$8:$G$121=$A21))</f>
        <v>0</v>
      </c>
      <c r="AG21" s="120">
        <f>SUMPRODUCT((WBS!$A$8:$A$121&lt;&gt;"")*(AG$3=WBS!$K$8:$K$121)*(WBS!$G$8:$G$121=$A21))</f>
        <v>0</v>
      </c>
      <c r="AH21" s="120">
        <f>SUMPRODUCT((WBS!$A$8:$A$121&lt;&gt;"")*(AH$3=WBS!$K$8:$K$121)*(WBS!$G$8:$G$121=$A21))</f>
        <v>0</v>
      </c>
      <c r="AI21" s="120">
        <f>SUMPRODUCT((WBS!$A$8:$A$121&lt;&gt;"")*(AI$3=WBS!$K$8:$K$121)*(WBS!$G$8:$G$121=$A21))</f>
        <v>0</v>
      </c>
      <c r="AJ21" s="120">
        <f>SUMPRODUCT((WBS!$A$8:$A$121&lt;&gt;"")*(AJ$3=WBS!$K$8:$K$121)*(WBS!$G$8:$G$121=$A21))</f>
        <v>0</v>
      </c>
      <c r="AK21" s="120">
        <f>SUMPRODUCT((WBS!$A$8:$A$121&lt;&gt;"")*(AK$3=WBS!$K$8:$K$121)*(WBS!$G$8:$G$121=$A21))</f>
        <v>0</v>
      </c>
      <c r="AL21" s="120">
        <f>SUMPRODUCT((WBS!$A$8:$A$121&lt;&gt;"")*(AL$3=WBS!$K$8:$K$121)*(WBS!$G$8:$G$121=$A21))</f>
        <v>0</v>
      </c>
      <c r="AM21" s="120">
        <f>SUMPRODUCT((WBS!$A$8:$A$121&lt;&gt;"")*(AM$3=WBS!$K$8:$K$121)*(WBS!$G$8:$G$121=$A21))</f>
        <v>0</v>
      </c>
      <c r="AN21" s="120">
        <f>SUMPRODUCT((WBS!$A$8:$A$121&lt;&gt;"")*(AN$3=WBS!$K$8:$K$121)*(WBS!$G$8:$G$121=$A21))</f>
        <v>0</v>
      </c>
      <c r="AO21" s="120">
        <f>SUMPRODUCT((WBS!$A$8:$A$121&lt;&gt;"")*(AO$3=WBS!$K$8:$K$121)*(WBS!$G$8:$G$121=$A21))</f>
        <v>0</v>
      </c>
      <c r="AP21" s="120">
        <f>SUMPRODUCT((WBS!$A$8:$A$121&lt;&gt;"")*(AP$3=WBS!$K$8:$K$121)*(WBS!$G$8:$G$121=$A21))</f>
        <v>0</v>
      </c>
      <c r="AQ21" s="120">
        <f>SUMPRODUCT((WBS!$A$8:$A$121&lt;&gt;"")*(AQ$3=WBS!$K$8:$K$121)*(WBS!$G$8:$G$121=$A21))</f>
        <v>0</v>
      </c>
      <c r="AR21" s="120">
        <f>SUMPRODUCT((WBS!$A$8:$A$121&lt;&gt;"")*(AR$3=WBS!$K$8:$K$121)*(WBS!$G$8:$G$121=$A21))</f>
        <v>0</v>
      </c>
      <c r="AS21" s="120">
        <f>SUMPRODUCT((WBS!$A$8:$A$121&lt;&gt;"")*(AS$3=WBS!$K$8:$K$121)*(WBS!$G$8:$G$121=$A21))</f>
        <v>0</v>
      </c>
      <c r="AT21" s="120">
        <f>SUMPRODUCT((WBS!$A$8:$A$121&lt;&gt;"")*(AT$3=WBS!$K$8:$K$121)*(WBS!$G$8:$G$121=$A21))</f>
        <v>0</v>
      </c>
      <c r="AU21" s="120">
        <f>SUMPRODUCT((WBS!$A$8:$A$121&lt;&gt;"")*(AU$3=WBS!$K$8:$K$121)*(WBS!$G$8:$G$121=$A21))</f>
        <v>0</v>
      </c>
      <c r="AV21" s="120">
        <f>SUMPRODUCT((WBS!$A$8:$A$121&lt;&gt;"")*(AV$3=WBS!$K$8:$K$121)*(WBS!$G$8:$G$121=$A21))</f>
        <v>0</v>
      </c>
      <c r="AW21" s="120">
        <f>SUMPRODUCT((WBS!$A$8:$A$121&lt;&gt;"")*(AW$3=WBS!$K$8:$K$121)*(WBS!$G$8:$G$121=$A21))</f>
        <v>0</v>
      </c>
      <c r="AX21" s="120">
        <f>SUMPRODUCT((WBS!$A$8:$A$121&lt;&gt;"")*(AX$3=WBS!$K$8:$K$121)*(WBS!$G$8:$G$121=$A21))</f>
        <v>0</v>
      </c>
      <c r="AY21" s="120">
        <f>SUMPRODUCT((WBS!$A$8:$A$121&lt;&gt;"")*(AY$3=WBS!$K$8:$K$121)*(WBS!$G$8:$G$121=$A21))</f>
        <v>0</v>
      </c>
      <c r="AZ21" s="120">
        <f>SUMPRODUCT((WBS!$A$8:$A$121&lt;&gt;"")*(AZ$3=WBS!$K$8:$K$121)*(WBS!$G$8:$G$121=$A21))</f>
        <v>0</v>
      </c>
      <c r="BA21" s="120">
        <f>SUMPRODUCT((WBS!$A$8:$A$121&lt;&gt;"")*(BA$3=WBS!$K$8:$K$121)*(WBS!$G$8:$G$121=$A21))</f>
        <v>0</v>
      </c>
      <c r="BB21" s="120">
        <f>SUMPRODUCT((WBS!$A$8:$A$121&lt;&gt;"")*(BB$3=WBS!$K$8:$K$121)*(WBS!$G$8:$G$121=$A21))</f>
        <v>0</v>
      </c>
      <c r="BC21" s="120">
        <f>SUMPRODUCT((WBS!$A$8:$A$121&lt;&gt;"")*(BC$3=WBS!$K$8:$K$121)*(WBS!$G$8:$G$121=$A21))</f>
        <v>0</v>
      </c>
      <c r="BD21" s="120">
        <f>SUMPRODUCT((WBS!$A$8:$A$121&lt;&gt;"")*(BD$3=WBS!$K$8:$K$121)*(WBS!$G$8:$G$121=$A21))</f>
        <v>0</v>
      </c>
      <c r="BE21" s="120">
        <f>SUMPRODUCT((WBS!$A$8:$A$121&lt;&gt;"")*(BE$3=WBS!$K$8:$K$121)*(WBS!$G$8:$G$121=$A21))</f>
        <v>0</v>
      </c>
      <c r="BF21" s="120">
        <f>SUMPRODUCT((WBS!$A$8:$A$121&lt;&gt;"")*(BF$3=WBS!$K$8:$K$121)*(WBS!$G$8:$G$121=$A21))</f>
        <v>0</v>
      </c>
      <c r="BG21" s="120">
        <f>SUMPRODUCT((WBS!$A$8:$A$121&lt;&gt;"")*(BG$3=WBS!$K$8:$K$121)*(WBS!$G$8:$G$121=$A21))</f>
        <v>0</v>
      </c>
      <c r="BH21" s="120">
        <f>SUMPRODUCT((WBS!$A$8:$A$121&lt;&gt;"")*(BH$3=WBS!$K$8:$K$121)*(WBS!$G$8:$G$121=$A21))</f>
        <v>0</v>
      </c>
      <c r="BI21" s="120">
        <f>SUMPRODUCT((WBS!$A$8:$A$121&lt;&gt;"")*(BI$3=WBS!$K$8:$K$121)*(WBS!$G$8:$G$121=$A21))</f>
        <v>0</v>
      </c>
      <c r="BJ21" s="120">
        <f>SUMPRODUCT((WBS!$A$8:$A$121&lt;&gt;"")*(BJ$3=WBS!$K$8:$K$121)*(WBS!$G$8:$G$121=$A21))</f>
        <v>0</v>
      </c>
      <c r="BK21" s="120">
        <f>SUMPRODUCT((WBS!$A$8:$A$121&lt;&gt;"")*(BK$3=WBS!$K$8:$K$121)*(WBS!$G$8:$G$121=$A21))</f>
        <v>0</v>
      </c>
      <c r="BL21" s="120">
        <f>SUMPRODUCT((WBS!$A$8:$A$121&lt;&gt;"")*(BL$3=WBS!$K$8:$K$121)*(WBS!$G$8:$G$121=$A21))</f>
        <v>0</v>
      </c>
      <c r="BM21" s="120">
        <f>SUMPRODUCT((WBS!$A$8:$A$121&lt;&gt;"")*(BM$3=WBS!$K$8:$K$121)*(WBS!$G$8:$G$121=$A21))</f>
        <v>0</v>
      </c>
      <c r="BN21" s="120">
        <f>SUMPRODUCT((WBS!$A$8:$A$121&lt;&gt;"")*(BN$3=WBS!$K$8:$K$121)*(WBS!$G$8:$G$121=$A21))</f>
        <v>0</v>
      </c>
      <c r="BO21" s="120">
        <f>SUMPRODUCT((WBS!$A$8:$A$121&lt;&gt;"")*(BO$3=WBS!$K$8:$K$121)*(WBS!$G$8:$G$121=$A21))</f>
        <v>0</v>
      </c>
      <c r="BP21" s="120">
        <f>SUMPRODUCT((WBS!$A$8:$A$121&lt;&gt;"")*(BP$3=WBS!$K$8:$K$121)*(WBS!$G$8:$G$121=$A21))</f>
        <v>0</v>
      </c>
      <c r="BQ21" s="120">
        <f>SUMPRODUCT((WBS!$A$8:$A$121&lt;&gt;"")*(BQ$3=WBS!$K$8:$K$121)*(WBS!$G$8:$G$121=$A21))</f>
        <v>0</v>
      </c>
      <c r="BR21" s="120">
        <f>SUMPRODUCT((WBS!$A$8:$A$121&lt;&gt;"")*(BR$3=WBS!$K$8:$K$121)*(WBS!$G$8:$G$121=$A21))</f>
        <v>0</v>
      </c>
      <c r="BS21" s="120">
        <f>SUMPRODUCT((WBS!$A$8:$A$121&lt;&gt;"")*(BS$3=WBS!$K$8:$K$121)*(WBS!$G$8:$G$121=$A21))</f>
        <v>0</v>
      </c>
      <c r="BT21" s="120">
        <f>SUMPRODUCT((WBS!$A$8:$A$121&lt;&gt;"")*(BT$3=WBS!$K$8:$K$121)*(WBS!$G$8:$G$121=$A21))</f>
        <v>0</v>
      </c>
      <c r="BU21" s="120">
        <f>SUMPRODUCT((WBS!$A$8:$A$121&lt;&gt;"")*(BU$3=WBS!$K$8:$K$121)*(WBS!$G$8:$G$121=$A21))</f>
        <v>0</v>
      </c>
      <c r="BV21" s="120">
        <f>SUMPRODUCT((WBS!$A$8:$A$121&lt;&gt;"")*(BV$3=WBS!$K$8:$K$121)*(WBS!$G$8:$G$121=$A21))</f>
        <v>0</v>
      </c>
      <c r="BW21" s="120">
        <f>SUMPRODUCT((WBS!$A$8:$A$121&lt;&gt;"")*(BW$3=WBS!$K$8:$K$121)*(WBS!$G$8:$G$121=$A21))</f>
        <v>0</v>
      </c>
      <c r="BX21" s="120">
        <f>SUMPRODUCT((WBS!$A$8:$A$121&lt;&gt;"")*(BX$3=WBS!$K$8:$K$121)*(WBS!$G$8:$G$121=$A21))</f>
        <v>0</v>
      </c>
      <c r="BY21" s="120">
        <f>SUMPRODUCT((WBS!$A$8:$A$121&lt;&gt;"")*(BY$3=WBS!$K$8:$K$121)*(WBS!$G$8:$G$121=$A21))</f>
        <v>0</v>
      </c>
      <c r="BZ21" s="120">
        <f>SUMPRODUCT((WBS!$A$8:$A$121&lt;&gt;"")*(BZ$3=WBS!$K$8:$K$121)*(WBS!$G$8:$G$121=$A21))</f>
        <v>0</v>
      </c>
      <c r="CA21" s="120">
        <f>SUMPRODUCT((WBS!$A$8:$A$121&lt;&gt;"")*(CA$3=WBS!$K$8:$K$121)*(WBS!$G$8:$G$121=$A21))</f>
        <v>0</v>
      </c>
      <c r="CB21" s="120">
        <f>SUMPRODUCT((WBS!$A$8:$A$121&lt;&gt;"")*(CB$3=WBS!$K$8:$K$121)*(WBS!$G$8:$G$121=$A21))</f>
        <v>0</v>
      </c>
      <c r="CC21" s="120">
        <f>SUMPRODUCT((WBS!$A$8:$A$121&lt;&gt;"")*(CC$3=WBS!$K$8:$K$121)*(WBS!$G$8:$G$121=$A21))</f>
        <v>0</v>
      </c>
      <c r="CD21" s="120">
        <f>SUMPRODUCT((WBS!$A$8:$A$121&lt;&gt;"")*(CD$3=WBS!$K$8:$K$121)*(WBS!$G$8:$G$121=$A21))</f>
        <v>0</v>
      </c>
      <c r="CE21" s="120">
        <f>SUMPRODUCT((WBS!$A$8:$A$121&lt;&gt;"")*(CE$3=WBS!$K$8:$K$121)*(WBS!$G$8:$G$121=$A21))</f>
        <v>0</v>
      </c>
      <c r="CF21" s="120">
        <f>SUMPRODUCT((WBS!$A$8:$A$121&lt;&gt;"")*(CF$3=WBS!$K$8:$K$121)*(WBS!$G$8:$G$121=$A21))</f>
        <v>0</v>
      </c>
      <c r="CG21" s="120">
        <f>SUMPRODUCT((WBS!$A$8:$A$121&lt;&gt;"")*(CG$3=WBS!$K$8:$K$121)*(WBS!$G$8:$G$121=$A21))</f>
        <v>0</v>
      </c>
      <c r="CH21" s="120">
        <f>SUMPRODUCT((WBS!$A$8:$A$121&lt;&gt;"")*(CH$3=WBS!$K$8:$K$121)*(WBS!$G$8:$G$121=$A21))</f>
        <v>0</v>
      </c>
      <c r="CI21" s="120">
        <f>SUMPRODUCT((WBS!$A$8:$A$121&lt;&gt;"")*(CI$3=WBS!$K$8:$K$121)*(WBS!$G$8:$G$121=$A21))</f>
        <v>0</v>
      </c>
      <c r="CJ21" s="120">
        <f>SUMPRODUCT((WBS!$A$8:$A$121&lt;&gt;"")*(CJ$3=WBS!$K$8:$K$121)*(WBS!$G$8:$G$121=$A21))</f>
        <v>0</v>
      </c>
      <c r="CK21" s="120">
        <f>SUMPRODUCT((WBS!$A$8:$A$121&lt;&gt;"")*(CK$3=WBS!$K$8:$K$121)*(WBS!$G$8:$G$121=$A21))</f>
        <v>0</v>
      </c>
      <c r="CL21" s="120">
        <f>SUMPRODUCT((WBS!$A$8:$A$121&lt;&gt;"")*(CL$3=WBS!$K$8:$K$121)*(WBS!$G$8:$G$121=$A21))</f>
        <v>0</v>
      </c>
      <c r="CM21" s="120">
        <f>SUMPRODUCT((WBS!$A$8:$A$121&lt;&gt;"")*(CM$3=WBS!$K$8:$K$121)*(WBS!$G$8:$G$121=$A21))</f>
        <v>0</v>
      </c>
      <c r="CN21" s="120">
        <f>SUMPRODUCT((WBS!$A$8:$A$121&lt;&gt;"")*(CN$3=WBS!$K$8:$K$121)*(WBS!$G$8:$G$121=$A21))</f>
        <v>0</v>
      </c>
      <c r="CO21" s="120">
        <f>SUMPRODUCT((WBS!$A$8:$A$121&lt;&gt;"")*(CO$3=WBS!$K$8:$K$121)*(WBS!$G$8:$G$121=$A21))</f>
        <v>0</v>
      </c>
      <c r="CP21" s="120">
        <f>SUMPRODUCT((WBS!$A$8:$A$121&lt;&gt;"")*(CP$3=WBS!$K$8:$K$121)*(WBS!$G$8:$G$121=$A21))</f>
        <v>0</v>
      </c>
      <c r="CQ21" s="120">
        <f>SUMPRODUCT((WBS!$A$8:$A$121&lt;&gt;"")*(CQ$3=WBS!$K$8:$K$121)*(WBS!$G$8:$G$121=$A21))</f>
        <v>0</v>
      </c>
    </row>
    <row r="22" spans="1:95" s="121" customFormat="1">
      <c r="A22" s="175" t="s">
        <v>81</v>
      </c>
      <c r="B22" s="118" t="s">
        <v>24</v>
      </c>
      <c r="C22" s="119">
        <f t="shared" ca="1" si="8"/>
        <v>0</v>
      </c>
      <c r="D22" s="120">
        <f>SUMPRODUCT((WBS!$A$8:$A$121&lt;&gt;"")*(D$3=WBS!$L$8:$L$121)*(WBS!$G$8:$G$121=$A22))</f>
        <v>0</v>
      </c>
      <c r="E22" s="120">
        <f>SUMPRODUCT((WBS!$A$8:$A$121&lt;&gt;"")*(E$3=WBS!$L$8:$L$121)*(WBS!$G$8:$G$121=$A22))</f>
        <v>0</v>
      </c>
      <c r="F22" s="120">
        <f>SUMPRODUCT((WBS!$A$8:$A$121&lt;&gt;"")*(F$3=WBS!$L$8:$L$121)*(WBS!$G$8:$G$121=$A22))</f>
        <v>0</v>
      </c>
      <c r="G22" s="120">
        <f>SUMPRODUCT((WBS!$A$8:$A$121&lt;&gt;"")*(G$3=WBS!$L$8:$L$121)*(WBS!$G$8:$G$121=$A22))</f>
        <v>0</v>
      </c>
      <c r="H22" s="120">
        <f>SUMPRODUCT((WBS!$A$8:$A$121&lt;&gt;"")*(H$3=WBS!$L$8:$L$121)*(WBS!$G$8:$G$121=$A22))</f>
        <v>0</v>
      </c>
      <c r="I22" s="120">
        <f>SUMPRODUCT((WBS!$A$8:$A$121&lt;&gt;"")*(I$3=WBS!$L$8:$L$121)*(WBS!$G$8:$G$121=$A22))</f>
        <v>0</v>
      </c>
      <c r="J22" s="120">
        <f>SUMPRODUCT((WBS!$A$8:$A$121&lt;&gt;"")*(J$3=WBS!$L$8:$L$121)*(WBS!$G$8:$G$121=$A22))</f>
        <v>0</v>
      </c>
      <c r="K22" s="120">
        <f>SUMPRODUCT((WBS!$A$8:$A$121&lt;&gt;"")*(K$3=WBS!$L$8:$L$121)*(WBS!$G$8:$G$121=$A22))</f>
        <v>0</v>
      </c>
      <c r="L22" s="120">
        <f>SUMPRODUCT((WBS!$A$8:$A$121&lt;&gt;"")*(L$3=WBS!$L$8:$L$121)*(WBS!$G$8:$G$121=$A22))</f>
        <v>0</v>
      </c>
      <c r="M22" s="120">
        <f>SUMPRODUCT((WBS!$A$8:$A$121&lt;&gt;"")*(M$3=WBS!$L$8:$L$121)*(WBS!$G$8:$G$121=$A22))</f>
        <v>0</v>
      </c>
      <c r="N22" s="120">
        <f>SUMPRODUCT((WBS!$A$8:$A$121&lt;&gt;"")*(N$3=WBS!$L$8:$L$121)*(WBS!$G$8:$G$121=$A22))</f>
        <v>0</v>
      </c>
      <c r="O22" s="120">
        <f>SUMPRODUCT((WBS!$A$8:$A$121&lt;&gt;"")*(O$3=WBS!$L$8:$L$121)*(WBS!$G$8:$G$121=$A22))</f>
        <v>0</v>
      </c>
      <c r="P22" s="120">
        <f>SUMPRODUCT((WBS!$A$8:$A$121&lt;&gt;"")*(P$3=WBS!$L$8:$L$121)*(WBS!$G$8:$G$121=$A22))</f>
        <v>0</v>
      </c>
      <c r="Q22" s="120">
        <f>SUMPRODUCT((WBS!$A$8:$A$121&lt;&gt;"")*(Q$3=WBS!$L$8:$L$121)*(WBS!$G$8:$G$121=$A22))</f>
        <v>0</v>
      </c>
      <c r="R22" s="120">
        <f>SUMPRODUCT((WBS!$A$8:$A$121&lt;&gt;"")*(R$3=WBS!$L$8:$L$121)*(WBS!$G$8:$G$121=$A22))</f>
        <v>0</v>
      </c>
      <c r="S22" s="120">
        <f>SUMPRODUCT((WBS!$A$8:$A$121&lt;&gt;"")*(S$3=WBS!$L$8:$L$121)*(WBS!$G$8:$G$121=$A22))</f>
        <v>0</v>
      </c>
      <c r="T22" s="120">
        <f>SUMPRODUCT((WBS!$A$8:$A$121&lt;&gt;"")*(T$3=WBS!$L$8:$L$121)*(WBS!$G$8:$G$121=$A22))</f>
        <v>0</v>
      </c>
      <c r="U22" s="120">
        <f>SUMPRODUCT((WBS!$A$8:$A$121&lt;&gt;"")*(U$3=WBS!$L$8:$L$121)*(WBS!$G$8:$G$121=$A22))</f>
        <v>0</v>
      </c>
      <c r="V22" s="120">
        <f>SUMPRODUCT((WBS!$A$8:$A$121&lt;&gt;"")*(V$3=WBS!$L$8:$L$121)*(WBS!$G$8:$G$121=$A22))</f>
        <v>0</v>
      </c>
      <c r="W22" s="120">
        <f>SUMPRODUCT((WBS!$A$8:$A$121&lt;&gt;"")*(W$3=WBS!$L$8:$L$121)*(WBS!$G$8:$G$121=$A22))</f>
        <v>0</v>
      </c>
      <c r="X22" s="120">
        <f>SUMPRODUCT((WBS!$A$8:$A$121&lt;&gt;"")*(X$3=WBS!$L$8:$L$121)*(WBS!$G$8:$G$121=$A22))</f>
        <v>0</v>
      </c>
      <c r="Y22" s="120">
        <f>SUMPRODUCT((WBS!$A$8:$A$121&lt;&gt;"")*(Y$3=WBS!$L$8:$L$121)*(WBS!$G$8:$G$121=$A22))</f>
        <v>0</v>
      </c>
      <c r="Z22" s="120">
        <f>SUMPRODUCT((WBS!$A$8:$A$121&lt;&gt;"")*(Z$3=WBS!$L$8:$L$121)*(WBS!$G$8:$G$121=$A22))</f>
        <v>0</v>
      </c>
      <c r="AA22" s="120">
        <f>SUMPRODUCT((WBS!$A$8:$A$121&lt;&gt;"")*(AA$3=WBS!$L$8:$L$121)*(WBS!$G$8:$G$121=$A22))</f>
        <v>0</v>
      </c>
      <c r="AB22" s="120">
        <f>SUMPRODUCT((WBS!$A$8:$A$121&lt;&gt;"")*(AB$3=WBS!$L$8:$L$121)*(WBS!$G$8:$G$121=$A22))</f>
        <v>0</v>
      </c>
      <c r="AC22" s="120">
        <f>SUMPRODUCT((WBS!$A$8:$A$121&lt;&gt;"")*(AC$3=WBS!$L$8:$L$121)*(WBS!$G$8:$G$121=$A22))</f>
        <v>0</v>
      </c>
      <c r="AD22" s="120">
        <f>SUMPRODUCT((WBS!$A$8:$A$121&lt;&gt;"")*(AD$3=WBS!$L$8:$L$121)*(WBS!$G$8:$G$121=$A22))</f>
        <v>0</v>
      </c>
      <c r="AE22" s="120">
        <f>SUMPRODUCT((WBS!$A$8:$A$121&lt;&gt;"")*(AE$3=WBS!$L$8:$L$121)*(WBS!$G$8:$G$121=$A22))</f>
        <v>0</v>
      </c>
      <c r="AF22" s="120">
        <f>SUMPRODUCT((WBS!$A$8:$A$121&lt;&gt;"")*(AF$3=WBS!$L$8:$L$121)*(WBS!$G$8:$G$121=$A22))</f>
        <v>0</v>
      </c>
      <c r="AG22" s="120">
        <f>SUMPRODUCT((WBS!$A$8:$A$121&lt;&gt;"")*(AG$3=WBS!$L$8:$L$121)*(WBS!$G$8:$G$121=$A22))</f>
        <v>0</v>
      </c>
      <c r="AH22" s="120">
        <f>SUMPRODUCT((WBS!$A$8:$A$121&lt;&gt;"")*(AH$3=WBS!$L$8:$L$121)*(WBS!$G$8:$G$121=$A22))</f>
        <v>0</v>
      </c>
      <c r="AI22" s="120">
        <f>SUMPRODUCT((WBS!$A$8:$A$121&lt;&gt;"")*(AI$3=WBS!$L$8:$L$121)*(WBS!$G$8:$G$121=$A22))</f>
        <v>0</v>
      </c>
      <c r="AJ22" s="120">
        <f>SUMPRODUCT((WBS!$A$8:$A$121&lt;&gt;"")*(AJ$3=WBS!$L$8:$L$121)*(WBS!$G$8:$G$121=$A22))</f>
        <v>0</v>
      </c>
      <c r="AK22" s="120">
        <f>SUMPRODUCT((WBS!$A$8:$A$121&lt;&gt;"")*(AK$3=WBS!$L$8:$L$121)*(WBS!$G$8:$G$121=$A22))</f>
        <v>0</v>
      </c>
      <c r="AL22" s="120">
        <f>SUMPRODUCT((WBS!$A$8:$A$121&lt;&gt;"")*(AL$3=WBS!$L$8:$L$121)*(WBS!$G$8:$G$121=$A22))</f>
        <v>0</v>
      </c>
      <c r="AM22" s="120">
        <f>SUMPRODUCT((WBS!$A$8:$A$121&lt;&gt;"")*(AM$3=WBS!$L$8:$L$121)*(WBS!$G$8:$G$121=$A22))</f>
        <v>0</v>
      </c>
      <c r="AN22" s="120">
        <f>SUMPRODUCT((WBS!$A$8:$A$121&lt;&gt;"")*(AN$3=WBS!$L$8:$L$121)*(WBS!$G$8:$G$121=$A22))</f>
        <v>0</v>
      </c>
      <c r="AO22" s="120">
        <f>SUMPRODUCT((WBS!$A$8:$A$121&lt;&gt;"")*(AO$3=WBS!$L$8:$L$121)*(WBS!$G$8:$G$121=$A22))</f>
        <v>0</v>
      </c>
      <c r="AP22" s="120">
        <f>SUMPRODUCT((WBS!$A$8:$A$121&lt;&gt;"")*(AP$3=WBS!$L$8:$L$121)*(WBS!$G$8:$G$121=$A22))</f>
        <v>0</v>
      </c>
      <c r="AQ22" s="120">
        <f>SUMPRODUCT((WBS!$A$8:$A$121&lt;&gt;"")*(AQ$3=WBS!$L$8:$L$121)*(WBS!$G$8:$G$121=$A22))</f>
        <v>0</v>
      </c>
      <c r="AR22" s="120">
        <f>SUMPRODUCT((WBS!$A$8:$A$121&lt;&gt;"")*(AR$3=WBS!$L$8:$L$121)*(WBS!$G$8:$G$121=$A22))</f>
        <v>0</v>
      </c>
      <c r="AS22" s="120">
        <f>SUMPRODUCT((WBS!$A$8:$A$121&lt;&gt;"")*(AS$3=WBS!$L$8:$L$121)*(WBS!$G$8:$G$121=$A22))</f>
        <v>0</v>
      </c>
      <c r="AT22" s="120">
        <f>SUMPRODUCT((WBS!$A$8:$A$121&lt;&gt;"")*(AT$3=WBS!$L$8:$L$121)*(WBS!$G$8:$G$121=$A22))</f>
        <v>0</v>
      </c>
      <c r="AU22" s="120">
        <f>SUMPRODUCT((WBS!$A$8:$A$121&lt;&gt;"")*(AU$3=WBS!$L$8:$L$121)*(WBS!$G$8:$G$121=$A22))</f>
        <v>0</v>
      </c>
      <c r="AV22" s="120">
        <f>SUMPRODUCT((WBS!$A$8:$A$121&lt;&gt;"")*(AV$3=WBS!$L$8:$L$121)*(WBS!$G$8:$G$121=$A22))</f>
        <v>0</v>
      </c>
      <c r="AW22" s="120">
        <f>SUMPRODUCT((WBS!$A$8:$A$121&lt;&gt;"")*(AW$3=WBS!$L$8:$L$121)*(WBS!$G$8:$G$121=$A22))</f>
        <v>0</v>
      </c>
      <c r="AX22" s="120">
        <f>SUMPRODUCT((WBS!$A$8:$A$121&lt;&gt;"")*(AX$3=WBS!$L$8:$L$121)*(WBS!$G$8:$G$121=$A22))</f>
        <v>0</v>
      </c>
      <c r="AY22" s="120">
        <f>SUMPRODUCT((WBS!$A$8:$A$121&lt;&gt;"")*(AY$3=WBS!$L$8:$L$121)*(WBS!$G$8:$G$121=$A22))</f>
        <v>0</v>
      </c>
      <c r="AZ22" s="120">
        <f>SUMPRODUCT((WBS!$A$8:$A$121&lt;&gt;"")*(AZ$3=WBS!$L$8:$L$121)*(WBS!$G$8:$G$121=$A22))</f>
        <v>0</v>
      </c>
      <c r="BA22" s="120">
        <f>SUMPRODUCT((WBS!$A$8:$A$121&lt;&gt;"")*(BA$3=WBS!$L$8:$L$121)*(WBS!$G$8:$G$121=$A22))</f>
        <v>0</v>
      </c>
      <c r="BB22" s="120">
        <f>SUMPRODUCT((WBS!$A$8:$A$121&lt;&gt;"")*(BB$3=WBS!$L$8:$L$121)*(WBS!$G$8:$G$121=$A22))</f>
        <v>0</v>
      </c>
      <c r="BC22" s="120">
        <f>SUMPRODUCT((WBS!$A$8:$A$121&lt;&gt;"")*(BC$3=WBS!$L$8:$L$121)*(WBS!$G$8:$G$121=$A22))</f>
        <v>0</v>
      </c>
      <c r="BD22" s="120">
        <f>SUMPRODUCT((WBS!$A$8:$A$121&lt;&gt;"")*(BD$3=WBS!$L$8:$L$121)*(WBS!$G$8:$G$121=$A22))</f>
        <v>0</v>
      </c>
      <c r="BE22" s="120">
        <f>SUMPRODUCT((WBS!$A$8:$A$121&lt;&gt;"")*(BE$3=WBS!$L$8:$L$121)*(WBS!$G$8:$G$121=$A22))</f>
        <v>0</v>
      </c>
      <c r="BF22" s="120">
        <f>SUMPRODUCT((WBS!$A$8:$A$121&lt;&gt;"")*(BF$3=WBS!$L$8:$L$121)*(WBS!$G$8:$G$121=$A22))</f>
        <v>0</v>
      </c>
      <c r="BG22" s="120">
        <f>SUMPRODUCT((WBS!$A$8:$A$121&lt;&gt;"")*(BG$3=WBS!$L$8:$L$121)*(WBS!$G$8:$G$121=$A22))</f>
        <v>0</v>
      </c>
      <c r="BH22" s="120">
        <f>SUMPRODUCT((WBS!$A$8:$A$121&lt;&gt;"")*(BH$3=WBS!$L$8:$L$121)*(WBS!$G$8:$G$121=$A22))</f>
        <v>0</v>
      </c>
      <c r="BI22" s="120">
        <f>SUMPRODUCT((WBS!$A$8:$A$121&lt;&gt;"")*(BI$3=WBS!$L$8:$L$121)*(WBS!$G$8:$G$121=$A22))</f>
        <v>0</v>
      </c>
      <c r="BJ22" s="120">
        <f>SUMPRODUCT((WBS!$A$8:$A$121&lt;&gt;"")*(BJ$3=WBS!$L$8:$L$121)*(WBS!$G$8:$G$121=$A22))</f>
        <v>0</v>
      </c>
      <c r="BK22" s="120">
        <f>SUMPRODUCT((WBS!$A$8:$A$121&lt;&gt;"")*(BK$3=WBS!$L$8:$L$121)*(WBS!$G$8:$G$121=$A22))</f>
        <v>0</v>
      </c>
      <c r="BL22" s="120">
        <f>SUMPRODUCT((WBS!$A$8:$A$121&lt;&gt;"")*(BL$3=WBS!$L$8:$L$121)*(WBS!$G$8:$G$121=$A22))</f>
        <v>0</v>
      </c>
      <c r="BM22" s="120">
        <f>SUMPRODUCT((WBS!$A$8:$A$121&lt;&gt;"")*(BM$3=WBS!$L$8:$L$121)*(WBS!$G$8:$G$121=$A22))</f>
        <v>0</v>
      </c>
      <c r="BN22" s="120">
        <f>SUMPRODUCT((WBS!$A$8:$A$121&lt;&gt;"")*(BN$3=WBS!$L$8:$L$121)*(WBS!$G$8:$G$121=$A22))</f>
        <v>0</v>
      </c>
      <c r="BO22" s="120">
        <f>SUMPRODUCT((WBS!$A$8:$A$121&lt;&gt;"")*(BO$3=WBS!$L$8:$L$121)*(WBS!$G$8:$G$121=$A22))</f>
        <v>0</v>
      </c>
      <c r="BP22" s="120">
        <f>SUMPRODUCT((WBS!$A$8:$A$121&lt;&gt;"")*(BP$3=WBS!$L$8:$L$121)*(WBS!$G$8:$G$121=$A22))</f>
        <v>0</v>
      </c>
      <c r="BQ22" s="120">
        <f>SUMPRODUCT((WBS!$A$8:$A$121&lt;&gt;"")*(BQ$3=WBS!$L$8:$L$121)*(WBS!$G$8:$G$121=$A22))</f>
        <v>0</v>
      </c>
      <c r="BR22" s="120">
        <f>SUMPRODUCT((WBS!$A$8:$A$121&lt;&gt;"")*(BR$3=WBS!$L$8:$L$121)*(WBS!$G$8:$G$121=$A22))</f>
        <v>0</v>
      </c>
      <c r="BS22" s="120">
        <f>SUMPRODUCT((WBS!$A$8:$A$121&lt;&gt;"")*(BS$3=WBS!$L$8:$L$121)*(WBS!$G$8:$G$121=$A22))</f>
        <v>0</v>
      </c>
      <c r="BT22" s="120">
        <f>SUMPRODUCT((WBS!$A$8:$A$121&lt;&gt;"")*(BT$3=WBS!$L$8:$L$121)*(WBS!$G$8:$G$121=$A22))</f>
        <v>0</v>
      </c>
      <c r="BU22" s="120">
        <f>SUMPRODUCT((WBS!$A$8:$A$121&lt;&gt;"")*(BU$3=WBS!$L$8:$L$121)*(WBS!$G$8:$G$121=$A22))</f>
        <v>0</v>
      </c>
      <c r="BV22" s="120">
        <f>SUMPRODUCT((WBS!$A$8:$A$121&lt;&gt;"")*(BV$3=WBS!$L$8:$L$121)*(WBS!$G$8:$G$121=$A22))</f>
        <v>0</v>
      </c>
      <c r="BW22" s="120">
        <f>SUMPRODUCT((WBS!$A$8:$A$121&lt;&gt;"")*(BW$3=WBS!$L$8:$L$121)*(WBS!$G$8:$G$121=$A22))</f>
        <v>0</v>
      </c>
      <c r="BX22" s="120">
        <f>SUMPRODUCT((WBS!$A$8:$A$121&lt;&gt;"")*(BX$3=WBS!$L$8:$L$121)*(WBS!$G$8:$G$121=$A22))</f>
        <v>0</v>
      </c>
      <c r="BY22" s="120">
        <f>SUMPRODUCT((WBS!$A$8:$A$121&lt;&gt;"")*(BY$3=WBS!$L$8:$L$121)*(WBS!$G$8:$G$121=$A22))</f>
        <v>0</v>
      </c>
      <c r="BZ22" s="120">
        <f>SUMPRODUCT((WBS!$A$8:$A$121&lt;&gt;"")*(BZ$3=WBS!$L$8:$L$121)*(WBS!$G$8:$G$121=$A22))</f>
        <v>0</v>
      </c>
      <c r="CA22" s="120">
        <f>SUMPRODUCT((WBS!$A$8:$A$121&lt;&gt;"")*(CA$3=WBS!$L$8:$L$121)*(WBS!$G$8:$G$121=$A22))</f>
        <v>0</v>
      </c>
      <c r="CB22" s="120">
        <f>SUMPRODUCT((WBS!$A$8:$A$121&lt;&gt;"")*(CB$3=WBS!$L$8:$L$121)*(WBS!$G$8:$G$121=$A22))</f>
        <v>0</v>
      </c>
      <c r="CC22" s="120">
        <f>SUMPRODUCT((WBS!$A$8:$A$121&lt;&gt;"")*(CC$3=WBS!$L$8:$L$121)*(WBS!$G$8:$G$121=$A22))</f>
        <v>0</v>
      </c>
      <c r="CD22" s="120">
        <f>SUMPRODUCT((WBS!$A$8:$A$121&lt;&gt;"")*(CD$3=WBS!$L$8:$L$121)*(WBS!$G$8:$G$121=$A22))</f>
        <v>0</v>
      </c>
      <c r="CE22" s="120">
        <f>SUMPRODUCT((WBS!$A$8:$A$121&lt;&gt;"")*(CE$3=WBS!$L$8:$L$121)*(WBS!$G$8:$G$121=$A22))</f>
        <v>0</v>
      </c>
      <c r="CF22" s="120">
        <f>SUMPRODUCT((WBS!$A$8:$A$121&lt;&gt;"")*(CF$3=WBS!$L$8:$L$121)*(WBS!$G$8:$G$121=$A22))</f>
        <v>0</v>
      </c>
      <c r="CG22" s="120">
        <f>SUMPRODUCT((WBS!$A$8:$A$121&lt;&gt;"")*(CG$3=WBS!$L$8:$L$121)*(WBS!$G$8:$G$121=$A22))</f>
        <v>0</v>
      </c>
      <c r="CH22" s="120">
        <f>SUMPRODUCT((WBS!$A$8:$A$121&lt;&gt;"")*(CH$3=WBS!$L$8:$L$121)*(WBS!$G$8:$G$121=$A22))</f>
        <v>0</v>
      </c>
      <c r="CI22" s="120">
        <f>SUMPRODUCT((WBS!$A$8:$A$121&lt;&gt;"")*(CI$3=WBS!$L$8:$L$121)*(WBS!$G$8:$G$121=$A22))</f>
        <v>0</v>
      </c>
      <c r="CJ22" s="120">
        <f>SUMPRODUCT((WBS!$A$8:$A$121&lt;&gt;"")*(CJ$3=WBS!$L$8:$L$121)*(WBS!$G$8:$G$121=$A22))</f>
        <v>0</v>
      </c>
      <c r="CK22" s="120">
        <f>SUMPRODUCT((WBS!$A$8:$A$121&lt;&gt;"")*(CK$3=WBS!$L$8:$L$121)*(WBS!$G$8:$G$121=$A22))</f>
        <v>0</v>
      </c>
      <c r="CL22" s="120">
        <f>SUMPRODUCT((WBS!$A$8:$A$121&lt;&gt;"")*(CL$3=WBS!$L$8:$L$121)*(WBS!$G$8:$G$121=$A22))</f>
        <v>0</v>
      </c>
      <c r="CM22" s="120">
        <f>SUMPRODUCT((WBS!$A$8:$A$121&lt;&gt;"")*(CM$3=WBS!$L$8:$L$121)*(WBS!$G$8:$G$121=$A22))</f>
        <v>0</v>
      </c>
      <c r="CN22" s="120">
        <f>SUMPRODUCT((WBS!$A$8:$A$121&lt;&gt;"")*(CN$3=WBS!$L$8:$L$121)*(WBS!$G$8:$G$121=$A22))</f>
        <v>0</v>
      </c>
      <c r="CO22" s="120">
        <f>SUMPRODUCT((WBS!$A$8:$A$121&lt;&gt;"")*(CO$3=WBS!$L$8:$L$121)*(WBS!$G$8:$G$121=$A22))</f>
        <v>0</v>
      </c>
      <c r="CP22" s="120">
        <f>SUMPRODUCT((WBS!$A$8:$A$121&lt;&gt;"")*(CP$3=WBS!$L$8:$L$121)*(WBS!$G$8:$G$121=$A22))</f>
        <v>0</v>
      </c>
      <c r="CQ22" s="120">
        <f>SUMPRODUCT((WBS!$A$8:$A$121&lt;&gt;"")*(CQ$3=WBS!$L$8:$L$121)*(WBS!$G$8:$G$121=$A22))</f>
        <v>0</v>
      </c>
    </row>
    <row r="23" spans="1:95" s="121" customFormat="1">
      <c r="A23" s="175" t="s">
        <v>81</v>
      </c>
      <c r="B23" s="118" t="s">
        <v>27</v>
      </c>
      <c r="C23" s="119">
        <f t="shared" ca="1" si="8"/>
        <v>0</v>
      </c>
      <c r="D23" s="120">
        <f>SUMPRODUCT((WBS!$A$8:$A$121="")*(D$3=WBS!$K$8:$K$121)*(WBS!$G$8:$G$121=$A23))</f>
        <v>0</v>
      </c>
      <c r="E23" s="120">
        <f>SUMPRODUCT((WBS!$A$8:$A$121="")*(E$3=WBS!$K$8:$K$121)*(WBS!$G$8:$G$121=$A23))</f>
        <v>0</v>
      </c>
      <c r="F23" s="120">
        <f>SUMPRODUCT((WBS!$A$8:$A$121="")*(F$3=WBS!$K$8:$K$121)*(WBS!$G$8:$G$121=$A23))</f>
        <v>0</v>
      </c>
      <c r="G23" s="120">
        <f>SUMPRODUCT((WBS!$A$8:$A$121="")*(G$3=WBS!$K$8:$K$121)*(WBS!$G$8:$G$121=$A23))</f>
        <v>0</v>
      </c>
      <c r="H23" s="120">
        <f>SUMPRODUCT((WBS!$A$8:$A$121="")*(H$3=WBS!$K$8:$K$121)*(WBS!$G$8:$G$121=$A23))</f>
        <v>0</v>
      </c>
      <c r="I23" s="120">
        <f>SUMPRODUCT((WBS!$A$8:$A$121="")*(I$3=WBS!$K$8:$K$121)*(WBS!$G$8:$G$121=$A23))</f>
        <v>0</v>
      </c>
      <c r="J23" s="120">
        <f>SUMPRODUCT((WBS!$A$8:$A$121="")*(J$3=WBS!$K$8:$K$121)*(WBS!$G$8:$G$121=$A23))</f>
        <v>0</v>
      </c>
      <c r="K23" s="120">
        <f>SUMPRODUCT((WBS!$A$8:$A$121="")*(K$3=WBS!$K$8:$K$121)*(WBS!$G$8:$G$121=$A23))</f>
        <v>0</v>
      </c>
      <c r="L23" s="120">
        <f>SUMPRODUCT((WBS!$A$8:$A$121="")*(L$3=WBS!$K$8:$K$121)*(WBS!$G$8:$G$121=$A23))</f>
        <v>0</v>
      </c>
      <c r="M23" s="120">
        <f>SUMPRODUCT((WBS!$A$8:$A$121="")*(M$3=WBS!$K$8:$K$121)*(WBS!$G$8:$G$121=$A23))</f>
        <v>0</v>
      </c>
      <c r="N23" s="120">
        <f>SUMPRODUCT((WBS!$A$8:$A$121="")*(N$3=WBS!$K$8:$K$121)*(WBS!$G$8:$G$121=$A23))</f>
        <v>0</v>
      </c>
      <c r="O23" s="120">
        <f>SUMPRODUCT((WBS!$A$8:$A$121="")*(O$3=WBS!$K$8:$K$121)*(WBS!$G$8:$G$121=$A23))</f>
        <v>0</v>
      </c>
      <c r="P23" s="120">
        <f>SUMPRODUCT((WBS!$A$8:$A$121="")*(P$3=WBS!$K$8:$K$121)*(WBS!$G$8:$G$121=$A23))</f>
        <v>0</v>
      </c>
      <c r="Q23" s="120">
        <f>SUMPRODUCT((WBS!$A$8:$A$121="")*(Q$3=WBS!$K$8:$K$121)*(WBS!$G$8:$G$121=$A23))</f>
        <v>0</v>
      </c>
      <c r="R23" s="120">
        <f>SUMPRODUCT((WBS!$A$8:$A$121="")*(R$3=WBS!$K$8:$K$121)*(WBS!$G$8:$G$121=$A23))</f>
        <v>0</v>
      </c>
      <c r="S23" s="120">
        <f>SUMPRODUCT((WBS!$A$8:$A$121="")*(S$3=WBS!$K$8:$K$121)*(WBS!$G$8:$G$121=$A23))</f>
        <v>0</v>
      </c>
      <c r="T23" s="120">
        <f>SUMPRODUCT((WBS!$A$8:$A$121="")*(T$3=WBS!$K$8:$K$121)*(WBS!$G$8:$G$121=$A23))</f>
        <v>0</v>
      </c>
      <c r="U23" s="120">
        <f>SUMPRODUCT((WBS!$A$8:$A$121="")*(U$3=WBS!$K$8:$K$121)*(WBS!$G$8:$G$121=$A23))</f>
        <v>0</v>
      </c>
      <c r="V23" s="120">
        <f>SUMPRODUCT((WBS!$A$8:$A$121="")*(V$3=WBS!$K$8:$K$121)*(WBS!$G$8:$G$121=$A23))</f>
        <v>0</v>
      </c>
      <c r="W23" s="120">
        <f>SUMPRODUCT((WBS!$A$8:$A$121="")*(W$3=WBS!$K$8:$K$121)*(WBS!$G$8:$G$121=$A23))</f>
        <v>0</v>
      </c>
      <c r="X23" s="120">
        <f>SUMPRODUCT((WBS!$A$8:$A$121="")*(X$3=WBS!$K$8:$K$121)*(WBS!$G$8:$G$121=$A23))</f>
        <v>0</v>
      </c>
      <c r="Y23" s="120">
        <f>SUMPRODUCT((WBS!$A$8:$A$121="")*(Y$3=WBS!$K$8:$K$121)*(WBS!$G$8:$G$121=$A23))</f>
        <v>0</v>
      </c>
      <c r="Z23" s="120">
        <f>SUMPRODUCT((WBS!$A$8:$A$121="")*(Z$3=WBS!$K$8:$K$121)*(WBS!$G$8:$G$121=$A23))</f>
        <v>0</v>
      </c>
      <c r="AA23" s="120">
        <f>SUMPRODUCT((WBS!$A$8:$A$121="")*(AA$3=WBS!$K$8:$K$121)*(WBS!$G$8:$G$121=$A23))</f>
        <v>0</v>
      </c>
      <c r="AB23" s="120">
        <f>SUMPRODUCT((WBS!$A$8:$A$121="")*(AB$3=WBS!$K$8:$K$121)*(WBS!$G$8:$G$121=$A23))</f>
        <v>0</v>
      </c>
      <c r="AC23" s="120">
        <f>SUMPRODUCT((WBS!$A$8:$A$121="")*(AC$3=WBS!$K$8:$K$121)*(WBS!$G$8:$G$121=$A23))</f>
        <v>0</v>
      </c>
      <c r="AD23" s="120">
        <f>SUMPRODUCT((WBS!$A$8:$A$121="")*(AD$3=WBS!$K$8:$K$121)*(WBS!$G$8:$G$121=$A23))</f>
        <v>0</v>
      </c>
      <c r="AE23" s="120">
        <f>SUMPRODUCT((WBS!$A$8:$A$121="")*(AE$3=WBS!$K$8:$K$121)*(WBS!$G$8:$G$121=$A23))</f>
        <v>0</v>
      </c>
      <c r="AF23" s="120">
        <f>SUMPRODUCT((WBS!$A$8:$A$121="")*(AF$3=WBS!$K$8:$K$121)*(WBS!$G$8:$G$121=$A23))</f>
        <v>0</v>
      </c>
      <c r="AG23" s="120">
        <f>SUMPRODUCT((WBS!$A$8:$A$121="")*(AG$3=WBS!$K$8:$K$121)*(WBS!$G$8:$G$121=$A23))</f>
        <v>0</v>
      </c>
      <c r="AH23" s="120">
        <f>SUMPRODUCT((WBS!$A$8:$A$121="")*(AH$3=WBS!$K$8:$K$121)*(WBS!$G$8:$G$121=$A23))</f>
        <v>0</v>
      </c>
      <c r="AI23" s="120">
        <f>SUMPRODUCT((WBS!$A$8:$A$121="")*(AI$3=WBS!$K$8:$K$121)*(WBS!$G$8:$G$121=$A23))</f>
        <v>0</v>
      </c>
      <c r="AJ23" s="120">
        <f>SUMPRODUCT((WBS!$A$8:$A$121="")*(AJ$3=WBS!$K$8:$K$121)*(WBS!$G$8:$G$121=$A23))</f>
        <v>0</v>
      </c>
      <c r="AK23" s="120">
        <f>SUMPRODUCT((WBS!$A$8:$A$121="")*(AK$3=WBS!$K$8:$K$121)*(WBS!$G$8:$G$121=$A23))</f>
        <v>0</v>
      </c>
      <c r="AL23" s="120">
        <f>SUMPRODUCT((WBS!$A$8:$A$121="")*(AL$3=WBS!$K$8:$K$121)*(WBS!$G$8:$G$121=$A23))</f>
        <v>0</v>
      </c>
      <c r="AM23" s="120">
        <f>SUMPRODUCT((WBS!$A$8:$A$121="")*(AM$3=WBS!$K$8:$K$121)*(WBS!$G$8:$G$121=$A23))</f>
        <v>0</v>
      </c>
      <c r="AN23" s="120">
        <f>SUMPRODUCT((WBS!$A$8:$A$121="")*(AN$3=WBS!$K$8:$K$121)*(WBS!$G$8:$G$121=$A23))</f>
        <v>0</v>
      </c>
      <c r="AO23" s="120">
        <f>SUMPRODUCT((WBS!$A$8:$A$121="")*(AO$3=WBS!$K$8:$K$121)*(WBS!$G$8:$G$121=$A23))</f>
        <v>0</v>
      </c>
      <c r="AP23" s="120">
        <f>SUMPRODUCT((WBS!$A$8:$A$121="")*(AP$3=WBS!$K$8:$K$121)*(WBS!$G$8:$G$121=$A23))</f>
        <v>0</v>
      </c>
      <c r="AQ23" s="120">
        <f>SUMPRODUCT((WBS!$A$8:$A$121="")*(AQ$3=WBS!$K$8:$K$121)*(WBS!$G$8:$G$121=$A23))</f>
        <v>0</v>
      </c>
      <c r="AR23" s="120">
        <f>SUMPRODUCT((WBS!$A$8:$A$121="")*(AR$3=WBS!$K$8:$K$121)*(WBS!$G$8:$G$121=$A23))</f>
        <v>0</v>
      </c>
      <c r="AS23" s="120">
        <f>SUMPRODUCT((WBS!$A$8:$A$121="")*(AS$3=WBS!$K$8:$K$121)*(WBS!$G$8:$G$121=$A23))</f>
        <v>0</v>
      </c>
      <c r="AT23" s="120">
        <f>SUMPRODUCT((WBS!$A$8:$A$121="")*(AT$3=WBS!$K$8:$K$121)*(WBS!$G$8:$G$121=$A23))</f>
        <v>0</v>
      </c>
      <c r="AU23" s="120">
        <f>SUMPRODUCT((WBS!$A$8:$A$121="")*(AU$3=WBS!$K$8:$K$121)*(WBS!$G$8:$G$121=$A23))</f>
        <v>0</v>
      </c>
      <c r="AV23" s="120">
        <f>SUMPRODUCT((WBS!$A$8:$A$121="")*(AV$3=WBS!$K$8:$K$121)*(WBS!$G$8:$G$121=$A23))</f>
        <v>0</v>
      </c>
      <c r="AW23" s="120">
        <f>SUMPRODUCT((WBS!$A$8:$A$121="")*(AW$3=WBS!$K$8:$K$121)*(WBS!$G$8:$G$121=$A23))</f>
        <v>0</v>
      </c>
      <c r="AX23" s="120">
        <f>SUMPRODUCT((WBS!$A$8:$A$121="")*(AX$3=WBS!$K$8:$K$121)*(WBS!$G$8:$G$121=$A23))</f>
        <v>0</v>
      </c>
      <c r="AY23" s="120">
        <f>SUMPRODUCT((WBS!$A$8:$A$121="")*(AY$3=WBS!$K$8:$K$121)*(WBS!$G$8:$G$121=$A23))</f>
        <v>0</v>
      </c>
      <c r="AZ23" s="120">
        <f>SUMPRODUCT((WBS!$A$8:$A$121="")*(AZ$3=WBS!$K$8:$K$121)*(WBS!$G$8:$G$121=$A23))</f>
        <v>0</v>
      </c>
      <c r="BA23" s="120">
        <f>SUMPRODUCT((WBS!$A$8:$A$121="")*(BA$3=WBS!$K$8:$K$121)*(WBS!$G$8:$G$121=$A23))</f>
        <v>0</v>
      </c>
      <c r="BB23" s="120">
        <f>SUMPRODUCT((WBS!$A$8:$A$121="")*(BB$3=WBS!$K$8:$K$121)*(WBS!$G$8:$G$121=$A23))</f>
        <v>0</v>
      </c>
      <c r="BC23" s="120">
        <f>SUMPRODUCT((WBS!$A$8:$A$121="")*(BC$3=WBS!$K$8:$K$121)*(WBS!$G$8:$G$121=$A23))</f>
        <v>0</v>
      </c>
      <c r="BD23" s="120">
        <f>SUMPRODUCT((WBS!$A$8:$A$121="")*(BD$3=WBS!$K$8:$K$121)*(WBS!$G$8:$G$121=$A23))</f>
        <v>0</v>
      </c>
      <c r="BE23" s="120">
        <f>SUMPRODUCT((WBS!$A$8:$A$121="")*(BE$3=WBS!$K$8:$K$121)*(WBS!$G$8:$G$121=$A23))</f>
        <v>0</v>
      </c>
      <c r="BF23" s="120">
        <f>SUMPRODUCT((WBS!$A$8:$A$121="")*(BF$3=WBS!$K$8:$K$121)*(WBS!$G$8:$G$121=$A23))</f>
        <v>0</v>
      </c>
      <c r="BG23" s="120">
        <f>SUMPRODUCT((WBS!$A$8:$A$121="")*(BG$3=WBS!$K$8:$K$121)*(WBS!$G$8:$G$121=$A23))</f>
        <v>0</v>
      </c>
      <c r="BH23" s="120">
        <f>SUMPRODUCT((WBS!$A$8:$A$121="")*(BH$3=WBS!$K$8:$K$121)*(WBS!$G$8:$G$121=$A23))</f>
        <v>0</v>
      </c>
      <c r="BI23" s="120">
        <f>SUMPRODUCT((WBS!$A$8:$A$121="")*(BI$3=WBS!$K$8:$K$121)*(WBS!$G$8:$G$121=$A23))</f>
        <v>0</v>
      </c>
      <c r="BJ23" s="120">
        <f>SUMPRODUCT((WBS!$A$8:$A$121="")*(BJ$3=WBS!$K$8:$K$121)*(WBS!$G$8:$G$121=$A23))</f>
        <v>0</v>
      </c>
      <c r="BK23" s="120">
        <f>SUMPRODUCT((WBS!$A$8:$A$121="")*(BK$3=WBS!$K$8:$K$121)*(WBS!$G$8:$G$121=$A23))</f>
        <v>0</v>
      </c>
      <c r="BL23" s="120">
        <f>SUMPRODUCT((WBS!$A$8:$A$121="")*(BL$3=WBS!$K$8:$K$121)*(WBS!$G$8:$G$121=$A23))</f>
        <v>0</v>
      </c>
      <c r="BM23" s="120">
        <f>SUMPRODUCT((WBS!$A$8:$A$121="")*(BM$3=WBS!$K$8:$K$121)*(WBS!$G$8:$G$121=$A23))</f>
        <v>0</v>
      </c>
      <c r="BN23" s="120">
        <f>SUMPRODUCT((WBS!$A$8:$A$121="")*(BN$3=WBS!$K$8:$K$121)*(WBS!$G$8:$G$121=$A23))</f>
        <v>0</v>
      </c>
      <c r="BO23" s="120">
        <f>SUMPRODUCT((WBS!$A$8:$A$121="")*(BO$3=WBS!$K$8:$K$121)*(WBS!$G$8:$G$121=$A23))</f>
        <v>0</v>
      </c>
      <c r="BP23" s="120">
        <f>SUMPRODUCT((WBS!$A$8:$A$121="")*(BP$3=WBS!$K$8:$K$121)*(WBS!$G$8:$G$121=$A23))</f>
        <v>0</v>
      </c>
      <c r="BQ23" s="120">
        <f>SUMPRODUCT((WBS!$A$8:$A$121="")*(BQ$3=WBS!$K$8:$K$121)*(WBS!$G$8:$G$121=$A23))</f>
        <v>0</v>
      </c>
      <c r="BR23" s="120">
        <f>SUMPRODUCT((WBS!$A$8:$A$121="")*(BR$3=WBS!$K$8:$K$121)*(WBS!$G$8:$G$121=$A23))</f>
        <v>0</v>
      </c>
      <c r="BS23" s="120">
        <f>SUMPRODUCT((WBS!$A$8:$A$121="")*(BS$3=WBS!$K$8:$K$121)*(WBS!$G$8:$G$121=$A23))</f>
        <v>0</v>
      </c>
      <c r="BT23" s="120">
        <f>SUMPRODUCT((WBS!$A$8:$A$121="")*(BT$3=WBS!$K$8:$K$121)*(WBS!$G$8:$G$121=$A23))</f>
        <v>0</v>
      </c>
      <c r="BU23" s="120">
        <f>SUMPRODUCT((WBS!$A$8:$A$121="")*(BU$3=WBS!$K$8:$K$121)*(WBS!$G$8:$G$121=$A23))</f>
        <v>0</v>
      </c>
      <c r="BV23" s="120">
        <f>SUMPRODUCT((WBS!$A$8:$A$121="")*(BV$3=WBS!$K$8:$K$121)*(WBS!$G$8:$G$121=$A23))</f>
        <v>0</v>
      </c>
      <c r="BW23" s="120">
        <f>SUMPRODUCT((WBS!$A$8:$A$121="")*(BW$3=WBS!$K$8:$K$121)*(WBS!$G$8:$G$121=$A23))</f>
        <v>0</v>
      </c>
      <c r="BX23" s="120">
        <f>SUMPRODUCT((WBS!$A$8:$A$121="")*(BX$3=WBS!$K$8:$K$121)*(WBS!$G$8:$G$121=$A23))</f>
        <v>0</v>
      </c>
      <c r="BY23" s="120">
        <f>SUMPRODUCT((WBS!$A$8:$A$121="")*(BY$3=WBS!$K$8:$K$121)*(WBS!$G$8:$G$121=$A23))</f>
        <v>0</v>
      </c>
      <c r="BZ23" s="120">
        <f>SUMPRODUCT((WBS!$A$8:$A$121="")*(BZ$3=WBS!$K$8:$K$121)*(WBS!$G$8:$G$121=$A23))</f>
        <v>0</v>
      </c>
      <c r="CA23" s="120">
        <f>SUMPRODUCT((WBS!$A$8:$A$121="")*(CA$3=WBS!$K$8:$K$121)*(WBS!$G$8:$G$121=$A23))</f>
        <v>0</v>
      </c>
      <c r="CB23" s="120">
        <f>SUMPRODUCT((WBS!$A$8:$A$121="")*(CB$3=WBS!$K$8:$K$121)*(WBS!$G$8:$G$121=$A23))</f>
        <v>0</v>
      </c>
      <c r="CC23" s="120">
        <f>SUMPRODUCT((WBS!$A$8:$A$121="")*(CC$3=WBS!$K$8:$K$121)*(WBS!$G$8:$G$121=$A23))</f>
        <v>0</v>
      </c>
      <c r="CD23" s="120">
        <f>SUMPRODUCT((WBS!$A$8:$A$121="")*(CD$3=WBS!$K$8:$K$121)*(WBS!$G$8:$G$121=$A23))</f>
        <v>0</v>
      </c>
      <c r="CE23" s="120">
        <f>SUMPRODUCT((WBS!$A$8:$A$121="")*(CE$3=WBS!$K$8:$K$121)*(WBS!$G$8:$G$121=$A23))</f>
        <v>0</v>
      </c>
      <c r="CF23" s="120">
        <f>SUMPRODUCT((WBS!$A$8:$A$121="")*(CF$3=WBS!$K$8:$K$121)*(WBS!$G$8:$G$121=$A23))</f>
        <v>0</v>
      </c>
      <c r="CG23" s="120">
        <f>SUMPRODUCT((WBS!$A$8:$A$121="")*(CG$3=WBS!$K$8:$K$121)*(WBS!$G$8:$G$121=$A23))</f>
        <v>0</v>
      </c>
      <c r="CH23" s="120">
        <f>SUMPRODUCT((WBS!$A$8:$A$121="")*(CH$3=WBS!$K$8:$K$121)*(WBS!$G$8:$G$121=$A23))</f>
        <v>0</v>
      </c>
      <c r="CI23" s="120">
        <f>SUMPRODUCT((WBS!$A$8:$A$121="")*(CI$3=WBS!$K$8:$K$121)*(WBS!$G$8:$G$121=$A23))</f>
        <v>0</v>
      </c>
      <c r="CJ23" s="120">
        <f>SUMPRODUCT((WBS!$A$8:$A$121="")*(CJ$3=WBS!$K$8:$K$121)*(WBS!$G$8:$G$121=$A23))</f>
        <v>0</v>
      </c>
      <c r="CK23" s="120">
        <f>SUMPRODUCT((WBS!$A$8:$A$121="")*(CK$3=WBS!$K$8:$K$121)*(WBS!$G$8:$G$121=$A23))</f>
        <v>0</v>
      </c>
      <c r="CL23" s="120">
        <f>SUMPRODUCT((WBS!$A$8:$A$121="")*(CL$3=WBS!$K$8:$K$121)*(WBS!$G$8:$G$121=$A23))</f>
        <v>0</v>
      </c>
      <c r="CM23" s="120">
        <f>SUMPRODUCT((WBS!$A$8:$A$121="")*(CM$3=WBS!$K$8:$K$121)*(WBS!$G$8:$G$121=$A23))</f>
        <v>0</v>
      </c>
      <c r="CN23" s="120">
        <f>SUMPRODUCT((WBS!$A$8:$A$121="")*(CN$3=WBS!$K$8:$K$121)*(WBS!$G$8:$G$121=$A23))</f>
        <v>0</v>
      </c>
      <c r="CO23" s="120">
        <f>SUMPRODUCT((WBS!$A$8:$A$121="")*(CO$3=WBS!$K$8:$K$121)*(WBS!$G$8:$G$121=$A23))</f>
        <v>0</v>
      </c>
      <c r="CP23" s="120">
        <f>SUMPRODUCT((WBS!$A$8:$A$121="")*(CP$3=WBS!$K$8:$K$121)*(WBS!$G$8:$G$121=$A23))</f>
        <v>0</v>
      </c>
      <c r="CQ23" s="120">
        <f>SUMPRODUCT((WBS!$A$8:$A$121="")*(CQ$3=WBS!$K$8:$K$121)*(WBS!$G$8:$G$121=$A23))</f>
        <v>0</v>
      </c>
    </row>
    <row r="24" spans="1:95" s="121" customFormat="1">
      <c r="A24" s="175" t="s">
        <v>81</v>
      </c>
      <c r="B24" s="118" t="s">
        <v>28</v>
      </c>
      <c r="C24" s="119">
        <f t="shared" ca="1" si="8"/>
        <v>0</v>
      </c>
      <c r="D24" s="120">
        <f>SUMPRODUCT((WBS!$A$8:$A$121="")*(D$3=WBS!$L$8:$L$121)*(WBS!$G$8:$G$121=$A24))</f>
        <v>0</v>
      </c>
      <c r="E24" s="120">
        <f>SUMPRODUCT((WBS!$A$8:$A$121="")*(E$3=WBS!$L$8:$L$121)*(WBS!$G$8:$G$121=$A24))</f>
        <v>0</v>
      </c>
      <c r="F24" s="120">
        <f>SUMPRODUCT((WBS!$A$8:$A$121="")*(F$3=WBS!$L$8:$L$121)*(WBS!$G$8:$G$121=$A24))</f>
        <v>0</v>
      </c>
      <c r="G24" s="120">
        <f>SUMPRODUCT((WBS!$A$8:$A$121="")*(G$3=WBS!$L$8:$L$121)*(WBS!$G$8:$G$121=$A24))</f>
        <v>0</v>
      </c>
      <c r="H24" s="120">
        <f>SUMPRODUCT((WBS!$A$8:$A$121="")*(H$3=WBS!$L$8:$L$121)*(WBS!$G$8:$G$121=$A24))</f>
        <v>0</v>
      </c>
      <c r="I24" s="120">
        <f>SUMPRODUCT((WBS!$A$8:$A$121="")*(I$3=WBS!$L$8:$L$121)*(WBS!$G$8:$G$121=$A24))</f>
        <v>0</v>
      </c>
      <c r="J24" s="120">
        <f>SUMPRODUCT((WBS!$A$8:$A$121="")*(J$3=WBS!$L$8:$L$121)*(WBS!$G$8:$G$121=$A24))</f>
        <v>0</v>
      </c>
      <c r="K24" s="120">
        <f>SUMPRODUCT((WBS!$A$8:$A$121="")*(K$3=WBS!$L$8:$L$121)*(WBS!$G$8:$G$121=$A24))</f>
        <v>0</v>
      </c>
      <c r="L24" s="120">
        <f>SUMPRODUCT((WBS!$A$8:$A$121="")*(L$3=WBS!$L$8:$L$121)*(WBS!$G$8:$G$121=$A24))</f>
        <v>0</v>
      </c>
      <c r="M24" s="120">
        <f>SUMPRODUCT((WBS!$A$8:$A$121="")*(M$3=WBS!$L$8:$L$121)*(WBS!$G$8:$G$121=$A24))</f>
        <v>0</v>
      </c>
      <c r="N24" s="120">
        <f>SUMPRODUCT((WBS!$A$8:$A$121="")*(N$3=WBS!$L$8:$L$121)*(WBS!$G$8:$G$121=$A24))</f>
        <v>0</v>
      </c>
      <c r="O24" s="120">
        <f>SUMPRODUCT((WBS!$A$8:$A$121="")*(O$3=WBS!$L$8:$L$121)*(WBS!$G$8:$G$121=$A24))</f>
        <v>0</v>
      </c>
      <c r="P24" s="120">
        <f>SUMPRODUCT((WBS!$A$8:$A$121="")*(P$3=WBS!$L$8:$L$121)*(WBS!$G$8:$G$121=$A24))</f>
        <v>0</v>
      </c>
      <c r="Q24" s="120">
        <f>SUMPRODUCT((WBS!$A$8:$A$121="")*(Q$3=WBS!$L$8:$L$121)*(WBS!$G$8:$G$121=$A24))</f>
        <v>0</v>
      </c>
      <c r="R24" s="120">
        <f>SUMPRODUCT((WBS!$A$8:$A$121="")*(R$3=WBS!$L$8:$L$121)*(WBS!$G$8:$G$121=$A24))</f>
        <v>0</v>
      </c>
      <c r="S24" s="120">
        <f>SUMPRODUCT((WBS!$A$8:$A$121="")*(S$3=WBS!$L$8:$L$121)*(WBS!$G$8:$G$121=$A24))</f>
        <v>0</v>
      </c>
      <c r="T24" s="120">
        <f>SUMPRODUCT((WBS!$A$8:$A$121="")*(T$3=WBS!$L$8:$L$121)*(WBS!$G$8:$G$121=$A24))</f>
        <v>0</v>
      </c>
      <c r="U24" s="120">
        <f>SUMPRODUCT((WBS!$A$8:$A$121="")*(U$3=WBS!$L$8:$L$121)*(WBS!$G$8:$G$121=$A24))</f>
        <v>0</v>
      </c>
      <c r="V24" s="120">
        <f>SUMPRODUCT((WBS!$A$8:$A$121="")*(V$3=WBS!$L$8:$L$121)*(WBS!$G$8:$G$121=$A24))</f>
        <v>0</v>
      </c>
      <c r="W24" s="120">
        <f>SUMPRODUCT((WBS!$A$8:$A$121="")*(W$3=WBS!$L$8:$L$121)*(WBS!$G$8:$G$121=$A24))</f>
        <v>0</v>
      </c>
      <c r="X24" s="120">
        <f>SUMPRODUCT((WBS!$A$8:$A$121="")*(X$3=WBS!$L$8:$L$121)*(WBS!$G$8:$G$121=$A24))</f>
        <v>0</v>
      </c>
      <c r="Y24" s="120">
        <f>SUMPRODUCT((WBS!$A$8:$A$121="")*(Y$3=WBS!$L$8:$L$121)*(WBS!$G$8:$G$121=$A24))</f>
        <v>0</v>
      </c>
      <c r="Z24" s="120">
        <f>SUMPRODUCT((WBS!$A$8:$A$121="")*(Z$3=WBS!$L$8:$L$121)*(WBS!$G$8:$G$121=$A24))</f>
        <v>0</v>
      </c>
      <c r="AA24" s="120">
        <f>SUMPRODUCT((WBS!$A$8:$A$121="")*(AA$3=WBS!$L$8:$L$121)*(WBS!$G$8:$G$121=$A24))</f>
        <v>0</v>
      </c>
      <c r="AB24" s="120">
        <f>SUMPRODUCT((WBS!$A$8:$A$121="")*(AB$3=WBS!$L$8:$L$121)*(WBS!$G$8:$G$121=$A24))</f>
        <v>0</v>
      </c>
      <c r="AC24" s="120">
        <f>SUMPRODUCT((WBS!$A$8:$A$121="")*(AC$3=WBS!$L$8:$L$121)*(WBS!$G$8:$G$121=$A24))</f>
        <v>0</v>
      </c>
      <c r="AD24" s="120">
        <f>SUMPRODUCT((WBS!$A$8:$A$121="")*(AD$3=WBS!$L$8:$L$121)*(WBS!$G$8:$G$121=$A24))</f>
        <v>0</v>
      </c>
      <c r="AE24" s="120">
        <f>SUMPRODUCT((WBS!$A$8:$A$121="")*(AE$3=WBS!$L$8:$L$121)*(WBS!$G$8:$G$121=$A24))</f>
        <v>0</v>
      </c>
      <c r="AF24" s="120">
        <f>SUMPRODUCT((WBS!$A$8:$A$121="")*(AF$3=WBS!$L$8:$L$121)*(WBS!$G$8:$G$121=$A24))</f>
        <v>0</v>
      </c>
      <c r="AG24" s="120">
        <f>SUMPRODUCT((WBS!$A$8:$A$121="")*(AG$3=WBS!$L$8:$L$121)*(WBS!$G$8:$G$121=$A24))</f>
        <v>0</v>
      </c>
      <c r="AH24" s="120">
        <f>SUMPRODUCT((WBS!$A$8:$A$121="")*(AH$3=WBS!$L$8:$L$121)*(WBS!$G$8:$G$121=$A24))</f>
        <v>0</v>
      </c>
      <c r="AI24" s="120">
        <f>SUMPRODUCT((WBS!$A$8:$A$121="")*(AI$3=WBS!$L$8:$L$121)*(WBS!$G$8:$G$121=$A24))</f>
        <v>0</v>
      </c>
      <c r="AJ24" s="120">
        <f>SUMPRODUCT((WBS!$A$8:$A$121="")*(AJ$3=WBS!$L$8:$L$121)*(WBS!$G$8:$G$121=$A24))</f>
        <v>0</v>
      </c>
      <c r="AK24" s="120">
        <f>SUMPRODUCT((WBS!$A$8:$A$121="")*(AK$3=WBS!$L$8:$L$121)*(WBS!$G$8:$G$121=$A24))</f>
        <v>0</v>
      </c>
      <c r="AL24" s="120">
        <f>SUMPRODUCT((WBS!$A$8:$A$121="")*(AL$3=WBS!$L$8:$L$121)*(WBS!$G$8:$G$121=$A24))</f>
        <v>0</v>
      </c>
      <c r="AM24" s="120">
        <f>SUMPRODUCT((WBS!$A$8:$A$121="")*(AM$3=WBS!$L$8:$L$121)*(WBS!$G$8:$G$121=$A24))</f>
        <v>0</v>
      </c>
      <c r="AN24" s="120">
        <f>SUMPRODUCT((WBS!$A$8:$A$121="")*(AN$3=WBS!$L$8:$L$121)*(WBS!$G$8:$G$121=$A24))</f>
        <v>0</v>
      </c>
      <c r="AO24" s="120">
        <f>SUMPRODUCT((WBS!$A$8:$A$121="")*(AO$3=WBS!$L$8:$L$121)*(WBS!$G$8:$G$121=$A24))</f>
        <v>0</v>
      </c>
      <c r="AP24" s="120">
        <f>SUMPRODUCT((WBS!$A$8:$A$121="")*(AP$3=WBS!$L$8:$L$121)*(WBS!$G$8:$G$121=$A24))</f>
        <v>0</v>
      </c>
      <c r="AQ24" s="120">
        <f>SUMPRODUCT((WBS!$A$8:$A$121="")*(AQ$3=WBS!$L$8:$L$121)*(WBS!$G$8:$G$121=$A24))</f>
        <v>0</v>
      </c>
      <c r="AR24" s="120">
        <f>SUMPRODUCT((WBS!$A$8:$A$121="")*(AR$3=WBS!$L$8:$L$121)*(WBS!$G$8:$G$121=$A24))</f>
        <v>0</v>
      </c>
      <c r="AS24" s="120">
        <f>SUMPRODUCT((WBS!$A$8:$A$121="")*(AS$3=WBS!$L$8:$L$121)*(WBS!$G$8:$G$121=$A24))</f>
        <v>0</v>
      </c>
      <c r="AT24" s="120">
        <f>SUMPRODUCT((WBS!$A$8:$A$121="")*(AT$3=WBS!$L$8:$L$121)*(WBS!$G$8:$G$121=$A24))</f>
        <v>0</v>
      </c>
      <c r="AU24" s="120">
        <f>SUMPRODUCT((WBS!$A$8:$A$121="")*(AU$3=WBS!$L$8:$L$121)*(WBS!$G$8:$G$121=$A24))</f>
        <v>0</v>
      </c>
      <c r="AV24" s="120">
        <f>SUMPRODUCT((WBS!$A$8:$A$121="")*(AV$3=WBS!$L$8:$L$121)*(WBS!$G$8:$G$121=$A24))</f>
        <v>0</v>
      </c>
      <c r="AW24" s="120">
        <f>SUMPRODUCT((WBS!$A$8:$A$121="")*(AW$3=WBS!$L$8:$L$121)*(WBS!$G$8:$G$121=$A24))</f>
        <v>0</v>
      </c>
      <c r="AX24" s="120">
        <f>SUMPRODUCT((WBS!$A$8:$A$121="")*(AX$3=WBS!$L$8:$L$121)*(WBS!$G$8:$G$121=$A24))</f>
        <v>0</v>
      </c>
      <c r="AY24" s="120">
        <f>SUMPRODUCT((WBS!$A$8:$A$121="")*(AY$3=WBS!$L$8:$L$121)*(WBS!$G$8:$G$121=$A24))</f>
        <v>0</v>
      </c>
      <c r="AZ24" s="120">
        <f>SUMPRODUCT((WBS!$A$8:$A$121="")*(AZ$3=WBS!$L$8:$L$121)*(WBS!$G$8:$G$121=$A24))</f>
        <v>0</v>
      </c>
      <c r="BA24" s="120">
        <f>SUMPRODUCT((WBS!$A$8:$A$121="")*(BA$3=WBS!$L$8:$L$121)*(WBS!$G$8:$G$121=$A24))</f>
        <v>0</v>
      </c>
      <c r="BB24" s="120">
        <f>SUMPRODUCT((WBS!$A$8:$A$121="")*(BB$3=WBS!$L$8:$L$121)*(WBS!$G$8:$G$121=$A24))</f>
        <v>0</v>
      </c>
      <c r="BC24" s="120">
        <f>SUMPRODUCT((WBS!$A$8:$A$121="")*(BC$3=WBS!$L$8:$L$121)*(WBS!$G$8:$G$121=$A24))</f>
        <v>0</v>
      </c>
      <c r="BD24" s="120">
        <f>SUMPRODUCT((WBS!$A$8:$A$121="")*(BD$3=WBS!$L$8:$L$121)*(WBS!$G$8:$G$121=$A24))</f>
        <v>0</v>
      </c>
      <c r="BE24" s="120">
        <f>SUMPRODUCT((WBS!$A$8:$A$121="")*(BE$3=WBS!$L$8:$L$121)*(WBS!$G$8:$G$121=$A24))</f>
        <v>0</v>
      </c>
      <c r="BF24" s="120">
        <f>SUMPRODUCT((WBS!$A$8:$A$121="")*(BF$3=WBS!$L$8:$L$121)*(WBS!$G$8:$G$121=$A24))</f>
        <v>0</v>
      </c>
      <c r="BG24" s="120">
        <f>SUMPRODUCT((WBS!$A$8:$A$121="")*(BG$3=WBS!$L$8:$L$121)*(WBS!$G$8:$G$121=$A24))</f>
        <v>0</v>
      </c>
      <c r="BH24" s="120">
        <f>SUMPRODUCT((WBS!$A$8:$A$121="")*(BH$3=WBS!$L$8:$L$121)*(WBS!$G$8:$G$121=$A24))</f>
        <v>0</v>
      </c>
      <c r="BI24" s="120">
        <f>SUMPRODUCT((WBS!$A$8:$A$121="")*(BI$3=WBS!$L$8:$L$121)*(WBS!$G$8:$G$121=$A24))</f>
        <v>0</v>
      </c>
      <c r="BJ24" s="120">
        <f>SUMPRODUCT((WBS!$A$8:$A$121="")*(BJ$3=WBS!$L$8:$L$121)*(WBS!$G$8:$G$121=$A24))</f>
        <v>0</v>
      </c>
      <c r="BK24" s="120">
        <f>SUMPRODUCT((WBS!$A$8:$A$121="")*(BK$3=WBS!$L$8:$L$121)*(WBS!$G$8:$G$121=$A24))</f>
        <v>0</v>
      </c>
      <c r="BL24" s="120">
        <f>SUMPRODUCT((WBS!$A$8:$A$121="")*(BL$3=WBS!$L$8:$L$121)*(WBS!$G$8:$G$121=$A24))</f>
        <v>0</v>
      </c>
      <c r="BM24" s="120">
        <f>SUMPRODUCT((WBS!$A$8:$A$121="")*(BM$3=WBS!$L$8:$L$121)*(WBS!$G$8:$G$121=$A24))</f>
        <v>0</v>
      </c>
      <c r="BN24" s="120">
        <f>SUMPRODUCT((WBS!$A$8:$A$121="")*(BN$3=WBS!$L$8:$L$121)*(WBS!$G$8:$G$121=$A24))</f>
        <v>0</v>
      </c>
      <c r="BO24" s="120">
        <f>SUMPRODUCT((WBS!$A$8:$A$121="")*(BO$3=WBS!$L$8:$L$121)*(WBS!$G$8:$G$121=$A24))</f>
        <v>0</v>
      </c>
      <c r="BP24" s="120">
        <f>SUMPRODUCT((WBS!$A$8:$A$121="")*(BP$3=WBS!$L$8:$L$121)*(WBS!$G$8:$G$121=$A24))</f>
        <v>0</v>
      </c>
      <c r="BQ24" s="120">
        <f>SUMPRODUCT((WBS!$A$8:$A$121="")*(BQ$3=WBS!$L$8:$L$121)*(WBS!$G$8:$G$121=$A24))</f>
        <v>0</v>
      </c>
      <c r="BR24" s="120">
        <f>SUMPRODUCT((WBS!$A$8:$A$121="")*(BR$3=WBS!$L$8:$L$121)*(WBS!$G$8:$G$121=$A24))</f>
        <v>0</v>
      </c>
      <c r="BS24" s="120">
        <f>SUMPRODUCT((WBS!$A$8:$A$121="")*(BS$3=WBS!$L$8:$L$121)*(WBS!$G$8:$G$121=$A24))</f>
        <v>0</v>
      </c>
      <c r="BT24" s="120">
        <f>SUMPRODUCT((WBS!$A$8:$A$121="")*(BT$3=WBS!$L$8:$L$121)*(WBS!$G$8:$G$121=$A24))</f>
        <v>0</v>
      </c>
      <c r="BU24" s="120">
        <f>SUMPRODUCT((WBS!$A$8:$A$121="")*(BU$3=WBS!$L$8:$L$121)*(WBS!$G$8:$G$121=$A24))</f>
        <v>0</v>
      </c>
      <c r="BV24" s="120">
        <f>SUMPRODUCT((WBS!$A$8:$A$121="")*(BV$3=WBS!$L$8:$L$121)*(WBS!$G$8:$G$121=$A24))</f>
        <v>0</v>
      </c>
      <c r="BW24" s="120">
        <f>SUMPRODUCT((WBS!$A$8:$A$121="")*(BW$3=WBS!$L$8:$L$121)*(WBS!$G$8:$G$121=$A24))</f>
        <v>0</v>
      </c>
      <c r="BX24" s="120">
        <f>SUMPRODUCT((WBS!$A$8:$A$121="")*(BX$3=WBS!$L$8:$L$121)*(WBS!$G$8:$G$121=$A24))</f>
        <v>0</v>
      </c>
      <c r="BY24" s="120">
        <f>SUMPRODUCT((WBS!$A$8:$A$121="")*(BY$3=WBS!$L$8:$L$121)*(WBS!$G$8:$G$121=$A24))</f>
        <v>0</v>
      </c>
      <c r="BZ24" s="120">
        <f>SUMPRODUCT((WBS!$A$8:$A$121="")*(BZ$3=WBS!$L$8:$L$121)*(WBS!$G$8:$G$121=$A24))</f>
        <v>0</v>
      </c>
      <c r="CA24" s="120">
        <f>SUMPRODUCT((WBS!$A$8:$A$121="")*(CA$3=WBS!$L$8:$L$121)*(WBS!$G$8:$G$121=$A24))</f>
        <v>0</v>
      </c>
      <c r="CB24" s="120">
        <f>SUMPRODUCT((WBS!$A$8:$A$121="")*(CB$3=WBS!$L$8:$L$121)*(WBS!$G$8:$G$121=$A24))</f>
        <v>0</v>
      </c>
      <c r="CC24" s="120">
        <f>SUMPRODUCT((WBS!$A$8:$A$121="")*(CC$3=WBS!$L$8:$L$121)*(WBS!$G$8:$G$121=$A24))</f>
        <v>0</v>
      </c>
      <c r="CD24" s="120">
        <f>SUMPRODUCT((WBS!$A$8:$A$121="")*(CD$3=WBS!$L$8:$L$121)*(WBS!$G$8:$G$121=$A24))</f>
        <v>0</v>
      </c>
      <c r="CE24" s="120">
        <f>SUMPRODUCT((WBS!$A$8:$A$121="")*(CE$3=WBS!$L$8:$L$121)*(WBS!$G$8:$G$121=$A24))</f>
        <v>0</v>
      </c>
      <c r="CF24" s="120">
        <f>SUMPRODUCT((WBS!$A$8:$A$121="")*(CF$3=WBS!$L$8:$L$121)*(WBS!$G$8:$G$121=$A24))</f>
        <v>0</v>
      </c>
      <c r="CG24" s="120">
        <f>SUMPRODUCT((WBS!$A$8:$A$121="")*(CG$3=WBS!$L$8:$L$121)*(WBS!$G$8:$G$121=$A24))</f>
        <v>0</v>
      </c>
      <c r="CH24" s="120">
        <f>SUMPRODUCT((WBS!$A$8:$A$121="")*(CH$3=WBS!$L$8:$L$121)*(WBS!$G$8:$G$121=$A24))</f>
        <v>0</v>
      </c>
      <c r="CI24" s="120">
        <f>SUMPRODUCT((WBS!$A$8:$A$121="")*(CI$3=WBS!$L$8:$L$121)*(WBS!$G$8:$G$121=$A24))</f>
        <v>0</v>
      </c>
      <c r="CJ24" s="120">
        <f>SUMPRODUCT((WBS!$A$8:$A$121="")*(CJ$3=WBS!$L$8:$L$121)*(WBS!$G$8:$G$121=$A24))</f>
        <v>0</v>
      </c>
      <c r="CK24" s="120">
        <f>SUMPRODUCT((WBS!$A$8:$A$121="")*(CK$3=WBS!$L$8:$L$121)*(WBS!$G$8:$G$121=$A24))</f>
        <v>0</v>
      </c>
      <c r="CL24" s="120">
        <f>SUMPRODUCT((WBS!$A$8:$A$121="")*(CL$3=WBS!$L$8:$L$121)*(WBS!$G$8:$G$121=$A24))</f>
        <v>0</v>
      </c>
      <c r="CM24" s="120">
        <f>SUMPRODUCT((WBS!$A$8:$A$121="")*(CM$3=WBS!$L$8:$L$121)*(WBS!$G$8:$G$121=$A24))</f>
        <v>0</v>
      </c>
      <c r="CN24" s="120">
        <f>SUMPRODUCT((WBS!$A$8:$A$121="")*(CN$3=WBS!$L$8:$L$121)*(WBS!$G$8:$G$121=$A24))</f>
        <v>0</v>
      </c>
      <c r="CO24" s="120">
        <f>SUMPRODUCT((WBS!$A$8:$A$121="")*(CO$3=WBS!$L$8:$L$121)*(WBS!$G$8:$G$121=$A24))</f>
        <v>0</v>
      </c>
      <c r="CP24" s="120">
        <f>SUMPRODUCT((WBS!$A$8:$A$121="")*(CP$3=WBS!$L$8:$L$121)*(WBS!$G$8:$G$121=$A24))</f>
        <v>0</v>
      </c>
      <c r="CQ24" s="120">
        <f>SUMPRODUCT((WBS!$A$8:$A$121="")*(CQ$3=WBS!$L$8:$L$121)*(WBS!$G$8:$G$121=$A24))</f>
        <v>0</v>
      </c>
    </row>
    <row r="25" spans="1:95" s="121" customFormat="1">
      <c r="A25" s="174" t="s">
        <v>81</v>
      </c>
      <c r="B25" s="118" t="s">
        <v>5</v>
      </c>
      <c r="C25" s="119">
        <f t="shared" ca="1" si="8"/>
        <v>0</v>
      </c>
      <c r="D25" s="120">
        <f>SUMPRODUCT((WBS!$A$8:$A$121&lt;&gt;"")*(D$3=WBS!$K$8:$K$121)*(WBS!$G$8:$G$121=$A25))</f>
        <v>0</v>
      </c>
      <c r="E25" s="120">
        <f>SUMPRODUCT((WBS!$A$8:$A$121&lt;&gt;"")*(E$3=WBS!$K$8:$K$121)*(WBS!$G$8:$G$121=$A25))</f>
        <v>0</v>
      </c>
      <c r="F25" s="120">
        <f>SUMPRODUCT((WBS!$A$8:$A$121&lt;&gt;"")*(F$3=WBS!$K$8:$K$121)*(WBS!$G$8:$G$121=$A25))</f>
        <v>0</v>
      </c>
      <c r="G25" s="120">
        <f>SUMPRODUCT((WBS!$A$8:$A$121&lt;&gt;"")*(G$3=WBS!$K$8:$K$121)*(WBS!$G$8:$G$121=$A25))</f>
        <v>0</v>
      </c>
      <c r="H25" s="120">
        <f>SUMPRODUCT((WBS!$A$8:$A$121&lt;&gt;"")*(H$3=WBS!$K$8:$K$121)*(WBS!$G$8:$G$121=$A25))</f>
        <v>0</v>
      </c>
      <c r="I25" s="120">
        <f>SUMPRODUCT((WBS!$A$8:$A$121&lt;&gt;"")*(I$3=WBS!$K$8:$K$121)*(WBS!$G$8:$G$121=$A25))</f>
        <v>0</v>
      </c>
      <c r="J25" s="120">
        <f>SUMPRODUCT((WBS!$A$8:$A$121&lt;&gt;"")*(J$3=WBS!$K$8:$K$121)*(WBS!$G$8:$G$121=$A25))</f>
        <v>0</v>
      </c>
      <c r="K25" s="120">
        <f>SUMPRODUCT((WBS!$A$8:$A$121&lt;&gt;"")*(K$3=WBS!$K$8:$K$121)*(WBS!$G$8:$G$121=$A25))</f>
        <v>0</v>
      </c>
      <c r="L25" s="120">
        <f>SUMPRODUCT((WBS!$A$8:$A$121&lt;&gt;"")*(L$3=WBS!$K$8:$K$121)*(WBS!$G$8:$G$121=$A25))</f>
        <v>0</v>
      </c>
      <c r="M25" s="120">
        <f>SUMPRODUCT((WBS!$A$8:$A$121&lt;&gt;"")*(M$3=WBS!$K$8:$K$121)*(WBS!$G$8:$G$121=$A25))</f>
        <v>0</v>
      </c>
      <c r="N25" s="120">
        <f>SUMPRODUCT((WBS!$A$8:$A$121&lt;&gt;"")*(N$3=WBS!$K$8:$K$121)*(WBS!$G$8:$G$121=$A25))</f>
        <v>0</v>
      </c>
      <c r="O25" s="120">
        <f>SUMPRODUCT((WBS!$A$8:$A$121&lt;&gt;"")*(O$3=WBS!$K$8:$K$121)*(WBS!$G$8:$G$121=$A25))</f>
        <v>0</v>
      </c>
      <c r="P25" s="120">
        <f>SUMPRODUCT((WBS!$A$8:$A$121&lt;&gt;"")*(P$3=WBS!$K$8:$K$121)*(WBS!$G$8:$G$121=$A25))</f>
        <v>0</v>
      </c>
      <c r="Q25" s="120">
        <f>SUMPRODUCT((WBS!$A$8:$A$121&lt;&gt;"")*(Q$3=WBS!$K$8:$K$121)*(WBS!$G$8:$G$121=$A25))</f>
        <v>0</v>
      </c>
      <c r="R25" s="120">
        <f>SUMPRODUCT((WBS!$A$8:$A$121&lt;&gt;"")*(R$3=WBS!$K$8:$K$121)*(WBS!$G$8:$G$121=$A25))</f>
        <v>0</v>
      </c>
      <c r="S25" s="120">
        <f>SUMPRODUCT((WBS!$A$8:$A$121&lt;&gt;"")*(S$3=WBS!$K$8:$K$121)*(WBS!$G$8:$G$121=$A25))</f>
        <v>0</v>
      </c>
      <c r="T25" s="120">
        <f>SUMPRODUCT((WBS!$A$8:$A$121&lt;&gt;"")*(T$3=WBS!$K$8:$K$121)*(WBS!$G$8:$G$121=$A25))</f>
        <v>0</v>
      </c>
      <c r="U25" s="120">
        <f>SUMPRODUCT((WBS!$A$8:$A$121&lt;&gt;"")*(U$3=WBS!$K$8:$K$121)*(WBS!$G$8:$G$121=$A25))</f>
        <v>0</v>
      </c>
      <c r="V25" s="120">
        <f>SUMPRODUCT((WBS!$A$8:$A$121&lt;&gt;"")*(V$3=WBS!$K$8:$K$121)*(WBS!$G$8:$G$121=$A25))</f>
        <v>0</v>
      </c>
      <c r="W25" s="120">
        <f>SUMPRODUCT((WBS!$A$8:$A$121&lt;&gt;"")*(W$3=WBS!$K$8:$K$121)*(WBS!$G$8:$G$121=$A25))</f>
        <v>0</v>
      </c>
      <c r="X25" s="120">
        <f>SUMPRODUCT((WBS!$A$8:$A$121&lt;&gt;"")*(X$3=WBS!$K$8:$K$121)*(WBS!$G$8:$G$121=$A25))</f>
        <v>0</v>
      </c>
      <c r="Y25" s="120">
        <f>SUMPRODUCT((WBS!$A$8:$A$121&lt;&gt;"")*(Y$3=WBS!$K$8:$K$121)*(WBS!$G$8:$G$121=$A25))</f>
        <v>0</v>
      </c>
      <c r="Z25" s="120">
        <f>SUMPRODUCT((WBS!$A$8:$A$121&lt;&gt;"")*(Z$3=WBS!$K$8:$K$121)*(WBS!$G$8:$G$121=$A25))</f>
        <v>0</v>
      </c>
      <c r="AA25" s="120">
        <f>SUMPRODUCT((WBS!$A$8:$A$121&lt;&gt;"")*(AA$3=WBS!$K$8:$K$121)*(WBS!$G$8:$G$121=$A25))</f>
        <v>0</v>
      </c>
      <c r="AB25" s="120">
        <f>SUMPRODUCT((WBS!$A$8:$A$121&lt;&gt;"")*(AB$3=WBS!$K$8:$K$121)*(WBS!$G$8:$G$121=$A25))</f>
        <v>0</v>
      </c>
      <c r="AC25" s="120">
        <f>SUMPRODUCT((WBS!$A$8:$A$121&lt;&gt;"")*(AC$3=WBS!$K$8:$K$121)*(WBS!$G$8:$G$121=$A25))</f>
        <v>0</v>
      </c>
      <c r="AD25" s="120">
        <f>SUMPRODUCT((WBS!$A$8:$A$121&lt;&gt;"")*(AD$3=WBS!$K$8:$K$121)*(WBS!$G$8:$G$121=$A25))</f>
        <v>0</v>
      </c>
      <c r="AE25" s="120">
        <f>SUMPRODUCT((WBS!$A$8:$A$121&lt;&gt;"")*(AE$3=WBS!$K$8:$K$121)*(WBS!$G$8:$G$121=$A25))</f>
        <v>0</v>
      </c>
      <c r="AF25" s="120">
        <f>SUMPRODUCT((WBS!$A$8:$A$121&lt;&gt;"")*(AF$3=WBS!$K$8:$K$121)*(WBS!$G$8:$G$121=$A25))</f>
        <v>0</v>
      </c>
      <c r="AG25" s="120">
        <f>SUMPRODUCT((WBS!$A$8:$A$121&lt;&gt;"")*(AG$3=WBS!$K$8:$K$121)*(WBS!$G$8:$G$121=$A25))</f>
        <v>0</v>
      </c>
      <c r="AH25" s="120">
        <f>SUMPRODUCT((WBS!$A$8:$A$121&lt;&gt;"")*(AH$3=WBS!$K$8:$K$121)*(WBS!$G$8:$G$121=$A25))</f>
        <v>0</v>
      </c>
      <c r="AI25" s="120">
        <f>SUMPRODUCT((WBS!$A$8:$A$121&lt;&gt;"")*(AI$3=WBS!$K$8:$K$121)*(WBS!$G$8:$G$121=$A25))</f>
        <v>0</v>
      </c>
      <c r="AJ25" s="120">
        <f>SUMPRODUCT((WBS!$A$8:$A$121&lt;&gt;"")*(AJ$3=WBS!$K$8:$K$121)*(WBS!$G$8:$G$121=$A25))</f>
        <v>0</v>
      </c>
      <c r="AK25" s="120">
        <f>SUMPRODUCT((WBS!$A$8:$A$121&lt;&gt;"")*(AK$3=WBS!$K$8:$K$121)*(WBS!$G$8:$G$121=$A25))</f>
        <v>0</v>
      </c>
      <c r="AL25" s="120">
        <f>SUMPRODUCT((WBS!$A$8:$A$121&lt;&gt;"")*(AL$3=WBS!$K$8:$K$121)*(WBS!$G$8:$G$121=$A25))</f>
        <v>0</v>
      </c>
      <c r="AM25" s="120">
        <f>SUMPRODUCT((WBS!$A$8:$A$121&lt;&gt;"")*(AM$3=WBS!$K$8:$K$121)*(WBS!$G$8:$G$121=$A25))</f>
        <v>0</v>
      </c>
      <c r="AN25" s="120">
        <f>SUMPRODUCT((WBS!$A$8:$A$121&lt;&gt;"")*(AN$3=WBS!$K$8:$K$121)*(WBS!$G$8:$G$121=$A25))</f>
        <v>0</v>
      </c>
      <c r="AO25" s="120">
        <f>SUMPRODUCT((WBS!$A$8:$A$121&lt;&gt;"")*(AO$3=WBS!$K$8:$K$121)*(WBS!$G$8:$G$121=$A25))</f>
        <v>0</v>
      </c>
      <c r="AP25" s="120">
        <f>SUMPRODUCT((WBS!$A$8:$A$121&lt;&gt;"")*(AP$3=WBS!$K$8:$K$121)*(WBS!$G$8:$G$121=$A25))</f>
        <v>0</v>
      </c>
      <c r="AQ25" s="120">
        <f>SUMPRODUCT((WBS!$A$8:$A$121&lt;&gt;"")*(AQ$3=WBS!$K$8:$K$121)*(WBS!$G$8:$G$121=$A25))</f>
        <v>0</v>
      </c>
      <c r="AR25" s="120">
        <f>SUMPRODUCT((WBS!$A$8:$A$121&lt;&gt;"")*(AR$3=WBS!$K$8:$K$121)*(WBS!$G$8:$G$121=$A25))</f>
        <v>0</v>
      </c>
      <c r="AS25" s="120">
        <f>SUMPRODUCT((WBS!$A$8:$A$121&lt;&gt;"")*(AS$3=WBS!$K$8:$K$121)*(WBS!$G$8:$G$121=$A25))</f>
        <v>0</v>
      </c>
      <c r="AT25" s="120">
        <f>SUMPRODUCT((WBS!$A$8:$A$121&lt;&gt;"")*(AT$3=WBS!$K$8:$K$121)*(WBS!$G$8:$G$121=$A25))</f>
        <v>0</v>
      </c>
      <c r="AU25" s="120">
        <f>SUMPRODUCT((WBS!$A$8:$A$121&lt;&gt;"")*(AU$3=WBS!$K$8:$K$121)*(WBS!$G$8:$G$121=$A25))</f>
        <v>0</v>
      </c>
      <c r="AV25" s="120">
        <f>SUMPRODUCT((WBS!$A$8:$A$121&lt;&gt;"")*(AV$3=WBS!$K$8:$K$121)*(WBS!$G$8:$G$121=$A25))</f>
        <v>0</v>
      </c>
      <c r="AW25" s="120">
        <f>SUMPRODUCT((WBS!$A$8:$A$121&lt;&gt;"")*(AW$3=WBS!$K$8:$K$121)*(WBS!$G$8:$G$121=$A25))</f>
        <v>0</v>
      </c>
      <c r="AX25" s="120">
        <f>SUMPRODUCT((WBS!$A$8:$A$121&lt;&gt;"")*(AX$3=WBS!$K$8:$K$121)*(WBS!$G$8:$G$121=$A25))</f>
        <v>0</v>
      </c>
      <c r="AY25" s="120">
        <f>SUMPRODUCT((WBS!$A$8:$A$121&lt;&gt;"")*(AY$3=WBS!$K$8:$K$121)*(WBS!$G$8:$G$121=$A25))</f>
        <v>0</v>
      </c>
      <c r="AZ25" s="120">
        <f>SUMPRODUCT((WBS!$A$8:$A$121&lt;&gt;"")*(AZ$3=WBS!$K$8:$K$121)*(WBS!$G$8:$G$121=$A25))</f>
        <v>0</v>
      </c>
      <c r="BA25" s="120">
        <f>SUMPRODUCT((WBS!$A$8:$A$121&lt;&gt;"")*(BA$3=WBS!$K$8:$K$121)*(WBS!$G$8:$G$121=$A25))</f>
        <v>0</v>
      </c>
      <c r="BB25" s="120">
        <f>SUMPRODUCT((WBS!$A$8:$A$121&lt;&gt;"")*(BB$3=WBS!$K$8:$K$121)*(WBS!$G$8:$G$121=$A25))</f>
        <v>0</v>
      </c>
      <c r="BC25" s="120">
        <f>SUMPRODUCT((WBS!$A$8:$A$121&lt;&gt;"")*(BC$3=WBS!$K$8:$K$121)*(WBS!$G$8:$G$121=$A25))</f>
        <v>0</v>
      </c>
      <c r="BD25" s="120">
        <f>SUMPRODUCT((WBS!$A$8:$A$121&lt;&gt;"")*(BD$3=WBS!$K$8:$K$121)*(WBS!$G$8:$G$121=$A25))</f>
        <v>0</v>
      </c>
      <c r="BE25" s="120">
        <f>SUMPRODUCT((WBS!$A$8:$A$121&lt;&gt;"")*(BE$3=WBS!$K$8:$K$121)*(WBS!$G$8:$G$121=$A25))</f>
        <v>0</v>
      </c>
      <c r="BF25" s="120">
        <f>SUMPRODUCT((WBS!$A$8:$A$121&lt;&gt;"")*(BF$3=WBS!$K$8:$K$121)*(WBS!$G$8:$G$121=$A25))</f>
        <v>0</v>
      </c>
      <c r="BG25" s="120">
        <f>SUMPRODUCT((WBS!$A$8:$A$121&lt;&gt;"")*(BG$3=WBS!$K$8:$K$121)*(WBS!$G$8:$G$121=$A25))</f>
        <v>0</v>
      </c>
      <c r="BH25" s="120">
        <f>SUMPRODUCT((WBS!$A$8:$A$121&lt;&gt;"")*(BH$3=WBS!$K$8:$K$121)*(WBS!$G$8:$G$121=$A25))</f>
        <v>0</v>
      </c>
      <c r="BI25" s="120">
        <f>SUMPRODUCT((WBS!$A$8:$A$121&lt;&gt;"")*(BI$3=WBS!$K$8:$K$121)*(WBS!$G$8:$G$121=$A25))</f>
        <v>0</v>
      </c>
      <c r="BJ25" s="120">
        <f>SUMPRODUCT((WBS!$A$8:$A$121&lt;&gt;"")*(BJ$3=WBS!$K$8:$K$121)*(WBS!$G$8:$G$121=$A25))</f>
        <v>0</v>
      </c>
      <c r="BK25" s="120">
        <f>SUMPRODUCT((WBS!$A$8:$A$121&lt;&gt;"")*(BK$3=WBS!$K$8:$K$121)*(WBS!$G$8:$G$121=$A25))</f>
        <v>0</v>
      </c>
      <c r="BL25" s="120">
        <f>SUMPRODUCT((WBS!$A$8:$A$121&lt;&gt;"")*(BL$3=WBS!$K$8:$K$121)*(WBS!$G$8:$G$121=$A25))</f>
        <v>0</v>
      </c>
      <c r="BM25" s="120">
        <f>SUMPRODUCT((WBS!$A$8:$A$121&lt;&gt;"")*(BM$3=WBS!$K$8:$K$121)*(WBS!$G$8:$G$121=$A25))</f>
        <v>0</v>
      </c>
      <c r="BN25" s="120">
        <f>SUMPRODUCT((WBS!$A$8:$A$121&lt;&gt;"")*(BN$3=WBS!$K$8:$K$121)*(WBS!$G$8:$G$121=$A25))</f>
        <v>0</v>
      </c>
      <c r="BO25" s="120">
        <f>SUMPRODUCT((WBS!$A$8:$A$121&lt;&gt;"")*(BO$3=WBS!$K$8:$K$121)*(WBS!$G$8:$G$121=$A25))</f>
        <v>0</v>
      </c>
      <c r="BP25" s="120">
        <f>SUMPRODUCT((WBS!$A$8:$A$121&lt;&gt;"")*(BP$3=WBS!$K$8:$K$121)*(WBS!$G$8:$G$121=$A25))</f>
        <v>0</v>
      </c>
      <c r="BQ25" s="120">
        <f>SUMPRODUCT((WBS!$A$8:$A$121&lt;&gt;"")*(BQ$3=WBS!$K$8:$K$121)*(WBS!$G$8:$G$121=$A25))</f>
        <v>0</v>
      </c>
      <c r="BR25" s="120">
        <f>SUMPRODUCT((WBS!$A$8:$A$121&lt;&gt;"")*(BR$3=WBS!$K$8:$K$121)*(WBS!$G$8:$G$121=$A25))</f>
        <v>0</v>
      </c>
      <c r="BS25" s="120">
        <f>SUMPRODUCT((WBS!$A$8:$A$121&lt;&gt;"")*(BS$3=WBS!$K$8:$K$121)*(WBS!$G$8:$G$121=$A25))</f>
        <v>0</v>
      </c>
      <c r="BT25" s="120">
        <f>SUMPRODUCT((WBS!$A$8:$A$121&lt;&gt;"")*(BT$3=WBS!$K$8:$K$121)*(WBS!$G$8:$G$121=$A25))</f>
        <v>0</v>
      </c>
      <c r="BU25" s="120">
        <f>SUMPRODUCT((WBS!$A$8:$A$121&lt;&gt;"")*(BU$3=WBS!$K$8:$K$121)*(WBS!$G$8:$G$121=$A25))</f>
        <v>0</v>
      </c>
      <c r="BV25" s="120">
        <f>SUMPRODUCT((WBS!$A$8:$A$121&lt;&gt;"")*(BV$3=WBS!$K$8:$K$121)*(WBS!$G$8:$G$121=$A25))</f>
        <v>0</v>
      </c>
      <c r="BW25" s="120">
        <f>SUMPRODUCT((WBS!$A$8:$A$121&lt;&gt;"")*(BW$3=WBS!$K$8:$K$121)*(WBS!$G$8:$G$121=$A25))</f>
        <v>0</v>
      </c>
      <c r="BX25" s="120">
        <f>SUMPRODUCT((WBS!$A$8:$A$121&lt;&gt;"")*(BX$3=WBS!$K$8:$K$121)*(WBS!$G$8:$G$121=$A25))</f>
        <v>0</v>
      </c>
      <c r="BY25" s="120">
        <f>SUMPRODUCT((WBS!$A$8:$A$121&lt;&gt;"")*(BY$3=WBS!$K$8:$K$121)*(WBS!$G$8:$G$121=$A25))</f>
        <v>0</v>
      </c>
      <c r="BZ25" s="120">
        <f>SUMPRODUCT((WBS!$A$8:$A$121&lt;&gt;"")*(BZ$3=WBS!$K$8:$K$121)*(WBS!$G$8:$G$121=$A25))</f>
        <v>0</v>
      </c>
      <c r="CA25" s="120">
        <f>SUMPRODUCT((WBS!$A$8:$A$121&lt;&gt;"")*(CA$3=WBS!$K$8:$K$121)*(WBS!$G$8:$G$121=$A25))</f>
        <v>0</v>
      </c>
      <c r="CB25" s="120">
        <f>SUMPRODUCT((WBS!$A$8:$A$121&lt;&gt;"")*(CB$3=WBS!$K$8:$K$121)*(WBS!$G$8:$G$121=$A25))</f>
        <v>0</v>
      </c>
      <c r="CC25" s="120">
        <f>SUMPRODUCT((WBS!$A$8:$A$121&lt;&gt;"")*(CC$3=WBS!$K$8:$K$121)*(WBS!$G$8:$G$121=$A25))</f>
        <v>0</v>
      </c>
      <c r="CD25" s="120">
        <f>SUMPRODUCT((WBS!$A$8:$A$121&lt;&gt;"")*(CD$3=WBS!$K$8:$K$121)*(WBS!$G$8:$G$121=$A25))</f>
        <v>0</v>
      </c>
      <c r="CE25" s="120">
        <f>SUMPRODUCT((WBS!$A$8:$A$121&lt;&gt;"")*(CE$3=WBS!$K$8:$K$121)*(WBS!$G$8:$G$121=$A25))</f>
        <v>0</v>
      </c>
      <c r="CF25" s="120">
        <f>SUMPRODUCT((WBS!$A$8:$A$121&lt;&gt;"")*(CF$3=WBS!$K$8:$K$121)*(WBS!$G$8:$G$121=$A25))</f>
        <v>0</v>
      </c>
      <c r="CG25" s="120">
        <f>SUMPRODUCT((WBS!$A$8:$A$121&lt;&gt;"")*(CG$3=WBS!$K$8:$K$121)*(WBS!$G$8:$G$121=$A25))</f>
        <v>0</v>
      </c>
      <c r="CH25" s="120">
        <f>SUMPRODUCT((WBS!$A$8:$A$121&lt;&gt;"")*(CH$3=WBS!$K$8:$K$121)*(WBS!$G$8:$G$121=$A25))</f>
        <v>0</v>
      </c>
      <c r="CI25" s="120">
        <f>SUMPRODUCT((WBS!$A$8:$A$121&lt;&gt;"")*(CI$3=WBS!$K$8:$K$121)*(WBS!$G$8:$G$121=$A25))</f>
        <v>0</v>
      </c>
      <c r="CJ25" s="120">
        <f>SUMPRODUCT((WBS!$A$8:$A$121&lt;&gt;"")*(CJ$3=WBS!$K$8:$K$121)*(WBS!$G$8:$G$121=$A25))</f>
        <v>0</v>
      </c>
      <c r="CK25" s="120">
        <f>SUMPRODUCT((WBS!$A$8:$A$121&lt;&gt;"")*(CK$3=WBS!$K$8:$K$121)*(WBS!$G$8:$G$121=$A25))</f>
        <v>0</v>
      </c>
      <c r="CL25" s="120">
        <f>SUMPRODUCT((WBS!$A$8:$A$121&lt;&gt;"")*(CL$3=WBS!$K$8:$K$121)*(WBS!$G$8:$G$121=$A25))</f>
        <v>0</v>
      </c>
      <c r="CM25" s="120">
        <f>SUMPRODUCT((WBS!$A$8:$A$121&lt;&gt;"")*(CM$3=WBS!$K$8:$K$121)*(WBS!$G$8:$G$121=$A25))</f>
        <v>0</v>
      </c>
      <c r="CN25" s="120">
        <f>SUMPRODUCT((WBS!$A$8:$A$121&lt;&gt;"")*(CN$3=WBS!$K$8:$K$121)*(WBS!$G$8:$G$121=$A25))</f>
        <v>0</v>
      </c>
      <c r="CO25" s="120">
        <f>SUMPRODUCT((WBS!$A$8:$A$121&lt;&gt;"")*(CO$3=WBS!$K$8:$K$121)*(WBS!$G$8:$G$121=$A25))</f>
        <v>0</v>
      </c>
      <c r="CP25" s="120">
        <f>SUMPRODUCT((WBS!$A$8:$A$121&lt;&gt;"")*(CP$3=WBS!$K$8:$K$121)*(WBS!$G$8:$G$121=$A25))</f>
        <v>0</v>
      </c>
      <c r="CQ25" s="120">
        <f>SUMPRODUCT((WBS!$A$8:$A$121&lt;&gt;"")*(CQ$3=WBS!$K$8:$K$121)*(WBS!$G$8:$G$121=$A25))</f>
        <v>0</v>
      </c>
    </row>
    <row r="26" spans="1:95" s="121" customFormat="1">
      <c r="A26" s="175" t="s">
        <v>81</v>
      </c>
      <c r="B26" s="118" t="s">
        <v>24</v>
      </c>
      <c r="C26" s="119">
        <f t="shared" ca="1" si="8"/>
        <v>0</v>
      </c>
      <c r="D26" s="120">
        <f>SUMPRODUCT((WBS!$A$8:$A$121&lt;&gt;"")*(D$3=WBS!$L$8:$L$121)*(WBS!$G$8:$G$121=$A26))</f>
        <v>0</v>
      </c>
      <c r="E26" s="120">
        <f>SUMPRODUCT((WBS!$A$8:$A$121&lt;&gt;"")*(E$3=WBS!$L$8:$L$121)*(WBS!$G$8:$G$121=$A26))</f>
        <v>0</v>
      </c>
      <c r="F26" s="120">
        <f>SUMPRODUCT((WBS!$A$8:$A$121&lt;&gt;"")*(F$3=WBS!$L$8:$L$121)*(WBS!$G$8:$G$121=$A26))</f>
        <v>0</v>
      </c>
      <c r="G26" s="120">
        <f>SUMPRODUCT((WBS!$A$8:$A$121&lt;&gt;"")*(G$3=WBS!$L$8:$L$121)*(WBS!$G$8:$G$121=$A26))</f>
        <v>0</v>
      </c>
      <c r="H26" s="120">
        <f>SUMPRODUCT((WBS!$A$8:$A$121&lt;&gt;"")*(H$3=WBS!$L$8:$L$121)*(WBS!$G$8:$G$121=$A26))</f>
        <v>0</v>
      </c>
      <c r="I26" s="120">
        <f>SUMPRODUCT((WBS!$A$8:$A$121&lt;&gt;"")*(I$3=WBS!$L$8:$L$121)*(WBS!$G$8:$G$121=$A26))</f>
        <v>0</v>
      </c>
      <c r="J26" s="120">
        <f>SUMPRODUCT((WBS!$A$8:$A$121&lt;&gt;"")*(J$3=WBS!$L$8:$L$121)*(WBS!$G$8:$G$121=$A26))</f>
        <v>0</v>
      </c>
      <c r="K26" s="120">
        <f>SUMPRODUCT((WBS!$A$8:$A$121&lt;&gt;"")*(K$3=WBS!$L$8:$L$121)*(WBS!$G$8:$G$121=$A26))</f>
        <v>0</v>
      </c>
      <c r="L26" s="120">
        <f>SUMPRODUCT((WBS!$A$8:$A$121&lt;&gt;"")*(L$3=WBS!$L$8:$L$121)*(WBS!$G$8:$G$121=$A26))</f>
        <v>0</v>
      </c>
      <c r="M26" s="120">
        <f>SUMPRODUCT((WBS!$A$8:$A$121&lt;&gt;"")*(M$3=WBS!$L$8:$L$121)*(WBS!$G$8:$G$121=$A26))</f>
        <v>0</v>
      </c>
      <c r="N26" s="120">
        <f>SUMPRODUCT((WBS!$A$8:$A$121&lt;&gt;"")*(N$3=WBS!$L$8:$L$121)*(WBS!$G$8:$G$121=$A26))</f>
        <v>0</v>
      </c>
      <c r="O26" s="120">
        <f>SUMPRODUCT((WBS!$A$8:$A$121&lt;&gt;"")*(O$3=WBS!$L$8:$L$121)*(WBS!$G$8:$G$121=$A26))</f>
        <v>0</v>
      </c>
      <c r="P26" s="120">
        <f>SUMPRODUCT((WBS!$A$8:$A$121&lt;&gt;"")*(P$3=WBS!$L$8:$L$121)*(WBS!$G$8:$G$121=$A26))</f>
        <v>0</v>
      </c>
      <c r="Q26" s="120">
        <f>SUMPRODUCT((WBS!$A$8:$A$121&lt;&gt;"")*(Q$3=WBS!$L$8:$L$121)*(WBS!$G$8:$G$121=$A26))</f>
        <v>0</v>
      </c>
      <c r="R26" s="120">
        <f>SUMPRODUCT((WBS!$A$8:$A$121&lt;&gt;"")*(R$3=WBS!$L$8:$L$121)*(WBS!$G$8:$G$121=$A26))</f>
        <v>0</v>
      </c>
      <c r="S26" s="120">
        <f>SUMPRODUCT((WBS!$A$8:$A$121&lt;&gt;"")*(S$3=WBS!$L$8:$L$121)*(WBS!$G$8:$G$121=$A26))</f>
        <v>0</v>
      </c>
      <c r="T26" s="120">
        <f>SUMPRODUCT((WBS!$A$8:$A$121&lt;&gt;"")*(T$3=WBS!$L$8:$L$121)*(WBS!$G$8:$G$121=$A26))</f>
        <v>0</v>
      </c>
      <c r="U26" s="120">
        <f>SUMPRODUCT((WBS!$A$8:$A$121&lt;&gt;"")*(U$3=WBS!$L$8:$L$121)*(WBS!$G$8:$G$121=$A26))</f>
        <v>0</v>
      </c>
      <c r="V26" s="120">
        <f>SUMPRODUCT((WBS!$A$8:$A$121&lt;&gt;"")*(V$3=WBS!$L$8:$L$121)*(WBS!$G$8:$G$121=$A26))</f>
        <v>0</v>
      </c>
      <c r="W26" s="120">
        <f>SUMPRODUCT((WBS!$A$8:$A$121&lt;&gt;"")*(W$3=WBS!$L$8:$L$121)*(WBS!$G$8:$G$121=$A26))</f>
        <v>0</v>
      </c>
      <c r="X26" s="120">
        <f>SUMPRODUCT((WBS!$A$8:$A$121&lt;&gt;"")*(X$3=WBS!$L$8:$L$121)*(WBS!$G$8:$G$121=$A26))</f>
        <v>0</v>
      </c>
      <c r="Y26" s="120">
        <f>SUMPRODUCT((WBS!$A$8:$A$121&lt;&gt;"")*(Y$3=WBS!$L$8:$L$121)*(WBS!$G$8:$G$121=$A26))</f>
        <v>0</v>
      </c>
      <c r="Z26" s="120">
        <f>SUMPRODUCT((WBS!$A$8:$A$121&lt;&gt;"")*(Z$3=WBS!$L$8:$L$121)*(WBS!$G$8:$G$121=$A26))</f>
        <v>0</v>
      </c>
      <c r="AA26" s="120">
        <f>SUMPRODUCT((WBS!$A$8:$A$121&lt;&gt;"")*(AA$3=WBS!$L$8:$L$121)*(WBS!$G$8:$G$121=$A26))</f>
        <v>0</v>
      </c>
      <c r="AB26" s="120">
        <f>SUMPRODUCT((WBS!$A$8:$A$121&lt;&gt;"")*(AB$3=WBS!$L$8:$L$121)*(WBS!$G$8:$G$121=$A26))</f>
        <v>0</v>
      </c>
      <c r="AC26" s="120">
        <f>SUMPRODUCT((WBS!$A$8:$A$121&lt;&gt;"")*(AC$3=WBS!$L$8:$L$121)*(WBS!$G$8:$G$121=$A26))</f>
        <v>0</v>
      </c>
      <c r="AD26" s="120">
        <f>SUMPRODUCT((WBS!$A$8:$A$121&lt;&gt;"")*(AD$3=WBS!$L$8:$L$121)*(WBS!$G$8:$G$121=$A26))</f>
        <v>0</v>
      </c>
      <c r="AE26" s="120">
        <f>SUMPRODUCT((WBS!$A$8:$A$121&lt;&gt;"")*(AE$3=WBS!$L$8:$L$121)*(WBS!$G$8:$G$121=$A26))</f>
        <v>0</v>
      </c>
      <c r="AF26" s="120">
        <f>SUMPRODUCT((WBS!$A$8:$A$121&lt;&gt;"")*(AF$3=WBS!$L$8:$L$121)*(WBS!$G$8:$G$121=$A26))</f>
        <v>0</v>
      </c>
      <c r="AG26" s="120">
        <f>SUMPRODUCT((WBS!$A$8:$A$121&lt;&gt;"")*(AG$3=WBS!$L$8:$L$121)*(WBS!$G$8:$G$121=$A26))</f>
        <v>0</v>
      </c>
      <c r="AH26" s="120">
        <f>SUMPRODUCT((WBS!$A$8:$A$121&lt;&gt;"")*(AH$3=WBS!$L$8:$L$121)*(WBS!$G$8:$G$121=$A26))</f>
        <v>0</v>
      </c>
      <c r="AI26" s="120">
        <f>SUMPRODUCT((WBS!$A$8:$A$121&lt;&gt;"")*(AI$3=WBS!$L$8:$L$121)*(WBS!$G$8:$G$121=$A26))</f>
        <v>0</v>
      </c>
      <c r="AJ26" s="120">
        <f>SUMPRODUCT((WBS!$A$8:$A$121&lt;&gt;"")*(AJ$3=WBS!$L$8:$L$121)*(WBS!$G$8:$G$121=$A26))</f>
        <v>0</v>
      </c>
      <c r="AK26" s="120">
        <f>SUMPRODUCT((WBS!$A$8:$A$121&lt;&gt;"")*(AK$3=WBS!$L$8:$L$121)*(WBS!$G$8:$G$121=$A26))</f>
        <v>0</v>
      </c>
      <c r="AL26" s="120">
        <f>SUMPRODUCT((WBS!$A$8:$A$121&lt;&gt;"")*(AL$3=WBS!$L$8:$L$121)*(WBS!$G$8:$G$121=$A26))</f>
        <v>0</v>
      </c>
      <c r="AM26" s="120">
        <f>SUMPRODUCT((WBS!$A$8:$A$121&lt;&gt;"")*(AM$3=WBS!$L$8:$L$121)*(WBS!$G$8:$G$121=$A26))</f>
        <v>0</v>
      </c>
      <c r="AN26" s="120">
        <f>SUMPRODUCT((WBS!$A$8:$A$121&lt;&gt;"")*(AN$3=WBS!$L$8:$L$121)*(WBS!$G$8:$G$121=$A26))</f>
        <v>0</v>
      </c>
      <c r="AO26" s="120">
        <f>SUMPRODUCT((WBS!$A$8:$A$121&lt;&gt;"")*(AO$3=WBS!$L$8:$L$121)*(WBS!$G$8:$G$121=$A26))</f>
        <v>0</v>
      </c>
      <c r="AP26" s="120">
        <f>SUMPRODUCT((WBS!$A$8:$A$121&lt;&gt;"")*(AP$3=WBS!$L$8:$L$121)*(WBS!$G$8:$G$121=$A26))</f>
        <v>0</v>
      </c>
      <c r="AQ26" s="120">
        <f>SUMPRODUCT((WBS!$A$8:$A$121&lt;&gt;"")*(AQ$3=WBS!$L$8:$L$121)*(WBS!$G$8:$G$121=$A26))</f>
        <v>0</v>
      </c>
      <c r="AR26" s="120">
        <f>SUMPRODUCT((WBS!$A$8:$A$121&lt;&gt;"")*(AR$3=WBS!$L$8:$L$121)*(WBS!$G$8:$G$121=$A26))</f>
        <v>0</v>
      </c>
      <c r="AS26" s="120">
        <f>SUMPRODUCT((WBS!$A$8:$A$121&lt;&gt;"")*(AS$3=WBS!$L$8:$L$121)*(WBS!$G$8:$G$121=$A26))</f>
        <v>0</v>
      </c>
      <c r="AT26" s="120">
        <f>SUMPRODUCT((WBS!$A$8:$A$121&lt;&gt;"")*(AT$3=WBS!$L$8:$L$121)*(WBS!$G$8:$G$121=$A26))</f>
        <v>0</v>
      </c>
      <c r="AU26" s="120">
        <f>SUMPRODUCT((WBS!$A$8:$A$121&lt;&gt;"")*(AU$3=WBS!$L$8:$L$121)*(WBS!$G$8:$G$121=$A26))</f>
        <v>0</v>
      </c>
      <c r="AV26" s="120">
        <f>SUMPRODUCT((WBS!$A$8:$A$121&lt;&gt;"")*(AV$3=WBS!$L$8:$L$121)*(WBS!$G$8:$G$121=$A26))</f>
        <v>0</v>
      </c>
      <c r="AW26" s="120">
        <f>SUMPRODUCT((WBS!$A$8:$A$121&lt;&gt;"")*(AW$3=WBS!$L$8:$L$121)*(WBS!$G$8:$G$121=$A26))</f>
        <v>0</v>
      </c>
      <c r="AX26" s="120">
        <f>SUMPRODUCT((WBS!$A$8:$A$121&lt;&gt;"")*(AX$3=WBS!$L$8:$L$121)*(WBS!$G$8:$G$121=$A26))</f>
        <v>0</v>
      </c>
      <c r="AY26" s="120">
        <f>SUMPRODUCT((WBS!$A$8:$A$121&lt;&gt;"")*(AY$3=WBS!$L$8:$L$121)*(WBS!$G$8:$G$121=$A26))</f>
        <v>0</v>
      </c>
      <c r="AZ26" s="120">
        <f>SUMPRODUCT((WBS!$A$8:$A$121&lt;&gt;"")*(AZ$3=WBS!$L$8:$L$121)*(WBS!$G$8:$G$121=$A26))</f>
        <v>0</v>
      </c>
      <c r="BA26" s="120">
        <f>SUMPRODUCT((WBS!$A$8:$A$121&lt;&gt;"")*(BA$3=WBS!$L$8:$L$121)*(WBS!$G$8:$G$121=$A26))</f>
        <v>0</v>
      </c>
      <c r="BB26" s="120">
        <f>SUMPRODUCT((WBS!$A$8:$A$121&lt;&gt;"")*(BB$3=WBS!$L$8:$L$121)*(WBS!$G$8:$G$121=$A26))</f>
        <v>0</v>
      </c>
      <c r="BC26" s="120">
        <f>SUMPRODUCT((WBS!$A$8:$A$121&lt;&gt;"")*(BC$3=WBS!$L$8:$L$121)*(WBS!$G$8:$G$121=$A26))</f>
        <v>0</v>
      </c>
      <c r="BD26" s="120">
        <f>SUMPRODUCT((WBS!$A$8:$A$121&lt;&gt;"")*(BD$3=WBS!$L$8:$L$121)*(WBS!$G$8:$G$121=$A26))</f>
        <v>0</v>
      </c>
      <c r="BE26" s="120">
        <f>SUMPRODUCT((WBS!$A$8:$A$121&lt;&gt;"")*(BE$3=WBS!$L$8:$L$121)*(WBS!$G$8:$G$121=$A26))</f>
        <v>0</v>
      </c>
      <c r="BF26" s="120">
        <f>SUMPRODUCT((WBS!$A$8:$A$121&lt;&gt;"")*(BF$3=WBS!$L$8:$L$121)*(WBS!$G$8:$G$121=$A26))</f>
        <v>0</v>
      </c>
      <c r="BG26" s="120">
        <f>SUMPRODUCT((WBS!$A$8:$A$121&lt;&gt;"")*(BG$3=WBS!$L$8:$L$121)*(WBS!$G$8:$G$121=$A26))</f>
        <v>0</v>
      </c>
      <c r="BH26" s="120">
        <f>SUMPRODUCT((WBS!$A$8:$A$121&lt;&gt;"")*(BH$3=WBS!$L$8:$L$121)*(WBS!$G$8:$G$121=$A26))</f>
        <v>0</v>
      </c>
      <c r="BI26" s="120">
        <f>SUMPRODUCT((WBS!$A$8:$A$121&lt;&gt;"")*(BI$3=WBS!$L$8:$L$121)*(WBS!$G$8:$G$121=$A26))</f>
        <v>0</v>
      </c>
      <c r="BJ26" s="120">
        <f>SUMPRODUCT((WBS!$A$8:$A$121&lt;&gt;"")*(BJ$3=WBS!$L$8:$L$121)*(WBS!$G$8:$G$121=$A26))</f>
        <v>0</v>
      </c>
      <c r="BK26" s="120">
        <f>SUMPRODUCT((WBS!$A$8:$A$121&lt;&gt;"")*(BK$3=WBS!$L$8:$L$121)*(WBS!$G$8:$G$121=$A26))</f>
        <v>0</v>
      </c>
      <c r="BL26" s="120">
        <f>SUMPRODUCT((WBS!$A$8:$A$121&lt;&gt;"")*(BL$3=WBS!$L$8:$L$121)*(WBS!$G$8:$G$121=$A26))</f>
        <v>0</v>
      </c>
      <c r="BM26" s="120">
        <f>SUMPRODUCT((WBS!$A$8:$A$121&lt;&gt;"")*(BM$3=WBS!$L$8:$L$121)*(WBS!$G$8:$G$121=$A26))</f>
        <v>0</v>
      </c>
      <c r="BN26" s="120">
        <f>SUMPRODUCT((WBS!$A$8:$A$121&lt;&gt;"")*(BN$3=WBS!$L$8:$L$121)*(WBS!$G$8:$G$121=$A26))</f>
        <v>0</v>
      </c>
      <c r="BO26" s="120">
        <f>SUMPRODUCT((WBS!$A$8:$A$121&lt;&gt;"")*(BO$3=WBS!$L$8:$L$121)*(WBS!$G$8:$G$121=$A26))</f>
        <v>0</v>
      </c>
      <c r="BP26" s="120">
        <f>SUMPRODUCT((WBS!$A$8:$A$121&lt;&gt;"")*(BP$3=WBS!$L$8:$L$121)*(WBS!$G$8:$G$121=$A26))</f>
        <v>0</v>
      </c>
      <c r="BQ26" s="120">
        <f>SUMPRODUCT((WBS!$A$8:$A$121&lt;&gt;"")*(BQ$3=WBS!$L$8:$L$121)*(WBS!$G$8:$G$121=$A26))</f>
        <v>0</v>
      </c>
      <c r="BR26" s="120">
        <f>SUMPRODUCT((WBS!$A$8:$A$121&lt;&gt;"")*(BR$3=WBS!$L$8:$L$121)*(WBS!$G$8:$G$121=$A26))</f>
        <v>0</v>
      </c>
      <c r="BS26" s="120">
        <f>SUMPRODUCT((WBS!$A$8:$A$121&lt;&gt;"")*(BS$3=WBS!$L$8:$L$121)*(WBS!$G$8:$G$121=$A26))</f>
        <v>0</v>
      </c>
      <c r="BT26" s="120">
        <f>SUMPRODUCT((WBS!$A$8:$A$121&lt;&gt;"")*(BT$3=WBS!$L$8:$L$121)*(WBS!$G$8:$G$121=$A26))</f>
        <v>0</v>
      </c>
      <c r="BU26" s="120">
        <f>SUMPRODUCT((WBS!$A$8:$A$121&lt;&gt;"")*(BU$3=WBS!$L$8:$L$121)*(WBS!$G$8:$G$121=$A26))</f>
        <v>0</v>
      </c>
      <c r="BV26" s="120">
        <f>SUMPRODUCT((WBS!$A$8:$A$121&lt;&gt;"")*(BV$3=WBS!$L$8:$L$121)*(WBS!$G$8:$G$121=$A26))</f>
        <v>0</v>
      </c>
      <c r="BW26" s="120">
        <f>SUMPRODUCT((WBS!$A$8:$A$121&lt;&gt;"")*(BW$3=WBS!$L$8:$L$121)*(WBS!$G$8:$G$121=$A26))</f>
        <v>0</v>
      </c>
      <c r="BX26" s="120">
        <f>SUMPRODUCT((WBS!$A$8:$A$121&lt;&gt;"")*(BX$3=WBS!$L$8:$L$121)*(WBS!$G$8:$G$121=$A26))</f>
        <v>0</v>
      </c>
      <c r="BY26" s="120">
        <f>SUMPRODUCT((WBS!$A$8:$A$121&lt;&gt;"")*(BY$3=WBS!$L$8:$L$121)*(WBS!$G$8:$G$121=$A26))</f>
        <v>0</v>
      </c>
      <c r="BZ26" s="120">
        <f>SUMPRODUCT((WBS!$A$8:$A$121&lt;&gt;"")*(BZ$3=WBS!$L$8:$L$121)*(WBS!$G$8:$G$121=$A26))</f>
        <v>0</v>
      </c>
      <c r="CA26" s="120">
        <f>SUMPRODUCT((WBS!$A$8:$A$121&lt;&gt;"")*(CA$3=WBS!$L$8:$L$121)*(WBS!$G$8:$G$121=$A26))</f>
        <v>0</v>
      </c>
      <c r="CB26" s="120">
        <f>SUMPRODUCT((WBS!$A$8:$A$121&lt;&gt;"")*(CB$3=WBS!$L$8:$L$121)*(WBS!$G$8:$G$121=$A26))</f>
        <v>0</v>
      </c>
      <c r="CC26" s="120">
        <f>SUMPRODUCT((WBS!$A$8:$A$121&lt;&gt;"")*(CC$3=WBS!$L$8:$L$121)*(WBS!$G$8:$G$121=$A26))</f>
        <v>0</v>
      </c>
      <c r="CD26" s="120">
        <f>SUMPRODUCT((WBS!$A$8:$A$121&lt;&gt;"")*(CD$3=WBS!$L$8:$L$121)*(WBS!$G$8:$G$121=$A26))</f>
        <v>0</v>
      </c>
      <c r="CE26" s="120">
        <f>SUMPRODUCT((WBS!$A$8:$A$121&lt;&gt;"")*(CE$3=WBS!$L$8:$L$121)*(WBS!$G$8:$G$121=$A26))</f>
        <v>0</v>
      </c>
      <c r="CF26" s="120">
        <f>SUMPRODUCT((WBS!$A$8:$A$121&lt;&gt;"")*(CF$3=WBS!$L$8:$L$121)*(WBS!$G$8:$G$121=$A26))</f>
        <v>0</v>
      </c>
      <c r="CG26" s="120">
        <f>SUMPRODUCT((WBS!$A$8:$A$121&lt;&gt;"")*(CG$3=WBS!$L$8:$L$121)*(WBS!$G$8:$G$121=$A26))</f>
        <v>0</v>
      </c>
      <c r="CH26" s="120">
        <f>SUMPRODUCT((WBS!$A$8:$A$121&lt;&gt;"")*(CH$3=WBS!$L$8:$L$121)*(WBS!$G$8:$G$121=$A26))</f>
        <v>0</v>
      </c>
      <c r="CI26" s="120">
        <f>SUMPRODUCT((WBS!$A$8:$A$121&lt;&gt;"")*(CI$3=WBS!$L$8:$L$121)*(WBS!$G$8:$G$121=$A26))</f>
        <v>0</v>
      </c>
      <c r="CJ26" s="120">
        <f>SUMPRODUCT((WBS!$A$8:$A$121&lt;&gt;"")*(CJ$3=WBS!$L$8:$L$121)*(WBS!$G$8:$G$121=$A26))</f>
        <v>0</v>
      </c>
      <c r="CK26" s="120">
        <f>SUMPRODUCT((WBS!$A$8:$A$121&lt;&gt;"")*(CK$3=WBS!$L$8:$L$121)*(WBS!$G$8:$G$121=$A26))</f>
        <v>0</v>
      </c>
      <c r="CL26" s="120">
        <f>SUMPRODUCT((WBS!$A$8:$A$121&lt;&gt;"")*(CL$3=WBS!$L$8:$L$121)*(WBS!$G$8:$G$121=$A26))</f>
        <v>0</v>
      </c>
      <c r="CM26" s="120">
        <f>SUMPRODUCT((WBS!$A$8:$A$121&lt;&gt;"")*(CM$3=WBS!$L$8:$L$121)*(WBS!$G$8:$G$121=$A26))</f>
        <v>0</v>
      </c>
      <c r="CN26" s="120">
        <f>SUMPRODUCT((WBS!$A$8:$A$121&lt;&gt;"")*(CN$3=WBS!$L$8:$L$121)*(WBS!$G$8:$G$121=$A26))</f>
        <v>0</v>
      </c>
      <c r="CO26" s="120">
        <f>SUMPRODUCT((WBS!$A$8:$A$121&lt;&gt;"")*(CO$3=WBS!$L$8:$L$121)*(WBS!$G$8:$G$121=$A26))</f>
        <v>0</v>
      </c>
      <c r="CP26" s="120">
        <f>SUMPRODUCT((WBS!$A$8:$A$121&lt;&gt;"")*(CP$3=WBS!$L$8:$L$121)*(WBS!$G$8:$G$121=$A26))</f>
        <v>0</v>
      </c>
      <c r="CQ26" s="120">
        <f>SUMPRODUCT((WBS!$A$8:$A$121&lt;&gt;"")*(CQ$3=WBS!$L$8:$L$121)*(WBS!$G$8:$G$121=$A26))</f>
        <v>0</v>
      </c>
    </row>
    <row r="27" spans="1:95" s="121" customFormat="1">
      <c r="A27" s="175" t="s">
        <v>81</v>
      </c>
      <c r="B27" s="118" t="s">
        <v>27</v>
      </c>
      <c r="C27" s="119">
        <f t="shared" ca="1" si="8"/>
        <v>0</v>
      </c>
      <c r="D27" s="120">
        <f>SUMPRODUCT((WBS!$A$8:$A$121="")*(D$3=WBS!$K$8:$K$121)*(WBS!$G$8:$G$121=$A27))</f>
        <v>0</v>
      </c>
      <c r="E27" s="120">
        <f>SUMPRODUCT((WBS!$A$8:$A$121="")*(E$3=WBS!$K$8:$K$121)*(WBS!$G$8:$G$121=$A27))</f>
        <v>0</v>
      </c>
      <c r="F27" s="120">
        <f>SUMPRODUCT((WBS!$A$8:$A$121="")*(F$3=WBS!$K$8:$K$121)*(WBS!$G$8:$G$121=$A27))</f>
        <v>0</v>
      </c>
      <c r="G27" s="120">
        <f>SUMPRODUCT((WBS!$A$8:$A$121="")*(G$3=WBS!$K$8:$K$121)*(WBS!$G$8:$G$121=$A27))</f>
        <v>0</v>
      </c>
      <c r="H27" s="120">
        <f>SUMPRODUCT((WBS!$A$8:$A$121="")*(H$3=WBS!$K$8:$K$121)*(WBS!$G$8:$G$121=$A27))</f>
        <v>0</v>
      </c>
      <c r="I27" s="120">
        <f>SUMPRODUCT((WBS!$A$8:$A$121="")*(I$3=WBS!$K$8:$K$121)*(WBS!$G$8:$G$121=$A27))</f>
        <v>0</v>
      </c>
      <c r="J27" s="120">
        <f>SUMPRODUCT((WBS!$A$8:$A$121="")*(J$3=WBS!$K$8:$K$121)*(WBS!$G$8:$G$121=$A27))</f>
        <v>0</v>
      </c>
      <c r="K27" s="120">
        <f>SUMPRODUCT((WBS!$A$8:$A$121="")*(K$3=WBS!$K$8:$K$121)*(WBS!$G$8:$G$121=$A27))</f>
        <v>0</v>
      </c>
      <c r="L27" s="120">
        <f>SUMPRODUCT((WBS!$A$8:$A$121="")*(L$3=WBS!$K$8:$K$121)*(WBS!$G$8:$G$121=$A27))</f>
        <v>0</v>
      </c>
      <c r="M27" s="120">
        <f>SUMPRODUCT((WBS!$A$8:$A$121="")*(M$3=WBS!$K$8:$K$121)*(WBS!$G$8:$G$121=$A27))</f>
        <v>0</v>
      </c>
      <c r="N27" s="120">
        <f>SUMPRODUCT((WBS!$A$8:$A$121="")*(N$3=WBS!$K$8:$K$121)*(WBS!$G$8:$G$121=$A27))</f>
        <v>0</v>
      </c>
      <c r="O27" s="120">
        <f>SUMPRODUCT((WBS!$A$8:$A$121="")*(O$3=WBS!$K$8:$K$121)*(WBS!$G$8:$G$121=$A27))</f>
        <v>0</v>
      </c>
      <c r="P27" s="120">
        <f>SUMPRODUCT((WBS!$A$8:$A$121="")*(P$3=WBS!$K$8:$K$121)*(WBS!$G$8:$G$121=$A27))</f>
        <v>0</v>
      </c>
      <c r="Q27" s="120">
        <f>SUMPRODUCT((WBS!$A$8:$A$121="")*(Q$3=WBS!$K$8:$K$121)*(WBS!$G$8:$G$121=$A27))</f>
        <v>0</v>
      </c>
      <c r="R27" s="120">
        <f>SUMPRODUCT((WBS!$A$8:$A$121="")*(R$3=WBS!$K$8:$K$121)*(WBS!$G$8:$G$121=$A27))</f>
        <v>0</v>
      </c>
      <c r="S27" s="120">
        <f>SUMPRODUCT((WBS!$A$8:$A$121="")*(S$3=WBS!$K$8:$K$121)*(WBS!$G$8:$G$121=$A27))</f>
        <v>0</v>
      </c>
      <c r="T27" s="120">
        <f>SUMPRODUCT((WBS!$A$8:$A$121="")*(T$3=WBS!$K$8:$K$121)*(WBS!$G$8:$G$121=$A27))</f>
        <v>0</v>
      </c>
      <c r="U27" s="120">
        <f>SUMPRODUCT((WBS!$A$8:$A$121="")*(U$3=WBS!$K$8:$K$121)*(WBS!$G$8:$G$121=$A27))</f>
        <v>0</v>
      </c>
      <c r="V27" s="120">
        <f>SUMPRODUCT((WBS!$A$8:$A$121="")*(V$3=WBS!$K$8:$K$121)*(WBS!$G$8:$G$121=$A27))</f>
        <v>0</v>
      </c>
      <c r="W27" s="120">
        <f>SUMPRODUCT((WBS!$A$8:$A$121="")*(W$3=WBS!$K$8:$K$121)*(WBS!$G$8:$G$121=$A27))</f>
        <v>0</v>
      </c>
      <c r="X27" s="120">
        <f>SUMPRODUCT((WBS!$A$8:$A$121="")*(X$3=WBS!$K$8:$K$121)*(WBS!$G$8:$G$121=$A27))</f>
        <v>0</v>
      </c>
      <c r="Y27" s="120">
        <f>SUMPRODUCT((WBS!$A$8:$A$121="")*(Y$3=WBS!$K$8:$K$121)*(WBS!$G$8:$G$121=$A27))</f>
        <v>0</v>
      </c>
      <c r="Z27" s="120">
        <f>SUMPRODUCT((WBS!$A$8:$A$121="")*(Z$3=WBS!$K$8:$K$121)*(WBS!$G$8:$G$121=$A27))</f>
        <v>0</v>
      </c>
      <c r="AA27" s="120">
        <f>SUMPRODUCT((WBS!$A$8:$A$121="")*(AA$3=WBS!$K$8:$K$121)*(WBS!$G$8:$G$121=$A27))</f>
        <v>0</v>
      </c>
      <c r="AB27" s="120">
        <f>SUMPRODUCT((WBS!$A$8:$A$121="")*(AB$3=WBS!$K$8:$K$121)*(WBS!$G$8:$G$121=$A27))</f>
        <v>0</v>
      </c>
      <c r="AC27" s="120">
        <f>SUMPRODUCT((WBS!$A$8:$A$121="")*(AC$3=WBS!$K$8:$K$121)*(WBS!$G$8:$G$121=$A27))</f>
        <v>0</v>
      </c>
      <c r="AD27" s="120">
        <f>SUMPRODUCT((WBS!$A$8:$A$121="")*(AD$3=WBS!$K$8:$K$121)*(WBS!$G$8:$G$121=$A27))</f>
        <v>0</v>
      </c>
      <c r="AE27" s="120">
        <f>SUMPRODUCT((WBS!$A$8:$A$121="")*(AE$3=WBS!$K$8:$K$121)*(WBS!$G$8:$G$121=$A27))</f>
        <v>0</v>
      </c>
      <c r="AF27" s="120">
        <f>SUMPRODUCT((WBS!$A$8:$A$121="")*(AF$3=WBS!$K$8:$K$121)*(WBS!$G$8:$G$121=$A27))</f>
        <v>0</v>
      </c>
      <c r="AG27" s="120">
        <f>SUMPRODUCT((WBS!$A$8:$A$121="")*(AG$3=WBS!$K$8:$K$121)*(WBS!$G$8:$G$121=$A27))</f>
        <v>0</v>
      </c>
      <c r="AH27" s="120">
        <f>SUMPRODUCT((WBS!$A$8:$A$121="")*(AH$3=WBS!$K$8:$K$121)*(WBS!$G$8:$G$121=$A27))</f>
        <v>0</v>
      </c>
      <c r="AI27" s="120">
        <f>SUMPRODUCT((WBS!$A$8:$A$121="")*(AI$3=WBS!$K$8:$K$121)*(WBS!$G$8:$G$121=$A27))</f>
        <v>0</v>
      </c>
      <c r="AJ27" s="120">
        <f>SUMPRODUCT((WBS!$A$8:$A$121="")*(AJ$3=WBS!$K$8:$K$121)*(WBS!$G$8:$G$121=$A27))</f>
        <v>0</v>
      </c>
      <c r="AK27" s="120">
        <f>SUMPRODUCT((WBS!$A$8:$A$121="")*(AK$3=WBS!$K$8:$K$121)*(WBS!$G$8:$G$121=$A27))</f>
        <v>0</v>
      </c>
      <c r="AL27" s="120">
        <f>SUMPRODUCT((WBS!$A$8:$A$121="")*(AL$3=WBS!$K$8:$K$121)*(WBS!$G$8:$G$121=$A27))</f>
        <v>0</v>
      </c>
      <c r="AM27" s="120">
        <f>SUMPRODUCT((WBS!$A$8:$A$121="")*(AM$3=WBS!$K$8:$K$121)*(WBS!$G$8:$G$121=$A27))</f>
        <v>0</v>
      </c>
      <c r="AN27" s="120">
        <f>SUMPRODUCT((WBS!$A$8:$A$121="")*(AN$3=WBS!$K$8:$K$121)*(WBS!$G$8:$G$121=$A27))</f>
        <v>0</v>
      </c>
      <c r="AO27" s="120">
        <f>SUMPRODUCT((WBS!$A$8:$A$121="")*(AO$3=WBS!$K$8:$K$121)*(WBS!$G$8:$G$121=$A27))</f>
        <v>0</v>
      </c>
      <c r="AP27" s="120">
        <f>SUMPRODUCT((WBS!$A$8:$A$121="")*(AP$3=WBS!$K$8:$K$121)*(WBS!$G$8:$G$121=$A27))</f>
        <v>0</v>
      </c>
      <c r="AQ27" s="120">
        <f>SUMPRODUCT((WBS!$A$8:$A$121="")*(AQ$3=WBS!$K$8:$K$121)*(WBS!$G$8:$G$121=$A27))</f>
        <v>0</v>
      </c>
      <c r="AR27" s="120">
        <f>SUMPRODUCT((WBS!$A$8:$A$121="")*(AR$3=WBS!$K$8:$K$121)*(WBS!$G$8:$G$121=$A27))</f>
        <v>0</v>
      </c>
      <c r="AS27" s="120">
        <f>SUMPRODUCT((WBS!$A$8:$A$121="")*(AS$3=WBS!$K$8:$K$121)*(WBS!$G$8:$G$121=$A27))</f>
        <v>0</v>
      </c>
      <c r="AT27" s="120">
        <f>SUMPRODUCT((WBS!$A$8:$A$121="")*(AT$3=WBS!$K$8:$K$121)*(WBS!$G$8:$G$121=$A27))</f>
        <v>0</v>
      </c>
      <c r="AU27" s="120">
        <f>SUMPRODUCT((WBS!$A$8:$A$121="")*(AU$3=WBS!$K$8:$K$121)*(WBS!$G$8:$G$121=$A27))</f>
        <v>0</v>
      </c>
      <c r="AV27" s="120">
        <f>SUMPRODUCT((WBS!$A$8:$A$121="")*(AV$3=WBS!$K$8:$K$121)*(WBS!$G$8:$G$121=$A27))</f>
        <v>0</v>
      </c>
      <c r="AW27" s="120">
        <f>SUMPRODUCT((WBS!$A$8:$A$121="")*(AW$3=WBS!$K$8:$K$121)*(WBS!$G$8:$G$121=$A27))</f>
        <v>0</v>
      </c>
      <c r="AX27" s="120">
        <f>SUMPRODUCT((WBS!$A$8:$A$121="")*(AX$3=WBS!$K$8:$K$121)*(WBS!$G$8:$G$121=$A27))</f>
        <v>0</v>
      </c>
      <c r="AY27" s="120">
        <f>SUMPRODUCT((WBS!$A$8:$A$121="")*(AY$3=WBS!$K$8:$K$121)*(WBS!$G$8:$G$121=$A27))</f>
        <v>0</v>
      </c>
      <c r="AZ27" s="120">
        <f>SUMPRODUCT((WBS!$A$8:$A$121="")*(AZ$3=WBS!$K$8:$K$121)*(WBS!$G$8:$G$121=$A27))</f>
        <v>0</v>
      </c>
      <c r="BA27" s="120">
        <f>SUMPRODUCT((WBS!$A$8:$A$121="")*(BA$3=WBS!$K$8:$K$121)*(WBS!$G$8:$G$121=$A27))</f>
        <v>0</v>
      </c>
      <c r="BB27" s="120">
        <f>SUMPRODUCT((WBS!$A$8:$A$121="")*(BB$3=WBS!$K$8:$K$121)*(WBS!$G$8:$G$121=$A27))</f>
        <v>0</v>
      </c>
      <c r="BC27" s="120">
        <f>SUMPRODUCT((WBS!$A$8:$A$121="")*(BC$3=WBS!$K$8:$K$121)*(WBS!$G$8:$G$121=$A27))</f>
        <v>0</v>
      </c>
      <c r="BD27" s="120">
        <f>SUMPRODUCT((WBS!$A$8:$A$121="")*(BD$3=WBS!$K$8:$K$121)*(WBS!$G$8:$G$121=$A27))</f>
        <v>0</v>
      </c>
      <c r="BE27" s="120">
        <f>SUMPRODUCT((WBS!$A$8:$A$121="")*(BE$3=WBS!$K$8:$K$121)*(WBS!$G$8:$G$121=$A27))</f>
        <v>0</v>
      </c>
      <c r="BF27" s="120">
        <f>SUMPRODUCT((WBS!$A$8:$A$121="")*(BF$3=WBS!$K$8:$K$121)*(WBS!$G$8:$G$121=$A27))</f>
        <v>0</v>
      </c>
      <c r="BG27" s="120">
        <f>SUMPRODUCT((WBS!$A$8:$A$121="")*(BG$3=WBS!$K$8:$K$121)*(WBS!$G$8:$G$121=$A27))</f>
        <v>0</v>
      </c>
      <c r="BH27" s="120">
        <f>SUMPRODUCT((WBS!$A$8:$A$121="")*(BH$3=WBS!$K$8:$K$121)*(WBS!$G$8:$G$121=$A27))</f>
        <v>0</v>
      </c>
      <c r="BI27" s="120">
        <f>SUMPRODUCT((WBS!$A$8:$A$121="")*(BI$3=WBS!$K$8:$K$121)*(WBS!$G$8:$G$121=$A27))</f>
        <v>0</v>
      </c>
      <c r="BJ27" s="120">
        <f>SUMPRODUCT((WBS!$A$8:$A$121="")*(BJ$3=WBS!$K$8:$K$121)*(WBS!$G$8:$G$121=$A27))</f>
        <v>0</v>
      </c>
      <c r="BK27" s="120">
        <f>SUMPRODUCT((WBS!$A$8:$A$121="")*(BK$3=WBS!$K$8:$K$121)*(WBS!$G$8:$G$121=$A27))</f>
        <v>0</v>
      </c>
      <c r="BL27" s="120">
        <f>SUMPRODUCT((WBS!$A$8:$A$121="")*(BL$3=WBS!$K$8:$K$121)*(WBS!$G$8:$G$121=$A27))</f>
        <v>0</v>
      </c>
      <c r="BM27" s="120">
        <f>SUMPRODUCT((WBS!$A$8:$A$121="")*(BM$3=WBS!$K$8:$K$121)*(WBS!$G$8:$G$121=$A27))</f>
        <v>0</v>
      </c>
      <c r="BN27" s="120">
        <f>SUMPRODUCT((WBS!$A$8:$A$121="")*(BN$3=WBS!$K$8:$K$121)*(WBS!$G$8:$G$121=$A27))</f>
        <v>0</v>
      </c>
      <c r="BO27" s="120">
        <f>SUMPRODUCT((WBS!$A$8:$A$121="")*(BO$3=WBS!$K$8:$K$121)*(WBS!$G$8:$G$121=$A27))</f>
        <v>0</v>
      </c>
      <c r="BP27" s="120">
        <f>SUMPRODUCT((WBS!$A$8:$A$121="")*(BP$3=WBS!$K$8:$K$121)*(WBS!$G$8:$G$121=$A27))</f>
        <v>0</v>
      </c>
      <c r="BQ27" s="120">
        <f>SUMPRODUCT((WBS!$A$8:$A$121="")*(BQ$3=WBS!$K$8:$K$121)*(WBS!$G$8:$G$121=$A27))</f>
        <v>0</v>
      </c>
      <c r="BR27" s="120">
        <f>SUMPRODUCT((WBS!$A$8:$A$121="")*(BR$3=WBS!$K$8:$K$121)*(WBS!$G$8:$G$121=$A27))</f>
        <v>0</v>
      </c>
      <c r="BS27" s="120">
        <f>SUMPRODUCT((WBS!$A$8:$A$121="")*(BS$3=WBS!$K$8:$K$121)*(WBS!$G$8:$G$121=$A27))</f>
        <v>0</v>
      </c>
      <c r="BT27" s="120">
        <f>SUMPRODUCT((WBS!$A$8:$A$121="")*(BT$3=WBS!$K$8:$K$121)*(WBS!$G$8:$G$121=$A27))</f>
        <v>0</v>
      </c>
      <c r="BU27" s="120">
        <f>SUMPRODUCT((WBS!$A$8:$A$121="")*(BU$3=WBS!$K$8:$K$121)*(WBS!$G$8:$G$121=$A27))</f>
        <v>0</v>
      </c>
      <c r="BV27" s="120">
        <f>SUMPRODUCT((WBS!$A$8:$A$121="")*(BV$3=WBS!$K$8:$K$121)*(WBS!$G$8:$G$121=$A27))</f>
        <v>0</v>
      </c>
      <c r="BW27" s="120">
        <f>SUMPRODUCT((WBS!$A$8:$A$121="")*(BW$3=WBS!$K$8:$K$121)*(WBS!$G$8:$G$121=$A27))</f>
        <v>0</v>
      </c>
      <c r="BX27" s="120">
        <f>SUMPRODUCT((WBS!$A$8:$A$121="")*(BX$3=WBS!$K$8:$K$121)*(WBS!$G$8:$G$121=$A27))</f>
        <v>0</v>
      </c>
      <c r="BY27" s="120">
        <f>SUMPRODUCT((WBS!$A$8:$A$121="")*(BY$3=WBS!$K$8:$K$121)*(WBS!$G$8:$G$121=$A27))</f>
        <v>0</v>
      </c>
      <c r="BZ27" s="120">
        <f>SUMPRODUCT((WBS!$A$8:$A$121="")*(BZ$3=WBS!$K$8:$K$121)*(WBS!$G$8:$G$121=$A27))</f>
        <v>0</v>
      </c>
      <c r="CA27" s="120">
        <f>SUMPRODUCT((WBS!$A$8:$A$121="")*(CA$3=WBS!$K$8:$K$121)*(WBS!$G$8:$G$121=$A27))</f>
        <v>0</v>
      </c>
      <c r="CB27" s="120">
        <f>SUMPRODUCT((WBS!$A$8:$A$121="")*(CB$3=WBS!$K$8:$K$121)*(WBS!$G$8:$G$121=$A27))</f>
        <v>0</v>
      </c>
      <c r="CC27" s="120">
        <f>SUMPRODUCT((WBS!$A$8:$A$121="")*(CC$3=WBS!$K$8:$K$121)*(WBS!$G$8:$G$121=$A27))</f>
        <v>0</v>
      </c>
      <c r="CD27" s="120">
        <f>SUMPRODUCT((WBS!$A$8:$A$121="")*(CD$3=WBS!$K$8:$K$121)*(WBS!$G$8:$G$121=$A27))</f>
        <v>0</v>
      </c>
      <c r="CE27" s="120">
        <f>SUMPRODUCT((WBS!$A$8:$A$121="")*(CE$3=WBS!$K$8:$K$121)*(WBS!$G$8:$G$121=$A27))</f>
        <v>0</v>
      </c>
      <c r="CF27" s="120">
        <f>SUMPRODUCT((WBS!$A$8:$A$121="")*(CF$3=WBS!$K$8:$K$121)*(WBS!$G$8:$G$121=$A27))</f>
        <v>0</v>
      </c>
      <c r="CG27" s="120">
        <f>SUMPRODUCT((WBS!$A$8:$A$121="")*(CG$3=WBS!$K$8:$K$121)*(WBS!$G$8:$G$121=$A27))</f>
        <v>0</v>
      </c>
      <c r="CH27" s="120">
        <f>SUMPRODUCT((WBS!$A$8:$A$121="")*(CH$3=WBS!$K$8:$K$121)*(WBS!$G$8:$G$121=$A27))</f>
        <v>0</v>
      </c>
      <c r="CI27" s="120">
        <f>SUMPRODUCT((WBS!$A$8:$A$121="")*(CI$3=WBS!$K$8:$K$121)*(WBS!$G$8:$G$121=$A27))</f>
        <v>0</v>
      </c>
      <c r="CJ27" s="120">
        <f>SUMPRODUCT((WBS!$A$8:$A$121="")*(CJ$3=WBS!$K$8:$K$121)*(WBS!$G$8:$G$121=$A27))</f>
        <v>0</v>
      </c>
      <c r="CK27" s="120">
        <f>SUMPRODUCT((WBS!$A$8:$A$121="")*(CK$3=WBS!$K$8:$K$121)*(WBS!$G$8:$G$121=$A27))</f>
        <v>0</v>
      </c>
      <c r="CL27" s="120">
        <f>SUMPRODUCT((WBS!$A$8:$A$121="")*(CL$3=WBS!$K$8:$K$121)*(WBS!$G$8:$G$121=$A27))</f>
        <v>0</v>
      </c>
      <c r="CM27" s="120">
        <f>SUMPRODUCT((WBS!$A$8:$A$121="")*(CM$3=WBS!$K$8:$K$121)*(WBS!$G$8:$G$121=$A27))</f>
        <v>0</v>
      </c>
      <c r="CN27" s="120">
        <f>SUMPRODUCT((WBS!$A$8:$A$121="")*(CN$3=WBS!$K$8:$K$121)*(WBS!$G$8:$G$121=$A27))</f>
        <v>0</v>
      </c>
      <c r="CO27" s="120">
        <f>SUMPRODUCT((WBS!$A$8:$A$121="")*(CO$3=WBS!$K$8:$K$121)*(WBS!$G$8:$G$121=$A27))</f>
        <v>0</v>
      </c>
      <c r="CP27" s="120">
        <f>SUMPRODUCT((WBS!$A$8:$A$121="")*(CP$3=WBS!$K$8:$K$121)*(WBS!$G$8:$G$121=$A27))</f>
        <v>0</v>
      </c>
      <c r="CQ27" s="120">
        <f>SUMPRODUCT((WBS!$A$8:$A$121="")*(CQ$3=WBS!$K$8:$K$121)*(WBS!$G$8:$G$121=$A27))</f>
        <v>0</v>
      </c>
    </row>
    <row r="28" spans="1:95" s="121" customFormat="1">
      <c r="A28" s="175" t="s">
        <v>81</v>
      </c>
      <c r="B28" s="118" t="s">
        <v>28</v>
      </c>
      <c r="C28" s="119">
        <f t="shared" ca="1" si="8"/>
        <v>0</v>
      </c>
      <c r="D28" s="120">
        <f>SUMPRODUCT((WBS!$A$8:$A$121="")*(D$3=WBS!$L$8:$L$121)*(WBS!$G$8:$G$121=$A28))</f>
        <v>0</v>
      </c>
      <c r="E28" s="120">
        <f>SUMPRODUCT((WBS!$A$8:$A$121="")*(E$3=WBS!$L$8:$L$121)*(WBS!$G$8:$G$121=$A28))</f>
        <v>0</v>
      </c>
      <c r="F28" s="120">
        <f>SUMPRODUCT((WBS!$A$8:$A$121="")*(F$3=WBS!$L$8:$L$121)*(WBS!$G$8:$G$121=$A28))</f>
        <v>0</v>
      </c>
      <c r="G28" s="120">
        <f>SUMPRODUCT((WBS!$A$8:$A$121="")*(G$3=WBS!$L$8:$L$121)*(WBS!$G$8:$G$121=$A28))</f>
        <v>0</v>
      </c>
      <c r="H28" s="120">
        <f>SUMPRODUCT((WBS!$A$8:$A$121="")*(H$3=WBS!$L$8:$L$121)*(WBS!$G$8:$G$121=$A28))</f>
        <v>0</v>
      </c>
      <c r="I28" s="120">
        <f>SUMPRODUCT((WBS!$A$8:$A$121="")*(I$3=WBS!$L$8:$L$121)*(WBS!$G$8:$G$121=$A28))</f>
        <v>0</v>
      </c>
      <c r="J28" s="120">
        <f>SUMPRODUCT((WBS!$A$8:$A$121="")*(J$3=WBS!$L$8:$L$121)*(WBS!$G$8:$G$121=$A28))</f>
        <v>0</v>
      </c>
      <c r="K28" s="120">
        <f>SUMPRODUCT((WBS!$A$8:$A$121="")*(K$3=WBS!$L$8:$L$121)*(WBS!$G$8:$G$121=$A28))</f>
        <v>0</v>
      </c>
      <c r="L28" s="120">
        <f>SUMPRODUCT((WBS!$A$8:$A$121="")*(L$3=WBS!$L$8:$L$121)*(WBS!$G$8:$G$121=$A28))</f>
        <v>0</v>
      </c>
      <c r="M28" s="120">
        <f>SUMPRODUCT((WBS!$A$8:$A$121="")*(M$3=WBS!$L$8:$L$121)*(WBS!$G$8:$G$121=$A28))</f>
        <v>0</v>
      </c>
      <c r="N28" s="120">
        <f>SUMPRODUCT((WBS!$A$8:$A$121="")*(N$3=WBS!$L$8:$L$121)*(WBS!$G$8:$G$121=$A28))</f>
        <v>0</v>
      </c>
      <c r="O28" s="120">
        <f>SUMPRODUCT((WBS!$A$8:$A$121="")*(O$3=WBS!$L$8:$L$121)*(WBS!$G$8:$G$121=$A28))</f>
        <v>0</v>
      </c>
      <c r="P28" s="120">
        <f>SUMPRODUCT((WBS!$A$8:$A$121="")*(P$3=WBS!$L$8:$L$121)*(WBS!$G$8:$G$121=$A28))</f>
        <v>0</v>
      </c>
      <c r="Q28" s="120">
        <f>SUMPRODUCT((WBS!$A$8:$A$121="")*(Q$3=WBS!$L$8:$L$121)*(WBS!$G$8:$G$121=$A28))</f>
        <v>0</v>
      </c>
      <c r="R28" s="120">
        <f>SUMPRODUCT((WBS!$A$8:$A$121="")*(R$3=WBS!$L$8:$L$121)*(WBS!$G$8:$G$121=$A28))</f>
        <v>0</v>
      </c>
      <c r="S28" s="120">
        <f>SUMPRODUCT((WBS!$A$8:$A$121="")*(S$3=WBS!$L$8:$L$121)*(WBS!$G$8:$G$121=$A28))</f>
        <v>0</v>
      </c>
      <c r="T28" s="120">
        <f>SUMPRODUCT((WBS!$A$8:$A$121="")*(T$3=WBS!$L$8:$L$121)*(WBS!$G$8:$G$121=$A28))</f>
        <v>0</v>
      </c>
      <c r="U28" s="120">
        <f>SUMPRODUCT((WBS!$A$8:$A$121="")*(U$3=WBS!$L$8:$L$121)*(WBS!$G$8:$G$121=$A28))</f>
        <v>0</v>
      </c>
      <c r="V28" s="120">
        <f>SUMPRODUCT((WBS!$A$8:$A$121="")*(V$3=WBS!$L$8:$L$121)*(WBS!$G$8:$G$121=$A28))</f>
        <v>0</v>
      </c>
      <c r="W28" s="120">
        <f>SUMPRODUCT((WBS!$A$8:$A$121="")*(W$3=WBS!$L$8:$L$121)*(WBS!$G$8:$G$121=$A28))</f>
        <v>0</v>
      </c>
      <c r="X28" s="120">
        <f>SUMPRODUCT((WBS!$A$8:$A$121="")*(X$3=WBS!$L$8:$L$121)*(WBS!$G$8:$G$121=$A28))</f>
        <v>0</v>
      </c>
      <c r="Y28" s="120">
        <f>SUMPRODUCT((WBS!$A$8:$A$121="")*(Y$3=WBS!$L$8:$L$121)*(WBS!$G$8:$G$121=$A28))</f>
        <v>0</v>
      </c>
      <c r="Z28" s="120">
        <f>SUMPRODUCT((WBS!$A$8:$A$121="")*(Z$3=WBS!$L$8:$L$121)*(WBS!$G$8:$G$121=$A28))</f>
        <v>0</v>
      </c>
      <c r="AA28" s="120">
        <f>SUMPRODUCT((WBS!$A$8:$A$121="")*(AA$3=WBS!$L$8:$L$121)*(WBS!$G$8:$G$121=$A28))</f>
        <v>0</v>
      </c>
      <c r="AB28" s="120">
        <f>SUMPRODUCT((WBS!$A$8:$A$121="")*(AB$3=WBS!$L$8:$L$121)*(WBS!$G$8:$G$121=$A28))</f>
        <v>0</v>
      </c>
      <c r="AC28" s="120">
        <f>SUMPRODUCT((WBS!$A$8:$A$121="")*(AC$3=WBS!$L$8:$L$121)*(WBS!$G$8:$G$121=$A28))</f>
        <v>0</v>
      </c>
      <c r="AD28" s="120">
        <f>SUMPRODUCT((WBS!$A$8:$A$121="")*(AD$3=WBS!$L$8:$L$121)*(WBS!$G$8:$G$121=$A28))</f>
        <v>0</v>
      </c>
      <c r="AE28" s="120">
        <f>SUMPRODUCT((WBS!$A$8:$A$121="")*(AE$3=WBS!$L$8:$L$121)*(WBS!$G$8:$G$121=$A28))</f>
        <v>0</v>
      </c>
      <c r="AF28" s="120">
        <f>SUMPRODUCT((WBS!$A$8:$A$121="")*(AF$3=WBS!$L$8:$L$121)*(WBS!$G$8:$G$121=$A28))</f>
        <v>0</v>
      </c>
      <c r="AG28" s="120">
        <f>SUMPRODUCT((WBS!$A$8:$A$121="")*(AG$3=WBS!$L$8:$L$121)*(WBS!$G$8:$G$121=$A28))</f>
        <v>0</v>
      </c>
      <c r="AH28" s="120">
        <f>SUMPRODUCT((WBS!$A$8:$A$121="")*(AH$3=WBS!$L$8:$L$121)*(WBS!$G$8:$G$121=$A28))</f>
        <v>0</v>
      </c>
      <c r="AI28" s="120">
        <f>SUMPRODUCT((WBS!$A$8:$A$121="")*(AI$3=WBS!$L$8:$L$121)*(WBS!$G$8:$G$121=$A28))</f>
        <v>0</v>
      </c>
      <c r="AJ28" s="120">
        <f>SUMPRODUCT((WBS!$A$8:$A$121="")*(AJ$3=WBS!$L$8:$L$121)*(WBS!$G$8:$G$121=$A28))</f>
        <v>0</v>
      </c>
      <c r="AK28" s="120">
        <f>SUMPRODUCT((WBS!$A$8:$A$121="")*(AK$3=WBS!$L$8:$L$121)*(WBS!$G$8:$G$121=$A28))</f>
        <v>0</v>
      </c>
      <c r="AL28" s="120">
        <f>SUMPRODUCT((WBS!$A$8:$A$121="")*(AL$3=WBS!$L$8:$L$121)*(WBS!$G$8:$G$121=$A28))</f>
        <v>0</v>
      </c>
      <c r="AM28" s="120">
        <f>SUMPRODUCT((WBS!$A$8:$A$121="")*(AM$3=WBS!$L$8:$L$121)*(WBS!$G$8:$G$121=$A28))</f>
        <v>0</v>
      </c>
      <c r="AN28" s="120">
        <f>SUMPRODUCT((WBS!$A$8:$A$121="")*(AN$3=WBS!$L$8:$L$121)*(WBS!$G$8:$G$121=$A28))</f>
        <v>0</v>
      </c>
      <c r="AO28" s="120">
        <f>SUMPRODUCT((WBS!$A$8:$A$121="")*(AO$3=WBS!$L$8:$L$121)*(WBS!$G$8:$G$121=$A28))</f>
        <v>0</v>
      </c>
      <c r="AP28" s="120">
        <f>SUMPRODUCT((WBS!$A$8:$A$121="")*(AP$3=WBS!$L$8:$L$121)*(WBS!$G$8:$G$121=$A28))</f>
        <v>0</v>
      </c>
      <c r="AQ28" s="120">
        <f>SUMPRODUCT((WBS!$A$8:$A$121="")*(AQ$3=WBS!$L$8:$L$121)*(WBS!$G$8:$G$121=$A28))</f>
        <v>0</v>
      </c>
      <c r="AR28" s="120">
        <f>SUMPRODUCT((WBS!$A$8:$A$121="")*(AR$3=WBS!$L$8:$L$121)*(WBS!$G$8:$G$121=$A28))</f>
        <v>0</v>
      </c>
      <c r="AS28" s="120">
        <f>SUMPRODUCT((WBS!$A$8:$A$121="")*(AS$3=WBS!$L$8:$L$121)*(WBS!$G$8:$G$121=$A28))</f>
        <v>0</v>
      </c>
      <c r="AT28" s="120">
        <f>SUMPRODUCT((WBS!$A$8:$A$121="")*(AT$3=WBS!$L$8:$L$121)*(WBS!$G$8:$G$121=$A28))</f>
        <v>0</v>
      </c>
      <c r="AU28" s="120">
        <f>SUMPRODUCT((WBS!$A$8:$A$121="")*(AU$3=WBS!$L$8:$L$121)*(WBS!$G$8:$G$121=$A28))</f>
        <v>0</v>
      </c>
      <c r="AV28" s="120">
        <f>SUMPRODUCT((WBS!$A$8:$A$121="")*(AV$3=WBS!$L$8:$L$121)*(WBS!$G$8:$G$121=$A28))</f>
        <v>0</v>
      </c>
      <c r="AW28" s="120">
        <f>SUMPRODUCT((WBS!$A$8:$A$121="")*(AW$3=WBS!$L$8:$L$121)*(WBS!$G$8:$G$121=$A28))</f>
        <v>0</v>
      </c>
      <c r="AX28" s="120">
        <f>SUMPRODUCT((WBS!$A$8:$A$121="")*(AX$3=WBS!$L$8:$L$121)*(WBS!$G$8:$G$121=$A28))</f>
        <v>0</v>
      </c>
      <c r="AY28" s="120">
        <f>SUMPRODUCT((WBS!$A$8:$A$121="")*(AY$3=WBS!$L$8:$L$121)*(WBS!$G$8:$G$121=$A28))</f>
        <v>0</v>
      </c>
      <c r="AZ28" s="120">
        <f>SUMPRODUCT((WBS!$A$8:$A$121="")*(AZ$3=WBS!$L$8:$L$121)*(WBS!$G$8:$G$121=$A28))</f>
        <v>0</v>
      </c>
      <c r="BA28" s="120">
        <f>SUMPRODUCT((WBS!$A$8:$A$121="")*(BA$3=WBS!$L$8:$L$121)*(WBS!$G$8:$G$121=$A28))</f>
        <v>0</v>
      </c>
      <c r="BB28" s="120">
        <f>SUMPRODUCT((WBS!$A$8:$A$121="")*(BB$3=WBS!$L$8:$L$121)*(WBS!$G$8:$G$121=$A28))</f>
        <v>0</v>
      </c>
      <c r="BC28" s="120">
        <f>SUMPRODUCT((WBS!$A$8:$A$121="")*(BC$3=WBS!$L$8:$L$121)*(WBS!$G$8:$G$121=$A28))</f>
        <v>0</v>
      </c>
      <c r="BD28" s="120">
        <f>SUMPRODUCT((WBS!$A$8:$A$121="")*(BD$3=WBS!$L$8:$L$121)*(WBS!$G$8:$G$121=$A28))</f>
        <v>0</v>
      </c>
      <c r="BE28" s="120">
        <f>SUMPRODUCT((WBS!$A$8:$A$121="")*(BE$3=WBS!$L$8:$L$121)*(WBS!$G$8:$G$121=$A28))</f>
        <v>0</v>
      </c>
      <c r="BF28" s="120">
        <f>SUMPRODUCT((WBS!$A$8:$A$121="")*(BF$3=WBS!$L$8:$L$121)*(WBS!$G$8:$G$121=$A28))</f>
        <v>0</v>
      </c>
      <c r="BG28" s="120">
        <f>SUMPRODUCT((WBS!$A$8:$A$121="")*(BG$3=WBS!$L$8:$L$121)*(WBS!$G$8:$G$121=$A28))</f>
        <v>0</v>
      </c>
      <c r="BH28" s="120">
        <f>SUMPRODUCT((WBS!$A$8:$A$121="")*(BH$3=WBS!$L$8:$L$121)*(WBS!$G$8:$G$121=$A28))</f>
        <v>0</v>
      </c>
      <c r="BI28" s="120">
        <f>SUMPRODUCT((WBS!$A$8:$A$121="")*(BI$3=WBS!$L$8:$L$121)*(WBS!$G$8:$G$121=$A28))</f>
        <v>0</v>
      </c>
      <c r="BJ28" s="120">
        <f>SUMPRODUCT((WBS!$A$8:$A$121="")*(BJ$3=WBS!$L$8:$L$121)*(WBS!$G$8:$G$121=$A28))</f>
        <v>0</v>
      </c>
      <c r="BK28" s="120">
        <f>SUMPRODUCT((WBS!$A$8:$A$121="")*(BK$3=WBS!$L$8:$L$121)*(WBS!$G$8:$G$121=$A28))</f>
        <v>0</v>
      </c>
      <c r="BL28" s="120">
        <f>SUMPRODUCT((WBS!$A$8:$A$121="")*(BL$3=WBS!$L$8:$L$121)*(WBS!$G$8:$G$121=$A28))</f>
        <v>0</v>
      </c>
      <c r="BM28" s="120">
        <f>SUMPRODUCT((WBS!$A$8:$A$121="")*(BM$3=WBS!$L$8:$L$121)*(WBS!$G$8:$G$121=$A28))</f>
        <v>0</v>
      </c>
      <c r="BN28" s="120">
        <f>SUMPRODUCT((WBS!$A$8:$A$121="")*(BN$3=WBS!$L$8:$L$121)*(WBS!$G$8:$G$121=$A28))</f>
        <v>0</v>
      </c>
      <c r="BO28" s="120">
        <f>SUMPRODUCT((WBS!$A$8:$A$121="")*(BO$3=WBS!$L$8:$L$121)*(WBS!$G$8:$G$121=$A28))</f>
        <v>0</v>
      </c>
      <c r="BP28" s="120">
        <f>SUMPRODUCT((WBS!$A$8:$A$121="")*(BP$3=WBS!$L$8:$L$121)*(WBS!$G$8:$G$121=$A28))</f>
        <v>0</v>
      </c>
      <c r="BQ28" s="120">
        <f>SUMPRODUCT((WBS!$A$8:$A$121="")*(BQ$3=WBS!$L$8:$L$121)*(WBS!$G$8:$G$121=$A28))</f>
        <v>0</v>
      </c>
      <c r="BR28" s="120">
        <f>SUMPRODUCT((WBS!$A$8:$A$121="")*(BR$3=WBS!$L$8:$L$121)*(WBS!$G$8:$G$121=$A28))</f>
        <v>0</v>
      </c>
      <c r="BS28" s="120">
        <f>SUMPRODUCT((WBS!$A$8:$A$121="")*(BS$3=WBS!$L$8:$L$121)*(WBS!$G$8:$G$121=$A28))</f>
        <v>0</v>
      </c>
      <c r="BT28" s="120">
        <f>SUMPRODUCT((WBS!$A$8:$A$121="")*(BT$3=WBS!$L$8:$L$121)*(WBS!$G$8:$G$121=$A28))</f>
        <v>0</v>
      </c>
      <c r="BU28" s="120">
        <f>SUMPRODUCT((WBS!$A$8:$A$121="")*(BU$3=WBS!$L$8:$L$121)*(WBS!$G$8:$G$121=$A28))</f>
        <v>0</v>
      </c>
      <c r="BV28" s="120">
        <f>SUMPRODUCT((WBS!$A$8:$A$121="")*(BV$3=WBS!$L$8:$L$121)*(WBS!$G$8:$G$121=$A28))</f>
        <v>0</v>
      </c>
      <c r="BW28" s="120">
        <f>SUMPRODUCT((WBS!$A$8:$A$121="")*(BW$3=WBS!$L$8:$L$121)*(WBS!$G$8:$G$121=$A28))</f>
        <v>0</v>
      </c>
      <c r="BX28" s="120">
        <f>SUMPRODUCT((WBS!$A$8:$A$121="")*(BX$3=WBS!$L$8:$L$121)*(WBS!$G$8:$G$121=$A28))</f>
        <v>0</v>
      </c>
      <c r="BY28" s="120">
        <f>SUMPRODUCT((WBS!$A$8:$A$121="")*(BY$3=WBS!$L$8:$L$121)*(WBS!$G$8:$G$121=$A28))</f>
        <v>0</v>
      </c>
      <c r="BZ28" s="120">
        <f>SUMPRODUCT((WBS!$A$8:$A$121="")*(BZ$3=WBS!$L$8:$L$121)*(WBS!$G$8:$G$121=$A28))</f>
        <v>0</v>
      </c>
      <c r="CA28" s="120">
        <f>SUMPRODUCT((WBS!$A$8:$A$121="")*(CA$3=WBS!$L$8:$L$121)*(WBS!$G$8:$G$121=$A28))</f>
        <v>0</v>
      </c>
      <c r="CB28" s="120">
        <f>SUMPRODUCT((WBS!$A$8:$A$121="")*(CB$3=WBS!$L$8:$L$121)*(WBS!$G$8:$G$121=$A28))</f>
        <v>0</v>
      </c>
      <c r="CC28" s="120">
        <f>SUMPRODUCT((WBS!$A$8:$A$121="")*(CC$3=WBS!$L$8:$L$121)*(WBS!$G$8:$G$121=$A28))</f>
        <v>0</v>
      </c>
      <c r="CD28" s="120">
        <f>SUMPRODUCT((WBS!$A$8:$A$121="")*(CD$3=WBS!$L$8:$L$121)*(WBS!$G$8:$G$121=$A28))</f>
        <v>0</v>
      </c>
      <c r="CE28" s="120">
        <f>SUMPRODUCT((WBS!$A$8:$A$121="")*(CE$3=WBS!$L$8:$L$121)*(WBS!$G$8:$G$121=$A28))</f>
        <v>0</v>
      </c>
      <c r="CF28" s="120">
        <f>SUMPRODUCT((WBS!$A$8:$A$121="")*(CF$3=WBS!$L$8:$L$121)*(WBS!$G$8:$G$121=$A28))</f>
        <v>0</v>
      </c>
      <c r="CG28" s="120">
        <f>SUMPRODUCT((WBS!$A$8:$A$121="")*(CG$3=WBS!$L$8:$L$121)*(WBS!$G$8:$G$121=$A28))</f>
        <v>0</v>
      </c>
      <c r="CH28" s="120">
        <f>SUMPRODUCT((WBS!$A$8:$A$121="")*(CH$3=WBS!$L$8:$L$121)*(WBS!$G$8:$G$121=$A28))</f>
        <v>0</v>
      </c>
      <c r="CI28" s="120">
        <f>SUMPRODUCT((WBS!$A$8:$A$121="")*(CI$3=WBS!$L$8:$L$121)*(WBS!$G$8:$G$121=$A28))</f>
        <v>0</v>
      </c>
      <c r="CJ28" s="120">
        <f>SUMPRODUCT((WBS!$A$8:$A$121="")*(CJ$3=WBS!$L$8:$L$121)*(WBS!$G$8:$G$121=$A28))</f>
        <v>0</v>
      </c>
      <c r="CK28" s="120">
        <f>SUMPRODUCT((WBS!$A$8:$A$121="")*(CK$3=WBS!$L$8:$L$121)*(WBS!$G$8:$G$121=$A28))</f>
        <v>0</v>
      </c>
      <c r="CL28" s="120">
        <f>SUMPRODUCT((WBS!$A$8:$A$121="")*(CL$3=WBS!$L$8:$L$121)*(WBS!$G$8:$G$121=$A28))</f>
        <v>0</v>
      </c>
      <c r="CM28" s="120">
        <f>SUMPRODUCT((WBS!$A$8:$A$121="")*(CM$3=WBS!$L$8:$L$121)*(WBS!$G$8:$G$121=$A28))</f>
        <v>0</v>
      </c>
      <c r="CN28" s="120">
        <f>SUMPRODUCT((WBS!$A$8:$A$121="")*(CN$3=WBS!$L$8:$L$121)*(WBS!$G$8:$G$121=$A28))</f>
        <v>0</v>
      </c>
      <c r="CO28" s="120">
        <f>SUMPRODUCT((WBS!$A$8:$A$121="")*(CO$3=WBS!$L$8:$L$121)*(WBS!$G$8:$G$121=$A28))</f>
        <v>0</v>
      </c>
      <c r="CP28" s="120">
        <f>SUMPRODUCT((WBS!$A$8:$A$121="")*(CP$3=WBS!$L$8:$L$121)*(WBS!$G$8:$G$121=$A28))</f>
        <v>0</v>
      </c>
      <c r="CQ28" s="120">
        <f>SUMPRODUCT((WBS!$A$8:$A$121="")*(CQ$3=WBS!$L$8:$L$121)*(WBS!$G$8:$G$121=$A28))</f>
        <v>0</v>
      </c>
    </row>
    <row r="29" spans="1:95" s="121" customFormat="1">
      <c r="A29" s="174" t="s">
        <v>81</v>
      </c>
      <c r="B29" s="118" t="s">
        <v>5</v>
      </c>
      <c r="C29" s="119">
        <f t="shared" ca="1" si="8"/>
        <v>0</v>
      </c>
      <c r="D29" s="120">
        <f>SUMPRODUCT((WBS!$A$8:$A$121&lt;&gt;"")*(D$3=WBS!$K$8:$K$121)*(WBS!$G$8:$G$121=$A29))</f>
        <v>0</v>
      </c>
      <c r="E29" s="120">
        <f>SUMPRODUCT((WBS!$A$8:$A$121&lt;&gt;"")*(E$3=WBS!$K$8:$K$121)*(WBS!$G$8:$G$121=$A29))</f>
        <v>0</v>
      </c>
      <c r="F29" s="120">
        <f>SUMPRODUCT((WBS!$A$8:$A$121&lt;&gt;"")*(F$3=WBS!$K$8:$K$121)*(WBS!$G$8:$G$121=$A29))</f>
        <v>0</v>
      </c>
      <c r="G29" s="120">
        <f>SUMPRODUCT((WBS!$A$8:$A$121&lt;&gt;"")*(G$3=WBS!$K$8:$K$121)*(WBS!$G$8:$G$121=$A29))</f>
        <v>0</v>
      </c>
      <c r="H29" s="120">
        <f>SUMPRODUCT((WBS!$A$8:$A$121&lt;&gt;"")*(H$3=WBS!$K$8:$K$121)*(WBS!$G$8:$G$121=$A29))</f>
        <v>0</v>
      </c>
      <c r="I29" s="120">
        <f>SUMPRODUCT((WBS!$A$8:$A$121&lt;&gt;"")*(I$3=WBS!$K$8:$K$121)*(WBS!$G$8:$G$121=$A29))</f>
        <v>0</v>
      </c>
      <c r="J29" s="120">
        <f>SUMPRODUCT((WBS!$A$8:$A$121&lt;&gt;"")*(J$3=WBS!$K$8:$K$121)*(WBS!$G$8:$G$121=$A29))</f>
        <v>0</v>
      </c>
      <c r="K29" s="120">
        <f>SUMPRODUCT((WBS!$A$8:$A$121&lt;&gt;"")*(K$3=WBS!$K$8:$K$121)*(WBS!$G$8:$G$121=$A29))</f>
        <v>0</v>
      </c>
      <c r="L29" s="120">
        <f>SUMPRODUCT((WBS!$A$8:$A$121&lt;&gt;"")*(L$3=WBS!$K$8:$K$121)*(WBS!$G$8:$G$121=$A29))</f>
        <v>0</v>
      </c>
      <c r="M29" s="120">
        <f>SUMPRODUCT((WBS!$A$8:$A$121&lt;&gt;"")*(M$3=WBS!$K$8:$K$121)*(WBS!$G$8:$G$121=$A29))</f>
        <v>0</v>
      </c>
      <c r="N29" s="120">
        <f>SUMPRODUCT((WBS!$A$8:$A$121&lt;&gt;"")*(N$3=WBS!$K$8:$K$121)*(WBS!$G$8:$G$121=$A29))</f>
        <v>0</v>
      </c>
      <c r="O29" s="120">
        <f>SUMPRODUCT((WBS!$A$8:$A$121&lt;&gt;"")*(O$3=WBS!$K$8:$K$121)*(WBS!$G$8:$G$121=$A29))</f>
        <v>0</v>
      </c>
      <c r="P29" s="120">
        <f>SUMPRODUCT((WBS!$A$8:$A$121&lt;&gt;"")*(P$3=WBS!$K$8:$K$121)*(WBS!$G$8:$G$121=$A29))</f>
        <v>0</v>
      </c>
      <c r="Q29" s="120">
        <f>SUMPRODUCT((WBS!$A$8:$A$121&lt;&gt;"")*(Q$3=WBS!$K$8:$K$121)*(WBS!$G$8:$G$121=$A29))</f>
        <v>0</v>
      </c>
      <c r="R29" s="120">
        <f>SUMPRODUCT((WBS!$A$8:$A$121&lt;&gt;"")*(R$3=WBS!$K$8:$K$121)*(WBS!$G$8:$G$121=$A29))</f>
        <v>0</v>
      </c>
      <c r="S29" s="120">
        <f>SUMPRODUCT((WBS!$A$8:$A$121&lt;&gt;"")*(S$3=WBS!$K$8:$K$121)*(WBS!$G$8:$G$121=$A29))</f>
        <v>0</v>
      </c>
      <c r="T29" s="120">
        <f>SUMPRODUCT((WBS!$A$8:$A$121&lt;&gt;"")*(T$3=WBS!$K$8:$K$121)*(WBS!$G$8:$G$121=$A29))</f>
        <v>0</v>
      </c>
      <c r="U29" s="120">
        <f>SUMPRODUCT((WBS!$A$8:$A$121&lt;&gt;"")*(U$3=WBS!$K$8:$K$121)*(WBS!$G$8:$G$121=$A29))</f>
        <v>0</v>
      </c>
      <c r="V29" s="120">
        <f>SUMPRODUCT((WBS!$A$8:$A$121&lt;&gt;"")*(V$3=WBS!$K$8:$K$121)*(WBS!$G$8:$G$121=$A29))</f>
        <v>0</v>
      </c>
      <c r="W29" s="120">
        <f>SUMPRODUCT((WBS!$A$8:$A$121&lt;&gt;"")*(W$3=WBS!$K$8:$K$121)*(WBS!$G$8:$G$121=$A29))</f>
        <v>0</v>
      </c>
      <c r="X29" s="120">
        <f>SUMPRODUCT((WBS!$A$8:$A$121&lt;&gt;"")*(X$3=WBS!$K$8:$K$121)*(WBS!$G$8:$G$121=$A29))</f>
        <v>0</v>
      </c>
      <c r="Y29" s="120">
        <f>SUMPRODUCT((WBS!$A$8:$A$121&lt;&gt;"")*(Y$3=WBS!$K$8:$K$121)*(WBS!$G$8:$G$121=$A29))</f>
        <v>0</v>
      </c>
      <c r="Z29" s="120">
        <f>SUMPRODUCT((WBS!$A$8:$A$121&lt;&gt;"")*(Z$3=WBS!$K$8:$K$121)*(WBS!$G$8:$G$121=$A29))</f>
        <v>0</v>
      </c>
      <c r="AA29" s="120">
        <f>SUMPRODUCT((WBS!$A$8:$A$121&lt;&gt;"")*(AA$3=WBS!$K$8:$K$121)*(WBS!$G$8:$G$121=$A29))</f>
        <v>0</v>
      </c>
      <c r="AB29" s="120">
        <f>SUMPRODUCT((WBS!$A$8:$A$121&lt;&gt;"")*(AB$3=WBS!$K$8:$K$121)*(WBS!$G$8:$G$121=$A29))</f>
        <v>0</v>
      </c>
      <c r="AC29" s="120">
        <f>SUMPRODUCT((WBS!$A$8:$A$121&lt;&gt;"")*(AC$3=WBS!$K$8:$K$121)*(WBS!$G$8:$G$121=$A29))</f>
        <v>0</v>
      </c>
      <c r="AD29" s="120">
        <f>SUMPRODUCT((WBS!$A$8:$A$121&lt;&gt;"")*(AD$3=WBS!$K$8:$K$121)*(WBS!$G$8:$G$121=$A29))</f>
        <v>0</v>
      </c>
      <c r="AE29" s="120">
        <f>SUMPRODUCT((WBS!$A$8:$A$121&lt;&gt;"")*(AE$3=WBS!$K$8:$K$121)*(WBS!$G$8:$G$121=$A29))</f>
        <v>0</v>
      </c>
      <c r="AF29" s="120">
        <f>SUMPRODUCT((WBS!$A$8:$A$121&lt;&gt;"")*(AF$3=WBS!$K$8:$K$121)*(WBS!$G$8:$G$121=$A29))</f>
        <v>0</v>
      </c>
      <c r="AG29" s="120">
        <f>SUMPRODUCT((WBS!$A$8:$A$121&lt;&gt;"")*(AG$3=WBS!$K$8:$K$121)*(WBS!$G$8:$G$121=$A29))</f>
        <v>0</v>
      </c>
      <c r="AH29" s="120">
        <f>SUMPRODUCT((WBS!$A$8:$A$121&lt;&gt;"")*(AH$3=WBS!$K$8:$K$121)*(WBS!$G$8:$G$121=$A29))</f>
        <v>0</v>
      </c>
      <c r="AI29" s="120">
        <f>SUMPRODUCT((WBS!$A$8:$A$121&lt;&gt;"")*(AI$3=WBS!$K$8:$K$121)*(WBS!$G$8:$G$121=$A29))</f>
        <v>0</v>
      </c>
      <c r="AJ29" s="120">
        <f>SUMPRODUCT((WBS!$A$8:$A$121&lt;&gt;"")*(AJ$3=WBS!$K$8:$K$121)*(WBS!$G$8:$G$121=$A29))</f>
        <v>0</v>
      </c>
      <c r="AK29" s="120">
        <f>SUMPRODUCT((WBS!$A$8:$A$121&lt;&gt;"")*(AK$3=WBS!$K$8:$K$121)*(WBS!$G$8:$G$121=$A29))</f>
        <v>0</v>
      </c>
      <c r="AL29" s="120">
        <f>SUMPRODUCT((WBS!$A$8:$A$121&lt;&gt;"")*(AL$3=WBS!$K$8:$K$121)*(WBS!$G$8:$G$121=$A29))</f>
        <v>0</v>
      </c>
      <c r="AM29" s="120">
        <f>SUMPRODUCT((WBS!$A$8:$A$121&lt;&gt;"")*(AM$3=WBS!$K$8:$K$121)*(WBS!$G$8:$G$121=$A29))</f>
        <v>0</v>
      </c>
      <c r="AN29" s="120">
        <f>SUMPRODUCT((WBS!$A$8:$A$121&lt;&gt;"")*(AN$3=WBS!$K$8:$K$121)*(WBS!$G$8:$G$121=$A29))</f>
        <v>0</v>
      </c>
      <c r="AO29" s="120">
        <f>SUMPRODUCT((WBS!$A$8:$A$121&lt;&gt;"")*(AO$3=WBS!$K$8:$K$121)*(WBS!$G$8:$G$121=$A29))</f>
        <v>0</v>
      </c>
      <c r="AP29" s="120">
        <f>SUMPRODUCT((WBS!$A$8:$A$121&lt;&gt;"")*(AP$3=WBS!$K$8:$K$121)*(WBS!$G$8:$G$121=$A29))</f>
        <v>0</v>
      </c>
      <c r="AQ29" s="120">
        <f>SUMPRODUCT((WBS!$A$8:$A$121&lt;&gt;"")*(AQ$3=WBS!$K$8:$K$121)*(WBS!$G$8:$G$121=$A29))</f>
        <v>0</v>
      </c>
      <c r="AR29" s="120">
        <f>SUMPRODUCT((WBS!$A$8:$A$121&lt;&gt;"")*(AR$3=WBS!$K$8:$K$121)*(WBS!$G$8:$G$121=$A29))</f>
        <v>0</v>
      </c>
      <c r="AS29" s="120">
        <f>SUMPRODUCT((WBS!$A$8:$A$121&lt;&gt;"")*(AS$3=WBS!$K$8:$K$121)*(WBS!$G$8:$G$121=$A29))</f>
        <v>0</v>
      </c>
      <c r="AT29" s="120">
        <f>SUMPRODUCT((WBS!$A$8:$A$121&lt;&gt;"")*(AT$3=WBS!$K$8:$K$121)*(WBS!$G$8:$G$121=$A29))</f>
        <v>0</v>
      </c>
      <c r="AU29" s="120">
        <f>SUMPRODUCT((WBS!$A$8:$A$121&lt;&gt;"")*(AU$3=WBS!$K$8:$K$121)*(WBS!$G$8:$G$121=$A29))</f>
        <v>0</v>
      </c>
      <c r="AV29" s="120">
        <f>SUMPRODUCT((WBS!$A$8:$A$121&lt;&gt;"")*(AV$3=WBS!$K$8:$K$121)*(WBS!$G$8:$G$121=$A29))</f>
        <v>0</v>
      </c>
      <c r="AW29" s="120">
        <f>SUMPRODUCT((WBS!$A$8:$A$121&lt;&gt;"")*(AW$3=WBS!$K$8:$K$121)*(WBS!$G$8:$G$121=$A29))</f>
        <v>0</v>
      </c>
      <c r="AX29" s="120">
        <f>SUMPRODUCT((WBS!$A$8:$A$121&lt;&gt;"")*(AX$3=WBS!$K$8:$K$121)*(WBS!$G$8:$G$121=$A29))</f>
        <v>0</v>
      </c>
      <c r="AY29" s="120">
        <f>SUMPRODUCT((WBS!$A$8:$A$121&lt;&gt;"")*(AY$3=WBS!$K$8:$K$121)*(WBS!$G$8:$G$121=$A29))</f>
        <v>0</v>
      </c>
      <c r="AZ29" s="120">
        <f>SUMPRODUCT((WBS!$A$8:$A$121&lt;&gt;"")*(AZ$3=WBS!$K$8:$K$121)*(WBS!$G$8:$G$121=$A29))</f>
        <v>0</v>
      </c>
      <c r="BA29" s="120">
        <f>SUMPRODUCT((WBS!$A$8:$A$121&lt;&gt;"")*(BA$3=WBS!$K$8:$K$121)*(WBS!$G$8:$G$121=$A29))</f>
        <v>0</v>
      </c>
      <c r="BB29" s="120">
        <f>SUMPRODUCT((WBS!$A$8:$A$121&lt;&gt;"")*(BB$3=WBS!$K$8:$K$121)*(WBS!$G$8:$G$121=$A29))</f>
        <v>0</v>
      </c>
      <c r="BC29" s="120">
        <f>SUMPRODUCT((WBS!$A$8:$A$121&lt;&gt;"")*(BC$3=WBS!$K$8:$K$121)*(WBS!$G$8:$G$121=$A29))</f>
        <v>0</v>
      </c>
      <c r="BD29" s="120">
        <f>SUMPRODUCT((WBS!$A$8:$A$121&lt;&gt;"")*(BD$3=WBS!$K$8:$K$121)*(WBS!$G$8:$G$121=$A29))</f>
        <v>0</v>
      </c>
      <c r="BE29" s="120">
        <f>SUMPRODUCT((WBS!$A$8:$A$121&lt;&gt;"")*(BE$3=WBS!$K$8:$K$121)*(WBS!$G$8:$G$121=$A29))</f>
        <v>0</v>
      </c>
      <c r="BF29" s="120">
        <f>SUMPRODUCT((WBS!$A$8:$A$121&lt;&gt;"")*(BF$3=WBS!$K$8:$K$121)*(WBS!$G$8:$G$121=$A29))</f>
        <v>0</v>
      </c>
      <c r="BG29" s="120">
        <f>SUMPRODUCT((WBS!$A$8:$A$121&lt;&gt;"")*(BG$3=WBS!$K$8:$K$121)*(WBS!$G$8:$G$121=$A29))</f>
        <v>0</v>
      </c>
      <c r="BH29" s="120">
        <f>SUMPRODUCT((WBS!$A$8:$A$121&lt;&gt;"")*(BH$3=WBS!$K$8:$K$121)*(WBS!$G$8:$G$121=$A29))</f>
        <v>0</v>
      </c>
      <c r="BI29" s="120">
        <f>SUMPRODUCT((WBS!$A$8:$A$121&lt;&gt;"")*(BI$3=WBS!$K$8:$K$121)*(WBS!$G$8:$G$121=$A29))</f>
        <v>0</v>
      </c>
      <c r="BJ29" s="120">
        <f>SUMPRODUCT((WBS!$A$8:$A$121&lt;&gt;"")*(BJ$3=WBS!$K$8:$K$121)*(WBS!$G$8:$G$121=$A29))</f>
        <v>0</v>
      </c>
      <c r="BK29" s="120">
        <f>SUMPRODUCT((WBS!$A$8:$A$121&lt;&gt;"")*(BK$3=WBS!$K$8:$K$121)*(WBS!$G$8:$G$121=$A29))</f>
        <v>0</v>
      </c>
      <c r="BL29" s="120">
        <f>SUMPRODUCT((WBS!$A$8:$A$121&lt;&gt;"")*(BL$3=WBS!$K$8:$K$121)*(WBS!$G$8:$G$121=$A29))</f>
        <v>0</v>
      </c>
      <c r="BM29" s="120">
        <f>SUMPRODUCT((WBS!$A$8:$A$121&lt;&gt;"")*(BM$3=WBS!$K$8:$K$121)*(WBS!$G$8:$G$121=$A29))</f>
        <v>0</v>
      </c>
      <c r="BN29" s="120">
        <f>SUMPRODUCT((WBS!$A$8:$A$121&lt;&gt;"")*(BN$3=WBS!$K$8:$K$121)*(WBS!$G$8:$G$121=$A29))</f>
        <v>0</v>
      </c>
      <c r="BO29" s="120">
        <f>SUMPRODUCT((WBS!$A$8:$A$121&lt;&gt;"")*(BO$3=WBS!$K$8:$K$121)*(WBS!$G$8:$G$121=$A29))</f>
        <v>0</v>
      </c>
      <c r="BP29" s="120">
        <f>SUMPRODUCT((WBS!$A$8:$A$121&lt;&gt;"")*(BP$3=WBS!$K$8:$K$121)*(WBS!$G$8:$G$121=$A29))</f>
        <v>0</v>
      </c>
      <c r="BQ29" s="120">
        <f>SUMPRODUCT((WBS!$A$8:$A$121&lt;&gt;"")*(BQ$3=WBS!$K$8:$K$121)*(WBS!$G$8:$G$121=$A29))</f>
        <v>0</v>
      </c>
      <c r="BR29" s="120">
        <f>SUMPRODUCT((WBS!$A$8:$A$121&lt;&gt;"")*(BR$3=WBS!$K$8:$K$121)*(WBS!$G$8:$G$121=$A29))</f>
        <v>0</v>
      </c>
      <c r="BS29" s="120">
        <f>SUMPRODUCT((WBS!$A$8:$A$121&lt;&gt;"")*(BS$3=WBS!$K$8:$K$121)*(WBS!$G$8:$G$121=$A29))</f>
        <v>0</v>
      </c>
      <c r="BT29" s="120">
        <f>SUMPRODUCT((WBS!$A$8:$A$121&lt;&gt;"")*(BT$3=WBS!$K$8:$K$121)*(WBS!$G$8:$G$121=$A29))</f>
        <v>0</v>
      </c>
      <c r="BU29" s="120">
        <f>SUMPRODUCT((WBS!$A$8:$A$121&lt;&gt;"")*(BU$3=WBS!$K$8:$K$121)*(WBS!$G$8:$G$121=$A29))</f>
        <v>0</v>
      </c>
      <c r="BV29" s="120">
        <f>SUMPRODUCT((WBS!$A$8:$A$121&lt;&gt;"")*(BV$3=WBS!$K$8:$K$121)*(WBS!$G$8:$G$121=$A29))</f>
        <v>0</v>
      </c>
      <c r="BW29" s="120">
        <f>SUMPRODUCT((WBS!$A$8:$A$121&lt;&gt;"")*(BW$3=WBS!$K$8:$K$121)*(WBS!$G$8:$G$121=$A29))</f>
        <v>0</v>
      </c>
      <c r="BX29" s="120">
        <f>SUMPRODUCT((WBS!$A$8:$A$121&lt;&gt;"")*(BX$3=WBS!$K$8:$K$121)*(WBS!$G$8:$G$121=$A29))</f>
        <v>0</v>
      </c>
      <c r="BY29" s="120">
        <f>SUMPRODUCT((WBS!$A$8:$A$121&lt;&gt;"")*(BY$3=WBS!$K$8:$K$121)*(WBS!$G$8:$G$121=$A29))</f>
        <v>0</v>
      </c>
      <c r="BZ29" s="120">
        <f>SUMPRODUCT((WBS!$A$8:$A$121&lt;&gt;"")*(BZ$3=WBS!$K$8:$K$121)*(WBS!$G$8:$G$121=$A29))</f>
        <v>0</v>
      </c>
      <c r="CA29" s="120">
        <f>SUMPRODUCT((WBS!$A$8:$A$121&lt;&gt;"")*(CA$3=WBS!$K$8:$K$121)*(WBS!$G$8:$G$121=$A29))</f>
        <v>0</v>
      </c>
      <c r="CB29" s="120">
        <f>SUMPRODUCT((WBS!$A$8:$A$121&lt;&gt;"")*(CB$3=WBS!$K$8:$K$121)*(WBS!$G$8:$G$121=$A29))</f>
        <v>0</v>
      </c>
      <c r="CC29" s="120">
        <f>SUMPRODUCT((WBS!$A$8:$A$121&lt;&gt;"")*(CC$3=WBS!$K$8:$K$121)*(WBS!$G$8:$G$121=$A29))</f>
        <v>0</v>
      </c>
      <c r="CD29" s="120">
        <f>SUMPRODUCT((WBS!$A$8:$A$121&lt;&gt;"")*(CD$3=WBS!$K$8:$K$121)*(WBS!$G$8:$G$121=$A29))</f>
        <v>0</v>
      </c>
      <c r="CE29" s="120">
        <f>SUMPRODUCT((WBS!$A$8:$A$121&lt;&gt;"")*(CE$3=WBS!$K$8:$K$121)*(WBS!$G$8:$G$121=$A29))</f>
        <v>0</v>
      </c>
      <c r="CF29" s="120">
        <f>SUMPRODUCT((WBS!$A$8:$A$121&lt;&gt;"")*(CF$3=WBS!$K$8:$K$121)*(WBS!$G$8:$G$121=$A29))</f>
        <v>0</v>
      </c>
      <c r="CG29" s="120">
        <f>SUMPRODUCT((WBS!$A$8:$A$121&lt;&gt;"")*(CG$3=WBS!$K$8:$K$121)*(WBS!$G$8:$G$121=$A29))</f>
        <v>0</v>
      </c>
      <c r="CH29" s="120">
        <f>SUMPRODUCT((WBS!$A$8:$A$121&lt;&gt;"")*(CH$3=WBS!$K$8:$K$121)*(WBS!$G$8:$G$121=$A29))</f>
        <v>0</v>
      </c>
      <c r="CI29" s="120">
        <f>SUMPRODUCT((WBS!$A$8:$A$121&lt;&gt;"")*(CI$3=WBS!$K$8:$K$121)*(WBS!$G$8:$G$121=$A29))</f>
        <v>0</v>
      </c>
      <c r="CJ29" s="120">
        <f>SUMPRODUCT((WBS!$A$8:$A$121&lt;&gt;"")*(CJ$3=WBS!$K$8:$K$121)*(WBS!$G$8:$G$121=$A29))</f>
        <v>0</v>
      </c>
      <c r="CK29" s="120">
        <f>SUMPRODUCT((WBS!$A$8:$A$121&lt;&gt;"")*(CK$3=WBS!$K$8:$K$121)*(WBS!$G$8:$G$121=$A29))</f>
        <v>0</v>
      </c>
      <c r="CL29" s="120">
        <f>SUMPRODUCT((WBS!$A$8:$A$121&lt;&gt;"")*(CL$3=WBS!$K$8:$K$121)*(WBS!$G$8:$G$121=$A29))</f>
        <v>0</v>
      </c>
      <c r="CM29" s="120">
        <f>SUMPRODUCT((WBS!$A$8:$A$121&lt;&gt;"")*(CM$3=WBS!$K$8:$K$121)*(WBS!$G$8:$G$121=$A29))</f>
        <v>0</v>
      </c>
      <c r="CN29" s="120">
        <f>SUMPRODUCT((WBS!$A$8:$A$121&lt;&gt;"")*(CN$3=WBS!$K$8:$K$121)*(WBS!$G$8:$G$121=$A29))</f>
        <v>0</v>
      </c>
      <c r="CO29" s="120">
        <f>SUMPRODUCT((WBS!$A$8:$A$121&lt;&gt;"")*(CO$3=WBS!$K$8:$K$121)*(WBS!$G$8:$G$121=$A29))</f>
        <v>0</v>
      </c>
      <c r="CP29" s="120">
        <f>SUMPRODUCT((WBS!$A$8:$A$121&lt;&gt;"")*(CP$3=WBS!$K$8:$K$121)*(WBS!$G$8:$G$121=$A29))</f>
        <v>0</v>
      </c>
      <c r="CQ29" s="120">
        <f>SUMPRODUCT((WBS!$A$8:$A$121&lt;&gt;"")*(CQ$3=WBS!$K$8:$K$121)*(WBS!$G$8:$G$121=$A29))</f>
        <v>0</v>
      </c>
    </row>
    <row r="30" spans="1:95" s="121" customFormat="1">
      <c r="A30" s="175" t="s">
        <v>81</v>
      </c>
      <c r="B30" s="118" t="s">
        <v>24</v>
      </c>
      <c r="C30" s="119">
        <f t="shared" ca="1" si="8"/>
        <v>0</v>
      </c>
      <c r="D30" s="120">
        <f>SUMPRODUCT((WBS!$A$8:$A$121&lt;&gt;"")*(D$3=WBS!$L$8:$L$121)*(WBS!$G$8:$G$121=$A30))</f>
        <v>0</v>
      </c>
      <c r="E30" s="120">
        <f>SUMPRODUCT((WBS!$A$8:$A$121&lt;&gt;"")*(E$3=WBS!$L$8:$L$121)*(WBS!$G$8:$G$121=$A30))</f>
        <v>0</v>
      </c>
      <c r="F30" s="120">
        <f>SUMPRODUCT((WBS!$A$8:$A$121&lt;&gt;"")*(F$3=WBS!$L$8:$L$121)*(WBS!$G$8:$G$121=$A30))</f>
        <v>0</v>
      </c>
      <c r="G30" s="120">
        <f>SUMPRODUCT((WBS!$A$8:$A$121&lt;&gt;"")*(G$3=WBS!$L$8:$L$121)*(WBS!$G$8:$G$121=$A30))</f>
        <v>0</v>
      </c>
      <c r="H30" s="120">
        <f>SUMPRODUCT((WBS!$A$8:$A$121&lt;&gt;"")*(H$3=WBS!$L$8:$L$121)*(WBS!$G$8:$G$121=$A30))</f>
        <v>0</v>
      </c>
      <c r="I30" s="120">
        <f>SUMPRODUCT((WBS!$A$8:$A$121&lt;&gt;"")*(I$3=WBS!$L$8:$L$121)*(WBS!$G$8:$G$121=$A30))</f>
        <v>0</v>
      </c>
      <c r="J30" s="120">
        <f>SUMPRODUCT((WBS!$A$8:$A$121&lt;&gt;"")*(J$3=WBS!$L$8:$L$121)*(WBS!$G$8:$G$121=$A30))</f>
        <v>0</v>
      </c>
      <c r="K30" s="120">
        <f>SUMPRODUCT((WBS!$A$8:$A$121&lt;&gt;"")*(K$3=WBS!$L$8:$L$121)*(WBS!$G$8:$G$121=$A30))</f>
        <v>0</v>
      </c>
      <c r="L30" s="120">
        <f>SUMPRODUCT((WBS!$A$8:$A$121&lt;&gt;"")*(L$3=WBS!$L$8:$L$121)*(WBS!$G$8:$G$121=$A30))</f>
        <v>0</v>
      </c>
      <c r="M30" s="120">
        <f>SUMPRODUCT((WBS!$A$8:$A$121&lt;&gt;"")*(M$3=WBS!$L$8:$L$121)*(WBS!$G$8:$G$121=$A30))</f>
        <v>0</v>
      </c>
      <c r="N30" s="120">
        <f>SUMPRODUCT((WBS!$A$8:$A$121&lt;&gt;"")*(N$3=WBS!$L$8:$L$121)*(WBS!$G$8:$G$121=$A30))</f>
        <v>0</v>
      </c>
      <c r="O30" s="120">
        <f>SUMPRODUCT((WBS!$A$8:$A$121&lt;&gt;"")*(O$3=WBS!$L$8:$L$121)*(WBS!$G$8:$G$121=$A30))</f>
        <v>0</v>
      </c>
      <c r="P30" s="120">
        <f>SUMPRODUCT((WBS!$A$8:$A$121&lt;&gt;"")*(P$3=WBS!$L$8:$L$121)*(WBS!$G$8:$G$121=$A30))</f>
        <v>0</v>
      </c>
      <c r="Q30" s="120">
        <f>SUMPRODUCT((WBS!$A$8:$A$121&lt;&gt;"")*(Q$3=WBS!$L$8:$L$121)*(WBS!$G$8:$G$121=$A30))</f>
        <v>0</v>
      </c>
      <c r="R30" s="120">
        <f>SUMPRODUCT((WBS!$A$8:$A$121&lt;&gt;"")*(R$3=WBS!$L$8:$L$121)*(WBS!$G$8:$G$121=$A30))</f>
        <v>0</v>
      </c>
      <c r="S30" s="120">
        <f>SUMPRODUCT((WBS!$A$8:$A$121&lt;&gt;"")*(S$3=WBS!$L$8:$L$121)*(WBS!$G$8:$G$121=$A30))</f>
        <v>0</v>
      </c>
      <c r="T30" s="120">
        <f>SUMPRODUCT((WBS!$A$8:$A$121&lt;&gt;"")*(T$3=WBS!$L$8:$L$121)*(WBS!$G$8:$G$121=$A30))</f>
        <v>0</v>
      </c>
      <c r="U30" s="120">
        <f>SUMPRODUCT((WBS!$A$8:$A$121&lt;&gt;"")*(U$3=WBS!$L$8:$L$121)*(WBS!$G$8:$G$121=$A30))</f>
        <v>0</v>
      </c>
      <c r="V30" s="120">
        <f>SUMPRODUCT((WBS!$A$8:$A$121&lt;&gt;"")*(V$3=WBS!$L$8:$L$121)*(WBS!$G$8:$G$121=$A30))</f>
        <v>0</v>
      </c>
      <c r="W30" s="120">
        <f>SUMPRODUCT((WBS!$A$8:$A$121&lt;&gt;"")*(W$3=WBS!$L$8:$L$121)*(WBS!$G$8:$G$121=$A30))</f>
        <v>0</v>
      </c>
      <c r="X30" s="120">
        <f>SUMPRODUCT((WBS!$A$8:$A$121&lt;&gt;"")*(X$3=WBS!$L$8:$L$121)*(WBS!$G$8:$G$121=$A30))</f>
        <v>0</v>
      </c>
      <c r="Y30" s="120">
        <f>SUMPRODUCT((WBS!$A$8:$A$121&lt;&gt;"")*(Y$3=WBS!$L$8:$L$121)*(WBS!$G$8:$G$121=$A30))</f>
        <v>0</v>
      </c>
      <c r="Z30" s="120">
        <f>SUMPRODUCT((WBS!$A$8:$A$121&lt;&gt;"")*(Z$3=WBS!$L$8:$L$121)*(WBS!$G$8:$G$121=$A30))</f>
        <v>0</v>
      </c>
      <c r="AA30" s="120">
        <f>SUMPRODUCT((WBS!$A$8:$A$121&lt;&gt;"")*(AA$3=WBS!$L$8:$L$121)*(WBS!$G$8:$G$121=$A30))</f>
        <v>0</v>
      </c>
      <c r="AB30" s="120">
        <f>SUMPRODUCT((WBS!$A$8:$A$121&lt;&gt;"")*(AB$3=WBS!$L$8:$L$121)*(WBS!$G$8:$G$121=$A30))</f>
        <v>0</v>
      </c>
      <c r="AC30" s="120">
        <f>SUMPRODUCT((WBS!$A$8:$A$121&lt;&gt;"")*(AC$3=WBS!$L$8:$L$121)*(WBS!$G$8:$G$121=$A30))</f>
        <v>0</v>
      </c>
      <c r="AD30" s="120">
        <f>SUMPRODUCT((WBS!$A$8:$A$121&lt;&gt;"")*(AD$3=WBS!$L$8:$L$121)*(WBS!$G$8:$G$121=$A30))</f>
        <v>0</v>
      </c>
      <c r="AE30" s="120">
        <f>SUMPRODUCT((WBS!$A$8:$A$121&lt;&gt;"")*(AE$3=WBS!$L$8:$L$121)*(WBS!$G$8:$G$121=$A30))</f>
        <v>0</v>
      </c>
      <c r="AF30" s="120">
        <f>SUMPRODUCT((WBS!$A$8:$A$121&lt;&gt;"")*(AF$3=WBS!$L$8:$L$121)*(WBS!$G$8:$G$121=$A30))</f>
        <v>0</v>
      </c>
      <c r="AG30" s="120">
        <f>SUMPRODUCT((WBS!$A$8:$A$121&lt;&gt;"")*(AG$3=WBS!$L$8:$L$121)*(WBS!$G$8:$G$121=$A30))</f>
        <v>0</v>
      </c>
      <c r="AH30" s="120">
        <f>SUMPRODUCT((WBS!$A$8:$A$121&lt;&gt;"")*(AH$3=WBS!$L$8:$L$121)*(WBS!$G$8:$G$121=$A30))</f>
        <v>0</v>
      </c>
      <c r="AI30" s="120">
        <f>SUMPRODUCT((WBS!$A$8:$A$121&lt;&gt;"")*(AI$3=WBS!$L$8:$L$121)*(WBS!$G$8:$G$121=$A30))</f>
        <v>0</v>
      </c>
      <c r="AJ30" s="120">
        <f>SUMPRODUCT((WBS!$A$8:$A$121&lt;&gt;"")*(AJ$3=WBS!$L$8:$L$121)*(WBS!$G$8:$G$121=$A30))</f>
        <v>0</v>
      </c>
      <c r="AK30" s="120">
        <f>SUMPRODUCT((WBS!$A$8:$A$121&lt;&gt;"")*(AK$3=WBS!$L$8:$L$121)*(WBS!$G$8:$G$121=$A30))</f>
        <v>0</v>
      </c>
      <c r="AL30" s="120">
        <f>SUMPRODUCT((WBS!$A$8:$A$121&lt;&gt;"")*(AL$3=WBS!$L$8:$L$121)*(WBS!$G$8:$G$121=$A30))</f>
        <v>0</v>
      </c>
      <c r="AM30" s="120">
        <f>SUMPRODUCT((WBS!$A$8:$A$121&lt;&gt;"")*(AM$3=WBS!$L$8:$L$121)*(WBS!$G$8:$G$121=$A30))</f>
        <v>0</v>
      </c>
      <c r="AN30" s="120">
        <f>SUMPRODUCT((WBS!$A$8:$A$121&lt;&gt;"")*(AN$3=WBS!$L$8:$L$121)*(WBS!$G$8:$G$121=$A30))</f>
        <v>0</v>
      </c>
      <c r="AO30" s="120">
        <f>SUMPRODUCT((WBS!$A$8:$A$121&lt;&gt;"")*(AO$3=WBS!$L$8:$L$121)*(WBS!$G$8:$G$121=$A30))</f>
        <v>0</v>
      </c>
      <c r="AP30" s="120">
        <f>SUMPRODUCT((WBS!$A$8:$A$121&lt;&gt;"")*(AP$3=WBS!$L$8:$L$121)*(WBS!$G$8:$G$121=$A30))</f>
        <v>0</v>
      </c>
      <c r="AQ30" s="120">
        <f>SUMPRODUCT((WBS!$A$8:$A$121&lt;&gt;"")*(AQ$3=WBS!$L$8:$L$121)*(WBS!$G$8:$G$121=$A30))</f>
        <v>0</v>
      </c>
      <c r="AR30" s="120">
        <f>SUMPRODUCT((WBS!$A$8:$A$121&lt;&gt;"")*(AR$3=WBS!$L$8:$L$121)*(WBS!$G$8:$G$121=$A30))</f>
        <v>0</v>
      </c>
      <c r="AS30" s="120">
        <f>SUMPRODUCT((WBS!$A$8:$A$121&lt;&gt;"")*(AS$3=WBS!$L$8:$L$121)*(WBS!$G$8:$G$121=$A30))</f>
        <v>0</v>
      </c>
      <c r="AT30" s="120">
        <f>SUMPRODUCT((WBS!$A$8:$A$121&lt;&gt;"")*(AT$3=WBS!$L$8:$L$121)*(WBS!$G$8:$G$121=$A30))</f>
        <v>0</v>
      </c>
      <c r="AU30" s="120">
        <f>SUMPRODUCT((WBS!$A$8:$A$121&lt;&gt;"")*(AU$3=WBS!$L$8:$L$121)*(WBS!$G$8:$G$121=$A30))</f>
        <v>0</v>
      </c>
      <c r="AV30" s="120">
        <f>SUMPRODUCT((WBS!$A$8:$A$121&lt;&gt;"")*(AV$3=WBS!$L$8:$L$121)*(WBS!$G$8:$G$121=$A30))</f>
        <v>0</v>
      </c>
      <c r="AW30" s="120">
        <f>SUMPRODUCT((WBS!$A$8:$A$121&lt;&gt;"")*(AW$3=WBS!$L$8:$L$121)*(WBS!$G$8:$G$121=$A30))</f>
        <v>0</v>
      </c>
      <c r="AX30" s="120">
        <f>SUMPRODUCT((WBS!$A$8:$A$121&lt;&gt;"")*(AX$3=WBS!$L$8:$L$121)*(WBS!$G$8:$G$121=$A30))</f>
        <v>0</v>
      </c>
      <c r="AY30" s="120">
        <f>SUMPRODUCT((WBS!$A$8:$A$121&lt;&gt;"")*(AY$3=WBS!$L$8:$L$121)*(WBS!$G$8:$G$121=$A30))</f>
        <v>0</v>
      </c>
      <c r="AZ30" s="120">
        <f>SUMPRODUCT((WBS!$A$8:$A$121&lt;&gt;"")*(AZ$3=WBS!$L$8:$L$121)*(WBS!$G$8:$G$121=$A30))</f>
        <v>0</v>
      </c>
      <c r="BA30" s="120">
        <f>SUMPRODUCT((WBS!$A$8:$A$121&lt;&gt;"")*(BA$3=WBS!$L$8:$L$121)*(WBS!$G$8:$G$121=$A30))</f>
        <v>0</v>
      </c>
      <c r="BB30" s="120">
        <f>SUMPRODUCT((WBS!$A$8:$A$121&lt;&gt;"")*(BB$3=WBS!$L$8:$L$121)*(WBS!$G$8:$G$121=$A30))</f>
        <v>0</v>
      </c>
      <c r="BC30" s="120">
        <f>SUMPRODUCT((WBS!$A$8:$A$121&lt;&gt;"")*(BC$3=WBS!$L$8:$L$121)*(WBS!$G$8:$G$121=$A30))</f>
        <v>0</v>
      </c>
      <c r="BD30" s="120">
        <f>SUMPRODUCT((WBS!$A$8:$A$121&lt;&gt;"")*(BD$3=WBS!$L$8:$L$121)*(WBS!$G$8:$G$121=$A30))</f>
        <v>0</v>
      </c>
      <c r="BE30" s="120">
        <f>SUMPRODUCT((WBS!$A$8:$A$121&lt;&gt;"")*(BE$3=WBS!$L$8:$L$121)*(WBS!$G$8:$G$121=$A30))</f>
        <v>0</v>
      </c>
      <c r="BF30" s="120">
        <f>SUMPRODUCT((WBS!$A$8:$A$121&lt;&gt;"")*(BF$3=WBS!$L$8:$L$121)*(WBS!$G$8:$G$121=$A30))</f>
        <v>0</v>
      </c>
      <c r="BG30" s="120">
        <f>SUMPRODUCT((WBS!$A$8:$A$121&lt;&gt;"")*(BG$3=WBS!$L$8:$L$121)*(WBS!$G$8:$G$121=$A30))</f>
        <v>0</v>
      </c>
      <c r="BH30" s="120">
        <f>SUMPRODUCT((WBS!$A$8:$A$121&lt;&gt;"")*(BH$3=WBS!$L$8:$L$121)*(WBS!$G$8:$G$121=$A30))</f>
        <v>0</v>
      </c>
      <c r="BI30" s="120">
        <f>SUMPRODUCT((WBS!$A$8:$A$121&lt;&gt;"")*(BI$3=WBS!$L$8:$L$121)*(WBS!$G$8:$G$121=$A30))</f>
        <v>0</v>
      </c>
      <c r="BJ30" s="120">
        <f>SUMPRODUCT((WBS!$A$8:$A$121&lt;&gt;"")*(BJ$3=WBS!$L$8:$L$121)*(WBS!$G$8:$G$121=$A30))</f>
        <v>0</v>
      </c>
      <c r="BK30" s="120">
        <f>SUMPRODUCT((WBS!$A$8:$A$121&lt;&gt;"")*(BK$3=WBS!$L$8:$L$121)*(WBS!$G$8:$G$121=$A30))</f>
        <v>0</v>
      </c>
      <c r="BL30" s="120">
        <f>SUMPRODUCT((WBS!$A$8:$A$121&lt;&gt;"")*(BL$3=WBS!$L$8:$L$121)*(WBS!$G$8:$G$121=$A30))</f>
        <v>0</v>
      </c>
      <c r="BM30" s="120">
        <f>SUMPRODUCT((WBS!$A$8:$A$121&lt;&gt;"")*(BM$3=WBS!$L$8:$L$121)*(WBS!$G$8:$G$121=$A30))</f>
        <v>0</v>
      </c>
      <c r="BN30" s="120">
        <f>SUMPRODUCT((WBS!$A$8:$A$121&lt;&gt;"")*(BN$3=WBS!$L$8:$L$121)*(WBS!$G$8:$G$121=$A30))</f>
        <v>0</v>
      </c>
      <c r="BO30" s="120">
        <f>SUMPRODUCT((WBS!$A$8:$A$121&lt;&gt;"")*(BO$3=WBS!$L$8:$L$121)*(WBS!$G$8:$G$121=$A30))</f>
        <v>0</v>
      </c>
      <c r="BP30" s="120">
        <f>SUMPRODUCT((WBS!$A$8:$A$121&lt;&gt;"")*(BP$3=WBS!$L$8:$L$121)*(WBS!$G$8:$G$121=$A30))</f>
        <v>0</v>
      </c>
      <c r="BQ30" s="120">
        <f>SUMPRODUCT((WBS!$A$8:$A$121&lt;&gt;"")*(BQ$3=WBS!$L$8:$L$121)*(WBS!$G$8:$G$121=$A30))</f>
        <v>0</v>
      </c>
      <c r="BR30" s="120">
        <f>SUMPRODUCT((WBS!$A$8:$A$121&lt;&gt;"")*(BR$3=WBS!$L$8:$L$121)*(WBS!$G$8:$G$121=$A30))</f>
        <v>0</v>
      </c>
      <c r="BS30" s="120">
        <f>SUMPRODUCT((WBS!$A$8:$A$121&lt;&gt;"")*(BS$3=WBS!$L$8:$L$121)*(WBS!$G$8:$G$121=$A30))</f>
        <v>0</v>
      </c>
      <c r="BT30" s="120">
        <f>SUMPRODUCT((WBS!$A$8:$A$121&lt;&gt;"")*(BT$3=WBS!$L$8:$L$121)*(WBS!$G$8:$G$121=$A30))</f>
        <v>0</v>
      </c>
      <c r="BU30" s="120">
        <f>SUMPRODUCT((WBS!$A$8:$A$121&lt;&gt;"")*(BU$3=WBS!$L$8:$L$121)*(WBS!$G$8:$G$121=$A30))</f>
        <v>0</v>
      </c>
      <c r="BV30" s="120">
        <f>SUMPRODUCT((WBS!$A$8:$A$121&lt;&gt;"")*(BV$3=WBS!$L$8:$L$121)*(WBS!$G$8:$G$121=$A30))</f>
        <v>0</v>
      </c>
      <c r="BW30" s="120">
        <f>SUMPRODUCT((WBS!$A$8:$A$121&lt;&gt;"")*(BW$3=WBS!$L$8:$L$121)*(WBS!$G$8:$G$121=$A30))</f>
        <v>0</v>
      </c>
      <c r="BX30" s="120">
        <f>SUMPRODUCT((WBS!$A$8:$A$121&lt;&gt;"")*(BX$3=WBS!$L$8:$L$121)*(WBS!$G$8:$G$121=$A30))</f>
        <v>0</v>
      </c>
      <c r="BY30" s="120">
        <f>SUMPRODUCT((WBS!$A$8:$A$121&lt;&gt;"")*(BY$3=WBS!$L$8:$L$121)*(WBS!$G$8:$G$121=$A30))</f>
        <v>0</v>
      </c>
      <c r="BZ30" s="120">
        <f>SUMPRODUCT((WBS!$A$8:$A$121&lt;&gt;"")*(BZ$3=WBS!$L$8:$L$121)*(WBS!$G$8:$G$121=$A30))</f>
        <v>0</v>
      </c>
      <c r="CA30" s="120">
        <f>SUMPRODUCT((WBS!$A$8:$A$121&lt;&gt;"")*(CA$3=WBS!$L$8:$L$121)*(WBS!$G$8:$G$121=$A30))</f>
        <v>0</v>
      </c>
      <c r="CB30" s="120">
        <f>SUMPRODUCT((WBS!$A$8:$A$121&lt;&gt;"")*(CB$3=WBS!$L$8:$L$121)*(WBS!$G$8:$G$121=$A30))</f>
        <v>0</v>
      </c>
      <c r="CC30" s="120">
        <f>SUMPRODUCT((WBS!$A$8:$A$121&lt;&gt;"")*(CC$3=WBS!$L$8:$L$121)*(WBS!$G$8:$G$121=$A30))</f>
        <v>0</v>
      </c>
      <c r="CD30" s="120">
        <f>SUMPRODUCT((WBS!$A$8:$A$121&lt;&gt;"")*(CD$3=WBS!$L$8:$L$121)*(WBS!$G$8:$G$121=$A30))</f>
        <v>0</v>
      </c>
      <c r="CE30" s="120">
        <f>SUMPRODUCT((WBS!$A$8:$A$121&lt;&gt;"")*(CE$3=WBS!$L$8:$L$121)*(WBS!$G$8:$G$121=$A30))</f>
        <v>0</v>
      </c>
      <c r="CF30" s="120">
        <f>SUMPRODUCT((WBS!$A$8:$A$121&lt;&gt;"")*(CF$3=WBS!$L$8:$L$121)*(WBS!$G$8:$G$121=$A30))</f>
        <v>0</v>
      </c>
      <c r="CG30" s="120">
        <f>SUMPRODUCT((WBS!$A$8:$A$121&lt;&gt;"")*(CG$3=WBS!$L$8:$L$121)*(WBS!$G$8:$G$121=$A30))</f>
        <v>0</v>
      </c>
      <c r="CH30" s="120">
        <f>SUMPRODUCT((WBS!$A$8:$A$121&lt;&gt;"")*(CH$3=WBS!$L$8:$L$121)*(WBS!$G$8:$G$121=$A30))</f>
        <v>0</v>
      </c>
      <c r="CI30" s="120">
        <f>SUMPRODUCT((WBS!$A$8:$A$121&lt;&gt;"")*(CI$3=WBS!$L$8:$L$121)*(WBS!$G$8:$G$121=$A30))</f>
        <v>0</v>
      </c>
      <c r="CJ30" s="120">
        <f>SUMPRODUCT((WBS!$A$8:$A$121&lt;&gt;"")*(CJ$3=WBS!$L$8:$L$121)*(WBS!$G$8:$G$121=$A30))</f>
        <v>0</v>
      </c>
      <c r="CK30" s="120">
        <f>SUMPRODUCT((WBS!$A$8:$A$121&lt;&gt;"")*(CK$3=WBS!$L$8:$L$121)*(WBS!$G$8:$G$121=$A30))</f>
        <v>0</v>
      </c>
      <c r="CL30" s="120">
        <f>SUMPRODUCT((WBS!$A$8:$A$121&lt;&gt;"")*(CL$3=WBS!$L$8:$L$121)*(WBS!$G$8:$G$121=$A30))</f>
        <v>0</v>
      </c>
      <c r="CM30" s="120">
        <f>SUMPRODUCT((WBS!$A$8:$A$121&lt;&gt;"")*(CM$3=WBS!$L$8:$L$121)*(WBS!$G$8:$G$121=$A30))</f>
        <v>0</v>
      </c>
      <c r="CN30" s="120">
        <f>SUMPRODUCT((WBS!$A$8:$A$121&lt;&gt;"")*(CN$3=WBS!$L$8:$L$121)*(WBS!$G$8:$G$121=$A30))</f>
        <v>0</v>
      </c>
      <c r="CO30" s="120">
        <f>SUMPRODUCT((WBS!$A$8:$A$121&lt;&gt;"")*(CO$3=WBS!$L$8:$L$121)*(WBS!$G$8:$G$121=$A30))</f>
        <v>0</v>
      </c>
      <c r="CP30" s="120">
        <f>SUMPRODUCT((WBS!$A$8:$A$121&lt;&gt;"")*(CP$3=WBS!$L$8:$L$121)*(WBS!$G$8:$G$121=$A30))</f>
        <v>0</v>
      </c>
      <c r="CQ30" s="120">
        <f>SUMPRODUCT((WBS!$A$8:$A$121&lt;&gt;"")*(CQ$3=WBS!$L$8:$L$121)*(WBS!$G$8:$G$121=$A30))</f>
        <v>0</v>
      </c>
    </row>
    <row r="31" spans="1:95" s="121" customFormat="1">
      <c r="A31" s="175" t="s">
        <v>81</v>
      </c>
      <c r="B31" s="118" t="s">
        <v>27</v>
      </c>
      <c r="C31" s="119">
        <f t="shared" ca="1" si="8"/>
        <v>0</v>
      </c>
      <c r="D31" s="120">
        <f>SUMPRODUCT((WBS!$A$8:$A$121="")*(D$3=WBS!$K$8:$K$121)*(WBS!$G$8:$G$121=$A31))</f>
        <v>0</v>
      </c>
      <c r="E31" s="120">
        <f>SUMPRODUCT((WBS!$A$8:$A$121="")*(E$3=WBS!$K$8:$K$121)*(WBS!$G$8:$G$121=$A31))</f>
        <v>0</v>
      </c>
      <c r="F31" s="120">
        <f>SUMPRODUCT((WBS!$A$8:$A$121="")*(F$3=WBS!$K$8:$K$121)*(WBS!$G$8:$G$121=$A31))</f>
        <v>0</v>
      </c>
      <c r="G31" s="120">
        <f>SUMPRODUCT((WBS!$A$8:$A$121="")*(G$3=WBS!$K$8:$K$121)*(WBS!$G$8:$G$121=$A31))</f>
        <v>0</v>
      </c>
      <c r="H31" s="120">
        <f>SUMPRODUCT((WBS!$A$8:$A$121="")*(H$3=WBS!$K$8:$K$121)*(WBS!$G$8:$G$121=$A31))</f>
        <v>0</v>
      </c>
      <c r="I31" s="120">
        <f>SUMPRODUCT((WBS!$A$8:$A$121="")*(I$3=WBS!$K$8:$K$121)*(WBS!$G$8:$G$121=$A31))</f>
        <v>0</v>
      </c>
      <c r="J31" s="120">
        <f>SUMPRODUCT((WBS!$A$8:$A$121="")*(J$3=WBS!$K$8:$K$121)*(WBS!$G$8:$G$121=$A31))</f>
        <v>0</v>
      </c>
      <c r="K31" s="120">
        <f>SUMPRODUCT((WBS!$A$8:$A$121="")*(K$3=WBS!$K$8:$K$121)*(WBS!$G$8:$G$121=$A31))</f>
        <v>0</v>
      </c>
      <c r="L31" s="120">
        <f>SUMPRODUCT((WBS!$A$8:$A$121="")*(L$3=WBS!$K$8:$K$121)*(WBS!$G$8:$G$121=$A31))</f>
        <v>0</v>
      </c>
      <c r="M31" s="120">
        <f>SUMPRODUCT((WBS!$A$8:$A$121="")*(M$3=WBS!$K$8:$K$121)*(WBS!$G$8:$G$121=$A31))</f>
        <v>0</v>
      </c>
      <c r="N31" s="120">
        <f>SUMPRODUCT((WBS!$A$8:$A$121="")*(N$3=WBS!$K$8:$K$121)*(WBS!$G$8:$G$121=$A31))</f>
        <v>0</v>
      </c>
      <c r="O31" s="120">
        <f>SUMPRODUCT((WBS!$A$8:$A$121="")*(O$3=WBS!$K$8:$K$121)*(WBS!$G$8:$G$121=$A31))</f>
        <v>0</v>
      </c>
      <c r="P31" s="120">
        <f>SUMPRODUCT((WBS!$A$8:$A$121="")*(P$3=WBS!$K$8:$K$121)*(WBS!$G$8:$G$121=$A31))</f>
        <v>0</v>
      </c>
      <c r="Q31" s="120">
        <f>SUMPRODUCT((WBS!$A$8:$A$121="")*(Q$3=WBS!$K$8:$K$121)*(WBS!$G$8:$G$121=$A31))</f>
        <v>0</v>
      </c>
      <c r="R31" s="120">
        <f>SUMPRODUCT((WBS!$A$8:$A$121="")*(R$3=WBS!$K$8:$K$121)*(WBS!$G$8:$G$121=$A31))</f>
        <v>0</v>
      </c>
      <c r="S31" s="120">
        <f>SUMPRODUCT((WBS!$A$8:$A$121="")*(S$3=WBS!$K$8:$K$121)*(WBS!$G$8:$G$121=$A31))</f>
        <v>0</v>
      </c>
      <c r="T31" s="120">
        <f>SUMPRODUCT((WBS!$A$8:$A$121="")*(T$3=WBS!$K$8:$K$121)*(WBS!$G$8:$G$121=$A31))</f>
        <v>0</v>
      </c>
      <c r="U31" s="120">
        <f>SUMPRODUCT((WBS!$A$8:$A$121="")*(U$3=WBS!$K$8:$K$121)*(WBS!$G$8:$G$121=$A31))</f>
        <v>0</v>
      </c>
      <c r="V31" s="120">
        <f>SUMPRODUCT((WBS!$A$8:$A$121="")*(V$3=WBS!$K$8:$K$121)*(WBS!$G$8:$G$121=$A31))</f>
        <v>0</v>
      </c>
      <c r="W31" s="120">
        <f>SUMPRODUCT((WBS!$A$8:$A$121="")*(W$3=WBS!$K$8:$K$121)*(WBS!$G$8:$G$121=$A31))</f>
        <v>0</v>
      </c>
      <c r="X31" s="120">
        <f>SUMPRODUCT((WBS!$A$8:$A$121="")*(X$3=WBS!$K$8:$K$121)*(WBS!$G$8:$G$121=$A31))</f>
        <v>0</v>
      </c>
      <c r="Y31" s="120">
        <f>SUMPRODUCT((WBS!$A$8:$A$121="")*(Y$3=WBS!$K$8:$K$121)*(WBS!$G$8:$G$121=$A31))</f>
        <v>0</v>
      </c>
      <c r="Z31" s="120">
        <f>SUMPRODUCT((WBS!$A$8:$A$121="")*(Z$3=WBS!$K$8:$K$121)*(WBS!$G$8:$G$121=$A31))</f>
        <v>0</v>
      </c>
      <c r="AA31" s="120">
        <f>SUMPRODUCT((WBS!$A$8:$A$121="")*(AA$3=WBS!$K$8:$K$121)*(WBS!$G$8:$G$121=$A31))</f>
        <v>0</v>
      </c>
      <c r="AB31" s="120">
        <f>SUMPRODUCT((WBS!$A$8:$A$121="")*(AB$3=WBS!$K$8:$K$121)*(WBS!$G$8:$G$121=$A31))</f>
        <v>0</v>
      </c>
      <c r="AC31" s="120">
        <f>SUMPRODUCT((WBS!$A$8:$A$121="")*(AC$3=WBS!$K$8:$K$121)*(WBS!$G$8:$G$121=$A31))</f>
        <v>0</v>
      </c>
      <c r="AD31" s="120">
        <f>SUMPRODUCT((WBS!$A$8:$A$121="")*(AD$3=WBS!$K$8:$K$121)*(WBS!$G$8:$G$121=$A31))</f>
        <v>0</v>
      </c>
      <c r="AE31" s="120">
        <f>SUMPRODUCT((WBS!$A$8:$A$121="")*(AE$3=WBS!$K$8:$K$121)*(WBS!$G$8:$G$121=$A31))</f>
        <v>0</v>
      </c>
      <c r="AF31" s="120">
        <f>SUMPRODUCT((WBS!$A$8:$A$121="")*(AF$3=WBS!$K$8:$K$121)*(WBS!$G$8:$G$121=$A31))</f>
        <v>0</v>
      </c>
      <c r="AG31" s="120">
        <f>SUMPRODUCT((WBS!$A$8:$A$121="")*(AG$3=WBS!$K$8:$K$121)*(WBS!$G$8:$G$121=$A31))</f>
        <v>0</v>
      </c>
      <c r="AH31" s="120">
        <f>SUMPRODUCT((WBS!$A$8:$A$121="")*(AH$3=WBS!$K$8:$K$121)*(WBS!$G$8:$G$121=$A31))</f>
        <v>0</v>
      </c>
      <c r="AI31" s="120">
        <f>SUMPRODUCT((WBS!$A$8:$A$121="")*(AI$3=WBS!$K$8:$K$121)*(WBS!$G$8:$G$121=$A31))</f>
        <v>0</v>
      </c>
      <c r="AJ31" s="120">
        <f>SUMPRODUCT((WBS!$A$8:$A$121="")*(AJ$3=WBS!$K$8:$K$121)*(WBS!$G$8:$G$121=$A31))</f>
        <v>0</v>
      </c>
      <c r="AK31" s="120">
        <f>SUMPRODUCT((WBS!$A$8:$A$121="")*(AK$3=WBS!$K$8:$K$121)*(WBS!$G$8:$G$121=$A31))</f>
        <v>0</v>
      </c>
      <c r="AL31" s="120">
        <f>SUMPRODUCT((WBS!$A$8:$A$121="")*(AL$3=WBS!$K$8:$K$121)*(WBS!$G$8:$G$121=$A31))</f>
        <v>0</v>
      </c>
      <c r="AM31" s="120">
        <f>SUMPRODUCT((WBS!$A$8:$A$121="")*(AM$3=WBS!$K$8:$K$121)*(WBS!$G$8:$G$121=$A31))</f>
        <v>0</v>
      </c>
      <c r="AN31" s="120">
        <f>SUMPRODUCT((WBS!$A$8:$A$121="")*(AN$3=WBS!$K$8:$K$121)*(WBS!$G$8:$G$121=$A31))</f>
        <v>0</v>
      </c>
      <c r="AO31" s="120">
        <f>SUMPRODUCT((WBS!$A$8:$A$121="")*(AO$3=WBS!$K$8:$K$121)*(WBS!$G$8:$G$121=$A31))</f>
        <v>0</v>
      </c>
      <c r="AP31" s="120">
        <f>SUMPRODUCT((WBS!$A$8:$A$121="")*(AP$3=WBS!$K$8:$K$121)*(WBS!$G$8:$G$121=$A31))</f>
        <v>0</v>
      </c>
      <c r="AQ31" s="120">
        <f>SUMPRODUCT((WBS!$A$8:$A$121="")*(AQ$3=WBS!$K$8:$K$121)*(WBS!$G$8:$G$121=$A31))</f>
        <v>0</v>
      </c>
      <c r="AR31" s="120">
        <f>SUMPRODUCT((WBS!$A$8:$A$121="")*(AR$3=WBS!$K$8:$K$121)*(WBS!$G$8:$G$121=$A31))</f>
        <v>0</v>
      </c>
      <c r="AS31" s="120">
        <f>SUMPRODUCT((WBS!$A$8:$A$121="")*(AS$3=WBS!$K$8:$K$121)*(WBS!$G$8:$G$121=$A31))</f>
        <v>0</v>
      </c>
      <c r="AT31" s="120">
        <f>SUMPRODUCT((WBS!$A$8:$A$121="")*(AT$3=WBS!$K$8:$K$121)*(WBS!$G$8:$G$121=$A31))</f>
        <v>0</v>
      </c>
      <c r="AU31" s="120">
        <f>SUMPRODUCT((WBS!$A$8:$A$121="")*(AU$3=WBS!$K$8:$K$121)*(WBS!$G$8:$G$121=$A31))</f>
        <v>0</v>
      </c>
      <c r="AV31" s="120">
        <f>SUMPRODUCT((WBS!$A$8:$A$121="")*(AV$3=WBS!$K$8:$K$121)*(WBS!$G$8:$G$121=$A31))</f>
        <v>0</v>
      </c>
      <c r="AW31" s="120">
        <f>SUMPRODUCT((WBS!$A$8:$A$121="")*(AW$3=WBS!$K$8:$K$121)*(WBS!$G$8:$G$121=$A31))</f>
        <v>0</v>
      </c>
      <c r="AX31" s="120">
        <f>SUMPRODUCT((WBS!$A$8:$A$121="")*(AX$3=WBS!$K$8:$K$121)*(WBS!$G$8:$G$121=$A31))</f>
        <v>0</v>
      </c>
      <c r="AY31" s="120">
        <f>SUMPRODUCT((WBS!$A$8:$A$121="")*(AY$3=WBS!$K$8:$K$121)*(WBS!$G$8:$G$121=$A31))</f>
        <v>0</v>
      </c>
      <c r="AZ31" s="120">
        <f>SUMPRODUCT((WBS!$A$8:$A$121="")*(AZ$3=WBS!$K$8:$K$121)*(WBS!$G$8:$G$121=$A31))</f>
        <v>0</v>
      </c>
      <c r="BA31" s="120">
        <f>SUMPRODUCT((WBS!$A$8:$A$121="")*(BA$3=WBS!$K$8:$K$121)*(WBS!$G$8:$G$121=$A31))</f>
        <v>0</v>
      </c>
      <c r="BB31" s="120">
        <f>SUMPRODUCT((WBS!$A$8:$A$121="")*(BB$3=WBS!$K$8:$K$121)*(WBS!$G$8:$G$121=$A31))</f>
        <v>0</v>
      </c>
      <c r="BC31" s="120">
        <f>SUMPRODUCT((WBS!$A$8:$A$121="")*(BC$3=WBS!$K$8:$K$121)*(WBS!$G$8:$G$121=$A31))</f>
        <v>0</v>
      </c>
      <c r="BD31" s="120">
        <f>SUMPRODUCT((WBS!$A$8:$A$121="")*(BD$3=WBS!$K$8:$K$121)*(WBS!$G$8:$G$121=$A31))</f>
        <v>0</v>
      </c>
      <c r="BE31" s="120">
        <f>SUMPRODUCT((WBS!$A$8:$A$121="")*(BE$3=WBS!$K$8:$K$121)*(WBS!$G$8:$G$121=$A31))</f>
        <v>0</v>
      </c>
      <c r="BF31" s="120">
        <f>SUMPRODUCT((WBS!$A$8:$A$121="")*(BF$3=WBS!$K$8:$K$121)*(WBS!$G$8:$G$121=$A31))</f>
        <v>0</v>
      </c>
      <c r="BG31" s="120">
        <f>SUMPRODUCT((WBS!$A$8:$A$121="")*(BG$3=WBS!$K$8:$K$121)*(WBS!$G$8:$G$121=$A31))</f>
        <v>0</v>
      </c>
      <c r="BH31" s="120">
        <f>SUMPRODUCT((WBS!$A$8:$A$121="")*(BH$3=WBS!$K$8:$K$121)*(WBS!$G$8:$G$121=$A31))</f>
        <v>0</v>
      </c>
      <c r="BI31" s="120">
        <f>SUMPRODUCT((WBS!$A$8:$A$121="")*(BI$3=WBS!$K$8:$K$121)*(WBS!$G$8:$G$121=$A31))</f>
        <v>0</v>
      </c>
      <c r="BJ31" s="120">
        <f>SUMPRODUCT((WBS!$A$8:$A$121="")*(BJ$3=WBS!$K$8:$K$121)*(WBS!$G$8:$G$121=$A31))</f>
        <v>0</v>
      </c>
      <c r="BK31" s="120">
        <f>SUMPRODUCT((WBS!$A$8:$A$121="")*(BK$3=WBS!$K$8:$K$121)*(WBS!$G$8:$G$121=$A31))</f>
        <v>0</v>
      </c>
      <c r="BL31" s="120">
        <f>SUMPRODUCT((WBS!$A$8:$A$121="")*(BL$3=WBS!$K$8:$K$121)*(WBS!$G$8:$G$121=$A31))</f>
        <v>0</v>
      </c>
      <c r="BM31" s="120">
        <f>SUMPRODUCT((WBS!$A$8:$A$121="")*(BM$3=WBS!$K$8:$K$121)*(WBS!$G$8:$G$121=$A31))</f>
        <v>0</v>
      </c>
      <c r="BN31" s="120">
        <f>SUMPRODUCT((WBS!$A$8:$A$121="")*(BN$3=WBS!$K$8:$K$121)*(WBS!$G$8:$G$121=$A31))</f>
        <v>0</v>
      </c>
      <c r="BO31" s="120">
        <f>SUMPRODUCT((WBS!$A$8:$A$121="")*(BO$3=WBS!$K$8:$K$121)*(WBS!$G$8:$G$121=$A31))</f>
        <v>0</v>
      </c>
      <c r="BP31" s="120">
        <f>SUMPRODUCT((WBS!$A$8:$A$121="")*(BP$3=WBS!$K$8:$K$121)*(WBS!$G$8:$G$121=$A31))</f>
        <v>0</v>
      </c>
      <c r="BQ31" s="120">
        <f>SUMPRODUCT((WBS!$A$8:$A$121="")*(BQ$3=WBS!$K$8:$K$121)*(WBS!$G$8:$G$121=$A31))</f>
        <v>0</v>
      </c>
      <c r="BR31" s="120">
        <f>SUMPRODUCT((WBS!$A$8:$A$121="")*(BR$3=WBS!$K$8:$K$121)*(WBS!$G$8:$G$121=$A31))</f>
        <v>0</v>
      </c>
      <c r="BS31" s="120">
        <f>SUMPRODUCT((WBS!$A$8:$A$121="")*(BS$3=WBS!$K$8:$K$121)*(WBS!$G$8:$G$121=$A31))</f>
        <v>0</v>
      </c>
      <c r="BT31" s="120">
        <f>SUMPRODUCT((WBS!$A$8:$A$121="")*(BT$3=WBS!$K$8:$K$121)*(WBS!$G$8:$G$121=$A31))</f>
        <v>0</v>
      </c>
      <c r="BU31" s="120">
        <f>SUMPRODUCT((WBS!$A$8:$A$121="")*(BU$3=WBS!$K$8:$K$121)*(WBS!$G$8:$G$121=$A31))</f>
        <v>0</v>
      </c>
      <c r="BV31" s="120">
        <f>SUMPRODUCT((WBS!$A$8:$A$121="")*(BV$3=WBS!$K$8:$K$121)*(WBS!$G$8:$G$121=$A31))</f>
        <v>0</v>
      </c>
      <c r="BW31" s="120">
        <f>SUMPRODUCT((WBS!$A$8:$A$121="")*(BW$3=WBS!$K$8:$K$121)*(WBS!$G$8:$G$121=$A31))</f>
        <v>0</v>
      </c>
      <c r="BX31" s="120">
        <f>SUMPRODUCT((WBS!$A$8:$A$121="")*(BX$3=WBS!$K$8:$K$121)*(WBS!$G$8:$G$121=$A31))</f>
        <v>0</v>
      </c>
      <c r="BY31" s="120">
        <f>SUMPRODUCT((WBS!$A$8:$A$121="")*(BY$3=WBS!$K$8:$K$121)*(WBS!$G$8:$G$121=$A31))</f>
        <v>0</v>
      </c>
      <c r="BZ31" s="120">
        <f>SUMPRODUCT((WBS!$A$8:$A$121="")*(BZ$3=WBS!$K$8:$K$121)*(WBS!$G$8:$G$121=$A31))</f>
        <v>0</v>
      </c>
      <c r="CA31" s="120">
        <f>SUMPRODUCT((WBS!$A$8:$A$121="")*(CA$3=WBS!$K$8:$K$121)*(WBS!$G$8:$G$121=$A31))</f>
        <v>0</v>
      </c>
      <c r="CB31" s="120">
        <f>SUMPRODUCT((WBS!$A$8:$A$121="")*(CB$3=WBS!$K$8:$K$121)*(WBS!$G$8:$G$121=$A31))</f>
        <v>0</v>
      </c>
      <c r="CC31" s="120">
        <f>SUMPRODUCT((WBS!$A$8:$A$121="")*(CC$3=WBS!$K$8:$K$121)*(WBS!$G$8:$G$121=$A31))</f>
        <v>0</v>
      </c>
      <c r="CD31" s="120">
        <f>SUMPRODUCT((WBS!$A$8:$A$121="")*(CD$3=WBS!$K$8:$K$121)*(WBS!$G$8:$G$121=$A31))</f>
        <v>0</v>
      </c>
      <c r="CE31" s="120">
        <f>SUMPRODUCT((WBS!$A$8:$A$121="")*(CE$3=WBS!$K$8:$K$121)*(WBS!$G$8:$G$121=$A31))</f>
        <v>0</v>
      </c>
      <c r="CF31" s="120">
        <f>SUMPRODUCT((WBS!$A$8:$A$121="")*(CF$3=WBS!$K$8:$K$121)*(WBS!$G$8:$G$121=$A31))</f>
        <v>0</v>
      </c>
      <c r="CG31" s="120">
        <f>SUMPRODUCT((WBS!$A$8:$A$121="")*(CG$3=WBS!$K$8:$K$121)*(WBS!$G$8:$G$121=$A31))</f>
        <v>0</v>
      </c>
      <c r="CH31" s="120">
        <f>SUMPRODUCT((WBS!$A$8:$A$121="")*(CH$3=WBS!$K$8:$K$121)*(WBS!$G$8:$G$121=$A31))</f>
        <v>0</v>
      </c>
      <c r="CI31" s="120">
        <f>SUMPRODUCT((WBS!$A$8:$A$121="")*(CI$3=WBS!$K$8:$K$121)*(WBS!$G$8:$G$121=$A31))</f>
        <v>0</v>
      </c>
      <c r="CJ31" s="120">
        <f>SUMPRODUCT((WBS!$A$8:$A$121="")*(CJ$3=WBS!$K$8:$K$121)*(WBS!$G$8:$G$121=$A31))</f>
        <v>0</v>
      </c>
      <c r="CK31" s="120">
        <f>SUMPRODUCT((WBS!$A$8:$A$121="")*(CK$3=WBS!$K$8:$K$121)*(WBS!$G$8:$G$121=$A31))</f>
        <v>0</v>
      </c>
      <c r="CL31" s="120">
        <f>SUMPRODUCT((WBS!$A$8:$A$121="")*(CL$3=WBS!$K$8:$K$121)*(WBS!$G$8:$G$121=$A31))</f>
        <v>0</v>
      </c>
      <c r="CM31" s="120">
        <f>SUMPRODUCT((WBS!$A$8:$A$121="")*(CM$3=WBS!$K$8:$K$121)*(WBS!$G$8:$G$121=$A31))</f>
        <v>0</v>
      </c>
      <c r="CN31" s="120">
        <f>SUMPRODUCT((WBS!$A$8:$A$121="")*(CN$3=WBS!$K$8:$K$121)*(WBS!$G$8:$G$121=$A31))</f>
        <v>0</v>
      </c>
      <c r="CO31" s="120">
        <f>SUMPRODUCT((WBS!$A$8:$A$121="")*(CO$3=WBS!$K$8:$K$121)*(WBS!$G$8:$G$121=$A31))</f>
        <v>0</v>
      </c>
      <c r="CP31" s="120">
        <f>SUMPRODUCT((WBS!$A$8:$A$121="")*(CP$3=WBS!$K$8:$K$121)*(WBS!$G$8:$G$121=$A31))</f>
        <v>0</v>
      </c>
      <c r="CQ31" s="120">
        <f>SUMPRODUCT((WBS!$A$8:$A$121="")*(CQ$3=WBS!$K$8:$K$121)*(WBS!$G$8:$G$121=$A31))</f>
        <v>0</v>
      </c>
    </row>
    <row r="32" spans="1:95" s="121" customFormat="1">
      <c r="A32" s="175" t="s">
        <v>81</v>
      </c>
      <c r="B32" s="118" t="s">
        <v>28</v>
      </c>
      <c r="C32" s="119">
        <f t="shared" ca="1" si="8"/>
        <v>0</v>
      </c>
      <c r="D32" s="120">
        <f>SUMPRODUCT((WBS!$A$8:$A$121="")*(D$3=WBS!$L$8:$L$121)*(WBS!$G$8:$G$121=$A32))</f>
        <v>0</v>
      </c>
      <c r="E32" s="120">
        <f>SUMPRODUCT((WBS!$A$8:$A$121="")*(E$3=WBS!$L$8:$L$121)*(WBS!$G$8:$G$121=$A32))</f>
        <v>0</v>
      </c>
      <c r="F32" s="120">
        <f>SUMPRODUCT((WBS!$A$8:$A$121="")*(F$3=WBS!$L$8:$L$121)*(WBS!$G$8:$G$121=$A32))</f>
        <v>0</v>
      </c>
      <c r="G32" s="120">
        <f>SUMPRODUCT((WBS!$A$8:$A$121="")*(G$3=WBS!$L$8:$L$121)*(WBS!$G$8:$G$121=$A32))</f>
        <v>0</v>
      </c>
      <c r="H32" s="120">
        <f>SUMPRODUCT((WBS!$A$8:$A$121="")*(H$3=WBS!$L$8:$L$121)*(WBS!$G$8:$G$121=$A32))</f>
        <v>0</v>
      </c>
      <c r="I32" s="120">
        <f>SUMPRODUCT((WBS!$A$8:$A$121="")*(I$3=WBS!$L$8:$L$121)*(WBS!$G$8:$G$121=$A32))</f>
        <v>0</v>
      </c>
      <c r="J32" s="120">
        <f>SUMPRODUCT((WBS!$A$8:$A$121="")*(J$3=WBS!$L$8:$L$121)*(WBS!$G$8:$G$121=$A32))</f>
        <v>0</v>
      </c>
      <c r="K32" s="120">
        <f>SUMPRODUCT((WBS!$A$8:$A$121="")*(K$3=WBS!$L$8:$L$121)*(WBS!$G$8:$G$121=$A32))</f>
        <v>0</v>
      </c>
      <c r="L32" s="120">
        <f>SUMPRODUCT((WBS!$A$8:$A$121="")*(L$3=WBS!$L$8:$L$121)*(WBS!$G$8:$G$121=$A32))</f>
        <v>0</v>
      </c>
      <c r="M32" s="120">
        <f>SUMPRODUCT((WBS!$A$8:$A$121="")*(M$3=WBS!$L$8:$L$121)*(WBS!$G$8:$G$121=$A32))</f>
        <v>0</v>
      </c>
      <c r="N32" s="120">
        <f>SUMPRODUCT((WBS!$A$8:$A$121="")*(N$3=WBS!$L$8:$L$121)*(WBS!$G$8:$G$121=$A32))</f>
        <v>0</v>
      </c>
      <c r="O32" s="120">
        <f>SUMPRODUCT((WBS!$A$8:$A$121="")*(O$3=WBS!$L$8:$L$121)*(WBS!$G$8:$G$121=$A32))</f>
        <v>0</v>
      </c>
      <c r="P32" s="120">
        <f>SUMPRODUCT((WBS!$A$8:$A$121="")*(P$3=WBS!$L$8:$L$121)*(WBS!$G$8:$G$121=$A32))</f>
        <v>0</v>
      </c>
      <c r="Q32" s="120">
        <f>SUMPRODUCT((WBS!$A$8:$A$121="")*(Q$3=WBS!$L$8:$L$121)*(WBS!$G$8:$G$121=$A32))</f>
        <v>0</v>
      </c>
      <c r="R32" s="120">
        <f>SUMPRODUCT((WBS!$A$8:$A$121="")*(R$3=WBS!$L$8:$L$121)*(WBS!$G$8:$G$121=$A32))</f>
        <v>0</v>
      </c>
      <c r="S32" s="120">
        <f>SUMPRODUCT((WBS!$A$8:$A$121="")*(S$3=WBS!$L$8:$L$121)*(WBS!$G$8:$G$121=$A32))</f>
        <v>0</v>
      </c>
      <c r="T32" s="120">
        <f>SUMPRODUCT((WBS!$A$8:$A$121="")*(T$3=WBS!$L$8:$L$121)*(WBS!$G$8:$G$121=$A32))</f>
        <v>0</v>
      </c>
      <c r="U32" s="120">
        <f>SUMPRODUCT((WBS!$A$8:$A$121="")*(U$3=WBS!$L$8:$L$121)*(WBS!$G$8:$G$121=$A32))</f>
        <v>0</v>
      </c>
      <c r="V32" s="120">
        <f>SUMPRODUCT((WBS!$A$8:$A$121="")*(V$3=WBS!$L$8:$L$121)*(WBS!$G$8:$G$121=$A32))</f>
        <v>0</v>
      </c>
      <c r="W32" s="120">
        <f>SUMPRODUCT((WBS!$A$8:$A$121="")*(W$3=WBS!$L$8:$L$121)*(WBS!$G$8:$G$121=$A32))</f>
        <v>0</v>
      </c>
      <c r="X32" s="120">
        <f>SUMPRODUCT((WBS!$A$8:$A$121="")*(X$3=WBS!$L$8:$L$121)*(WBS!$G$8:$G$121=$A32))</f>
        <v>0</v>
      </c>
      <c r="Y32" s="120">
        <f>SUMPRODUCT((WBS!$A$8:$A$121="")*(Y$3=WBS!$L$8:$L$121)*(WBS!$G$8:$G$121=$A32))</f>
        <v>0</v>
      </c>
      <c r="Z32" s="120">
        <f>SUMPRODUCT((WBS!$A$8:$A$121="")*(Z$3=WBS!$L$8:$L$121)*(WBS!$G$8:$G$121=$A32))</f>
        <v>0</v>
      </c>
      <c r="AA32" s="120">
        <f>SUMPRODUCT((WBS!$A$8:$A$121="")*(AA$3=WBS!$L$8:$L$121)*(WBS!$G$8:$G$121=$A32))</f>
        <v>0</v>
      </c>
      <c r="AB32" s="120">
        <f>SUMPRODUCT((WBS!$A$8:$A$121="")*(AB$3=WBS!$L$8:$L$121)*(WBS!$G$8:$G$121=$A32))</f>
        <v>0</v>
      </c>
      <c r="AC32" s="120">
        <f>SUMPRODUCT((WBS!$A$8:$A$121="")*(AC$3=WBS!$L$8:$L$121)*(WBS!$G$8:$G$121=$A32))</f>
        <v>0</v>
      </c>
      <c r="AD32" s="120">
        <f>SUMPRODUCT((WBS!$A$8:$A$121="")*(AD$3=WBS!$L$8:$L$121)*(WBS!$G$8:$G$121=$A32))</f>
        <v>0</v>
      </c>
      <c r="AE32" s="120">
        <f>SUMPRODUCT((WBS!$A$8:$A$121="")*(AE$3=WBS!$L$8:$L$121)*(WBS!$G$8:$G$121=$A32))</f>
        <v>0</v>
      </c>
      <c r="AF32" s="120">
        <f>SUMPRODUCT((WBS!$A$8:$A$121="")*(AF$3=WBS!$L$8:$L$121)*(WBS!$G$8:$G$121=$A32))</f>
        <v>0</v>
      </c>
      <c r="AG32" s="120">
        <f>SUMPRODUCT((WBS!$A$8:$A$121="")*(AG$3=WBS!$L$8:$L$121)*(WBS!$G$8:$G$121=$A32))</f>
        <v>0</v>
      </c>
      <c r="AH32" s="120">
        <f>SUMPRODUCT((WBS!$A$8:$A$121="")*(AH$3=WBS!$L$8:$L$121)*(WBS!$G$8:$G$121=$A32))</f>
        <v>0</v>
      </c>
      <c r="AI32" s="120">
        <f>SUMPRODUCT((WBS!$A$8:$A$121="")*(AI$3=WBS!$L$8:$L$121)*(WBS!$G$8:$G$121=$A32))</f>
        <v>0</v>
      </c>
      <c r="AJ32" s="120">
        <f>SUMPRODUCT((WBS!$A$8:$A$121="")*(AJ$3=WBS!$L$8:$L$121)*(WBS!$G$8:$G$121=$A32))</f>
        <v>0</v>
      </c>
      <c r="AK32" s="120">
        <f>SUMPRODUCT((WBS!$A$8:$A$121="")*(AK$3=WBS!$L$8:$L$121)*(WBS!$G$8:$G$121=$A32))</f>
        <v>0</v>
      </c>
      <c r="AL32" s="120">
        <f>SUMPRODUCT((WBS!$A$8:$A$121="")*(AL$3=WBS!$L$8:$L$121)*(WBS!$G$8:$G$121=$A32))</f>
        <v>0</v>
      </c>
      <c r="AM32" s="120">
        <f>SUMPRODUCT((WBS!$A$8:$A$121="")*(AM$3=WBS!$L$8:$L$121)*(WBS!$G$8:$G$121=$A32))</f>
        <v>0</v>
      </c>
      <c r="AN32" s="120">
        <f>SUMPRODUCT((WBS!$A$8:$A$121="")*(AN$3=WBS!$L$8:$L$121)*(WBS!$G$8:$G$121=$A32))</f>
        <v>0</v>
      </c>
      <c r="AO32" s="120">
        <f>SUMPRODUCT((WBS!$A$8:$A$121="")*(AO$3=WBS!$L$8:$L$121)*(WBS!$G$8:$G$121=$A32))</f>
        <v>0</v>
      </c>
      <c r="AP32" s="120">
        <f>SUMPRODUCT((WBS!$A$8:$A$121="")*(AP$3=WBS!$L$8:$L$121)*(WBS!$G$8:$G$121=$A32))</f>
        <v>0</v>
      </c>
      <c r="AQ32" s="120">
        <f>SUMPRODUCT((WBS!$A$8:$A$121="")*(AQ$3=WBS!$L$8:$L$121)*(WBS!$G$8:$G$121=$A32))</f>
        <v>0</v>
      </c>
      <c r="AR32" s="120">
        <f>SUMPRODUCT((WBS!$A$8:$A$121="")*(AR$3=WBS!$L$8:$L$121)*(WBS!$G$8:$G$121=$A32))</f>
        <v>0</v>
      </c>
      <c r="AS32" s="120">
        <f>SUMPRODUCT((WBS!$A$8:$A$121="")*(AS$3=WBS!$L$8:$L$121)*(WBS!$G$8:$G$121=$A32))</f>
        <v>0</v>
      </c>
      <c r="AT32" s="120">
        <f>SUMPRODUCT((WBS!$A$8:$A$121="")*(AT$3=WBS!$L$8:$L$121)*(WBS!$G$8:$G$121=$A32))</f>
        <v>0</v>
      </c>
      <c r="AU32" s="120">
        <f>SUMPRODUCT((WBS!$A$8:$A$121="")*(AU$3=WBS!$L$8:$L$121)*(WBS!$G$8:$G$121=$A32))</f>
        <v>0</v>
      </c>
      <c r="AV32" s="120">
        <f>SUMPRODUCT((WBS!$A$8:$A$121="")*(AV$3=WBS!$L$8:$L$121)*(WBS!$G$8:$G$121=$A32))</f>
        <v>0</v>
      </c>
      <c r="AW32" s="120">
        <f>SUMPRODUCT((WBS!$A$8:$A$121="")*(AW$3=WBS!$L$8:$L$121)*(WBS!$G$8:$G$121=$A32))</f>
        <v>0</v>
      </c>
      <c r="AX32" s="120">
        <f>SUMPRODUCT((WBS!$A$8:$A$121="")*(AX$3=WBS!$L$8:$L$121)*(WBS!$G$8:$G$121=$A32))</f>
        <v>0</v>
      </c>
      <c r="AY32" s="120">
        <f>SUMPRODUCT((WBS!$A$8:$A$121="")*(AY$3=WBS!$L$8:$L$121)*(WBS!$G$8:$G$121=$A32))</f>
        <v>0</v>
      </c>
      <c r="AZ32" s="120">
        <f>SUMPRODUCT((WBS!$A$8:$A$121="")*(AZ$3=WBS!$L$8:$L$121)*(WBS!$G$8:$G$121=$A32))</f>
        <v>0</v>
      </c>
      <c r="BA32" s="120">
        <f>SUMPRODUCT((WBS!$A$8:$A$121="")*(BA$3=WBS!$L$8:$L$121)*(WBS!$G$8:$G$121=$A32))</f>
        <v>0</v>
      </c>
      <c r="BB32" s="120">
        <f>SUMPRODUCT((WBS!$A$8:$A$121="")*(BB$3=WBS!$L$8:$L$121)*(WBS!$G$8:$G$121=$A32))</f>
        <v>0</v>
      </c>
      <c r="BC32" s="120">
        <f>SUMPRODUCT((WBS!$A$8:$A$121="")*(BC$3=WBS!$L$8:$L$121)*(WBS!$G$8:$G$121=$A32))</f>
        <v>0</v>
      </c>
      <c r="BD32" s="120">
        <f>SUMPRODUCT((WBS!$A$8:$A$121="")*(BD$3=WBS!$L$8:$L$121)*(WBS!$G$8:$G$121=$A32))</f>
        <v>0</v>
      </c>
      <c r="BE32" s="120">
        <f>SUMPRODUCT((WBS!$A$8:$A$121="")*(BE$3=WBS!$L$8:$L$121)*(WBS!$G$8:$G$121=$A32))</f>
        <v>0</v>
      </c>
      <c r="BF32" s="120">
        <f>SUMPRODUCT((WBS!$A$8:$A$121="")*(BF$3=WBS!$L$8:$L$121)*(WBS!$G$8:$G$121=$A32))</f>
        <v>0</v>
      </c>
      <c r="BG32" s="120">
        <f>SUMPRODUCT((WBS!$A$8:$A$121="")*(BG$3=WBS!$L$8:$L$121)*(WBS!$G$8:$G$121=$A32))</f>
        <v>0</v>
      </c>
      <c r="BH32" s="120">
        <f>SUMPRODUCT((WBS!$A$8:$A$121="")*(BH$3=WBS!$L$8:$L$121)*(WBS!$G$8:$G$121=$A32))</f>
        <v>0</v>
      </c>
      <c r="BI32" s="120">
        <f>SUMPRODUCT((WBS!$A$8:$A$121="")*(BI$3=WBS!$L$8:$L$121)*(WBS!$G$8:$G$121=$A32))</f>
        <v>0</v>
      </c>
      <c r="BJ32" s="120">
        <f>SUMPRODUCT((WBS!$A$8:$A$121="")*(BJ$3=WBS!$L$8:$L$121)*(WBS!$G$8:$G$121=$A32))</f>
        <v>0</v>
      </c>
      <c r="BK32" s="120">
        <f>SUMPRODUCT((WBS!$A$8:$A$121="")*(BK$3=WBS!$L$8:$L$121)*(WBS!$G$8:$G$121=$A32))</f>
        <v>0</v>
      </c>
      <c r="BL32" s="120">
        <f>SUMPRODUCT((WBS!$A$8:$A$121="")*(BL$3=WBS!$L$8:$L$121)*(WBS!$G$8:$G$121=$A32))</f>
        <v>0</v>
      </c>
      <c r="BM32" s="120">
        <f>SUMPRODUCT((WBS!$A$8:$A$121="")*(BM$3=WBS!$L$8:$L$121)*(WBS!$G$8:$G$121=$A32))</f>
        <v>0</v>
      </c>
      <c r="BN32" s="120">
        <f>SUMPRODUCT((WBS!$A$8:$A$121="")*(BN$3=WBS!$L$8:$L$121)*(WBS!$G$8:$G$121=$A32))</f>
        <v>0</v>
      </c>
      <c r="BO32" s="120">
        <f>SUMPRODUCT((WBS!$A$8:$A$121="")*(BO$3=WBS!$L$8:$L$121)*(WBS!$G$8:$G$121=$A32))</f>
        <v>0</v>
      </c>
      <c r="BP32" s="120">
        <f>SUMPRODUCT((WBS!$A$8:$A$121="")*(BP$3=WBS!$L$8:$L$121)*(WBS!$G$8:$G$121=$A32))</f>
        <v>0</v>
      </c>
      <c r="BQ32" s="120">
        <f>SUMPRODUCT((WBS!$A$8:$A$121="")*(BQ$3=WBS!$L$8:$L$121)*(WBS!$G$8:$G$121=$A32))</f>
        <v>0</v>
      </c>
      <c r="BR32" s="120">
        <f>SUMPRODUCT((WBS!$A$8:$A$121="")*(BR$3=WBS!$L$8:$L$121)*(WBS!$G$8:$G$121=$A32))</f>
        <v>0</v>
      </c>
      <c r="BS32" s="120">
        <f>SUMPRODUCT((WBS!$A$8:$A$121="")*(BS$3=WBS!$L$8:$L$121)*(WBS!$G$8:$G$121=$A32))</f>
        <v>0</v>
      </c>
      <c r="BT32" s="120">
        <f>SUMPRODUCT((WBS!$A$8:$A$121="")*(BT$3=WBS!$L$8:$L$121)*(WBS!$G$8:$G$121=$A32))</f>
        <v>0</v>
      </c>
      <c r="BU32" s="120">
        <f>SUMPRODUCT((WBS!$A$8:$A$121="")*(BU$3=WBS!$L$8:$L$121)*(WBS!$G$8:$G$121=$A32))</f>
        <v>0</v>
      </c>
      <c r="BV32" s="120">
        <f>SUMPRODUCT((WBS!$A$8:$A$121="")*(BV$3=WBS!$L$8:$L$121)*(WBS!$G$8:$G$121=$A32))</f>
        <v>0</v>
      </c>
      <c r="BW32" s="120">
        <f>SUMPRODUCT((WBS!$A$8:$A$121="")*(BW$3=WBS!$L$8:$L$121)*(WBS!$G$8:$G$121=$A32))</f>
        <v>0</v>
      </c>
      <c r="BX32" s="120">
        <f>SUMPRODUCT((WBS!$A$8:$A$121="")*(BX$3=WBS!$L$8:$L$121)*(WBS!$G$8:$G$121=$A32))</f>
        <v>0</v>
      </c>
      <c r="BY32" s="120">
        <f>SUMPRODUCT((WBS!$A$8:$A$121="")*(BY$3=WBS!$L$8:$L$121)*(WBS!$G$8:$G$121=$A32))</f>
        <v>0</v>
      </c>
      <c r="BZ32" s="120">
        <f>SUMPRODUCT((WBS!$A$8:$A$121="")*(BZ$3=WBS!$L$8:$L$121)*(WBS!$G$8:$G$121=$A32))</f>
        <v>0</v>
      </c>
      <c r="CA32" s="120">
        <f>SUMPRODUCT((WBS!$A$8:$A$121="")*(CA$3=WBS!$L$8:$L$121)*(WBS!$G$8:$G$121=$A32))</f>
        <v>0</v>
      </c>
      <c r="CB32" s="120">
        <f>SUMPRODUCT((WBS!$A$8:$A$121="")*(CB$3=WBS!$L$8:$L$121)*(WBS!$G$8:$G$121=$A32))</f>
        <v>0</v>
      </c>
      <c r="CC32" s="120">
        <f>SUMPRODUCT((WBS!$A$8:$A$121="")*(CC$3=WBS!$L$8:$L$121)*(WBS!$G$8:$G$121=$A32))</f>
        <v>0</v>
      </c>
      <c r="CD32" s="120">
        <f>SUMPRODUCT((WBS!$A$8:$A$121="")*(CD$3=WBS!$L$8:$L$121)*(WBS!$G$8:$G$121=$A32))</f>
        <v>0</v>
      </c>
      <c r="CE32" s="120">
        <f>SUMPRODUCT((WBS!$A$8:$A$121="")*(CE$3=WBS!$L$8:$L$121)*(WBS!$G$8:$G$121=$A32))</f>
        <v>0</v>
      </c>
      <c r="CF32" s="120">
        <f>SUMPRODUCT((WBS!$A$8:$A$121="")*(CF$3=WBS!$L$8:$L$121)*(WBS!$G$8:$G$121=$A32))</f>
        <v>0</v>
      </c>
      <c r="CG32" s="120">
        <f>SUMPRODUCT((WBS!$A$8:$A$121="")*(CG$3=WBS!$L$8:$L$121)*(WBS!$G$8:$G$121=$A32))</f>
        <v>0</v>
      </c>
      <c r="CH32" s="120">
        <f>SUMPRODUCT((WBS!$A$8:$A$121="")*(CH$3=WBS!$L$8:$L$121)*(WBS!$G$8:$G$121=$A32))</f>
        <v>0</v>
      </c>
      <c r="CI32" s="120">
        <f>SUMPRODUCT((WBS!$A$8:$A$121="")*(CI$3=WBS!$L$8:$L$121)*(WBS!$G$8:$G$121=$A32))</f>
        <v>0</v>
      </c>
      <c r="CJ32" s="120">
        <f>SUMPRODUCT((WBS!$A$8:$A$121="")*(CJ$3=WBS!$L$8:$L$121)*(WBS!$G$8:$G$121=$A32))</f>
        <v>0</v>
      </c>
      <c r="CK32" s="120">
        <f>SUMPRODUCT((WBS!$A$8:$A$121="")*(CK$3=WBS!$L$8:$L$121)*(WBS!$G$8:$G$121=$A32))</f>
        <v>0</v>
      </c>
      <c r="CL32" s="120">
        <f>SUMPRODUCT((WBS!$A$8:$A$121="")*(CL$3=WBS!$L$8:$L$121)*(WBS!$G$8:$G$121=$A32))</f>
        <v>0</v>
      </c>
      <c r="CM32" s="120">
        <f>SUMPRODUCT((WBS!$A$8:$A$121="")*(CM$3=WBS!$L$8:$L$121)*(WBS!$G$8:$G$121=$A32))</f>
        <v>0</v>
      </c>
      <c r="CN32" s="120">
        <f>SUMPRODUCT((WBS!$A$8:$A$121="")*(CN$3=WBS!$L$8:$L$121)*(WBS!$G$8:$G$121=$A32))</f>
        <v>0</v>
      </c>
      <c r="CO32" s="120">
        <f>SUMPRODUCT((WBS!$A$8:$A$121="")*(CO$3=WBS!$L$8:$L$121)*(WBS!$G$8:$G$121=$A32))</f>
        <v>0</v>
      </c>
      <c r="CP32" s="120">
        <f>SUMPRODUCT((WBS!$A$8:$A$121="")*(CP$3=WBS!$L$8:$L$121)*(WBS!$G$8:$G$121=$A32))</f>
        <v>0</v>
      </c>
      <c r="CQ32" s="120">
        <f>SUMPRODUCT((WBS!$A$8:$A$121="")*(CQ$3=WBS!$L$8:$L$121)*(WBS!$G$8:$G$121=$A32))</f>
        <v>0</v>
      </c>
    </row>
    <row r="33" spans="1:95" s="121" customFormat="1">
      <c r="A33" s="174" t="s">
        <v>81</v>
      </c>
      <c r="B33" s="118" t="s">
        <v>5</v>
      </c>
      <c r="C33" s="119">
        <f t="shared" ca="1" si="8"/>
        <v>0</v>
      </c>
      <c r="D33" s="120">
        <f>SUMPRODUCT((WBS!$A$8:$A$121&lt;&gt;"")*(D$3=WBS!$K$8:$K$121)*(WBS!$G$8:$G$121=$A33))</f>
        <v>0</v>
      </c>
      <c r="E33" s="120">
        <f>SUMPRODUCT((WBS!$A$8:$A$121&lt;&gt;"")*(E$3=WBS!$K$8:$K$121)*(WBS!$G$8:$G$121=$A33))</f>
        <v>0</v>
      </c>
      <c r="F33" s="120">
        <f>SUMPRODUCT((WBS!$A$8:$A$121&lt;&gt;"")*(F$3=WBS!$K$8:$K$121)*(WBS!$G$8:$G$121=$A33))</f>
        <v>0</v>
      </c>
      <c r="G33" s="120">
        <f>SUMPRODUCT((WBS!$A$8:$A$121&lt;&gt;"")*(G$3=WBS!$K$8:$K$121)*(WBS!$G$8:$G$121=$A33))</f>
        <v>0</v>
      </c>
      <c r="H33" s="120">
        <f>SUMPRODUCT((WBS!$A$8:$A$121&lt;&gt;"")*(H$3=WBS!$K$8:$K$121)*(WBS!$G$8:$G$121=$A33))</f>
        <v>0</v>
      </c>
      <c r="I33" s="120">
        <f>SUMPRODUCT((WBS!$A$8:$A$121&lt;&gt;"")*(I$3=WBS!$K$8:$K$121)*(WBS!$G$8:$G$121=$A33))</f>
        <v>0</v>
      </c>
      <c r="J33" s="120">
        <f>SUMPRODUCT((WBS!$A$8:$A$121&lt;&gt;"")*(J$3=WBS!$K$8:$K$121)*(WBS!$G$8:$G$121=$A33))</f>
        <v>0</v>
      </c>
      <c r="K33" s="120">
        <f>SUMPRODUCT((WBS!$A$8:$A$121&lt;&gt;"")*(K$3=WBS!$K$8:$K$121)*(WBS!$G$8:$G$121=$A33))</f>
        <v>0</v>
      </c>
      <c r="L33" s="120">
        <f>SUMPRODUCT((WBS!$A$8:$A$121&lt;&gt;"")*(L$3=WBS!$K$8:$K$121)*(WBS!$G$8:$G$121=$A33))</f>
        <v>0</v>
      </c>
      <c r="M33" s="120">
        <f>SUMPRODUCT((WBS!$A$8:$A$121&lt;&gt;"")*(M$3=WBS!$K$8:$K$121)*(WBS!$G$8:$G$121=$A33))</f>
        <v>0</v>
      </c>
      <c r="N33" s="120">
        <f>SUMPRODUCT((WBS!$A$8:$A$121&lt;&gt;"")*(N$3=WBS!$K$8:$K$121)*(WBS!$G$8:$G$121=$A33))</f>
        <v>0</v>
      </c>
      <c r="O33" s="120">
        <f>SUMPRODUCT((WBS!$A$8:$A$121&lt;&gt;"")*(O$3=WBS!$K$8:$K$121)*(WBS!$G$8:$G$121=$A33))</f>
        <v>0</v>
      </c>
      <c r="P33" s="120">
        <f>SUMPRODUCT((WBS!$A$8:$A$121&lt;&gt;"")*(P$3=WBS!$K$8:$K$121)*(WBS!$G$8:$G$121=$A33))</f>
        <v>0</v>
      </c>
      <c r="Q33" s="120">
        <f>SUMPRODUCT((WBS!$A$8:$A$121&lt;&gt;"")*(Q$3=WBS!$K$8:$K$121)*(WBS!$G$8:$G$121=$A33))</f>
        <v>0</v>
      </c>
      <c r="R33" s="120">
        <f>SUMPRODUCT((WBS!$A$8:$A$121&lt;&gt;"")*(R$3=WBS!$K$8:$K$121)*(WBS!$G$8:$G$121=$A33))</f>
        <v>0</v>
      </c>
      <c r="S33" s="120">
        <f>SUMPRODUCT((WBS!$A$8:$A$121&lt;&gt;"")*(S$3=WBS!$K$8:$K$121)*(WBS!$G$8:$G$121=$A33))</f>
        <v>0</v>
      </c>
      <c r="T33" s="120">
        <f>SUMPRODUCT((WBS!$A$8:$A$121&lt;&gt;"")*(T$3=WBS!$K$8:$K$121)*(WBS!$G$8:$G$121=$A33))</f>
        <v>0</v>
      </c>
      <c r="U33" s="120">
        <f>SUMPRODUCT((WBS!$A$8:$A$121&lt;&gt;"")*(U$3=WBS!$K$8:$K$121)*(WBS!$G$8:$G$121=$A33))</f>
        <v>0</v>
      </c>
      <c r="V33" s="120">
        <f>SUMPRODUCT((WBS!$A$8:$A$121&lt;&gt;"")*(V$3=WBS!$K$8:$K$121)*(WBS!$G$8:$G$121=$A33))</f>
        <v>0</v>
      </c>
      <c r="W33" s="120">
        <f>SUMPRODUCT((WBS!$A$8:$A$121&lt;&gt;"")*(W$3=WBS!$K$8:$K$121)*(WBS!$G$8:$G$121=$A33))</f>
        <v>0</v>
      </c>
      <c r="X33" s="120">
        <f>SUMPRODUCT((WBS!$A$8:$A$121&lt;&gt;"")*(X$3=WBS!$K$8:$K$121)*(WBS!$G$8:$G$121=$A33))</f>
        <v>0</v>
      </c>
      <c r="Y33" s="120">
        <f>SUMPRODUCT((WBS!$A$8:$A$121&lt;&gt;"")*(Y$3=WBS!$K$8:$K$121)*(WBS!$G$8:$G$121=$A33))</f>
        <v>0</v>
      </c>
      <c r="Z33" s="120">
        <f>SUMPRODUCT((WBS!$A$8:$A$121&lt;&gt;"")*(Z$3=WBS!$K$8:$K$121)*(WBS!$G$8:$G$121=$A33))</f>
        <v>0</v>
      </c>
      <c r="AA33" s="120">
        <f>SUMPRODUCT((WBS!$A$8:$A$121&lt;&gt;"")*(AA$3=WBS!$K$8:$K$121)*(WBS!$G$8:$G$121=$A33))</f>
        <v>0</v>
      </c>
      <c r="AB33" s="120">
        <f>SUMPRODUCT((WBS!$A$8:$A$121&lt;&gt;"")*(AB$3=WBS!$K$8:$K$121)*(WBS!$G$8:$G$121=$A33))</f>
        <v>0</v>
      </c>
      <c r="AC33" s="120">
        <f>SUMPRODUCT((WBS!$A$8:$A$121&lt;&gt;"")*(AC$3=WBS!$K$8:$K$121)*(WBS!$G$8:$G$121=$A33))</f>
        <v>0</v>
      </c>
      <c r="AD33" s="120">
        <f>SUMPRODUCT((WBS!$A$8:$A$121&lt;&gt;"")*(AD$3=WBS!$K$8:$K$121)*(WBS!$G$8:$G$121=$A33))</f>
        <v>0</v>
      </c>
      <c r="AE33" s="120">
        <f>SUMPRODUCT((WBS!$A$8:$A$121&lt;&gt;"")*(AE$3=WBS!$K$8:$K$121)*(WBS!$G$8:$G$121=$A33))</f>
        <v>0</v>
      </c>
      <c r="AF33" s="120">
        <f>SUMPRODUCT((WBS!$A$8:$A$121&lt;&gt;"")*(AF$3=WBS!$K$8:$K$121)*(WBS!$G$8:$G$121=$A33))</f>
        <v>0</v>
      </c>
      <c r="AG33" s="120">
        <f>SUMPRODUCT((WBS!$A$8:$A$121&lt;&gt;"")*(AG$3=WBS!$K$8:$K$121)*(WBS!$G$8:$G$121=$A33))</f>
        <v>0</v>
      </c>
      <c r="AH33" s="120">
        <f>SUMPRODUCT((WBS!$A$8:$A$121&lt;&gt;"")*(AH$3=WBS!$K$8:$K$121)*(WBS!$G$8:$G$121=$A33))</f>
        <v>0</v>
      </c>
      <c r="AI33" s="120">
        <f>SUMPRODUCT((WBS!$A$8:$A$121&lt;&gt;"")*(AI$3=WBS!$K$8:$K$121)*(WBS!$G$8:$G$121=$A33))</f>
        <v>0</v>
      </c>
      <c r="AJ33" s="120">
        <f>SUMPRODUCT((WBS!$A$8:$A$121&lt;&gt;"")*(AJ$3=WBS!$K$8:$K$121)*(WBS!$G$8:$G$121=$A33))</f>
        <v>0</v>
      </c>
      <c r="AK33" s="120">
        <f>SUMPRODUCT((WBS!$A$8:$A$121&lt;&gt;"")*(AK$3=WBS!$K$8:$K$121)*(WBS!$G$8:$G$121=$A33))</f>
        <v>0</v>
      </c>
      <c r="AL33" s="120">
        <f>SUMPRODUCT((WBS!$A$8:$A$121&lt;&gt;"")*(AL$3=WBS!$K$8:$K$121)*(WBS!$G$8:$G$121=$A33))</f>
        <v>0</v>
      </c>
      <c r="AM33" s="120">
        <f>SUMPRODUCT((WBS!$A$8:$A$121&lt;&gt;"")*(AM$3=WBS!$K$8:$K$121)*(WBS!$G$8:$G$121=$A33))</f>
        <v>0</v>
      </c>
      <c r="AN33" s="120">
        <f>SUMPRODUCT((WBS!$A$8:$A$121&lt;&gt;"")*(AN$3=WBS!$K$8:$K$121)*(WBS!$G$8:$G$121=$A33))</f>
        <v>0</v>
      </c>
      <c r="AO33" s="120">
        <f>SUMPRODUCT((WBS!$A$8:$A$121&lt;&gt;"")*(AO$3=WBS!$K$8:$K$121)*(WBS!$G$8:$G$121=$A33))</f>
        <v>0</v>
      </c>
      <c r="AP33" s="120">
        <f>SUMPRODUCT((WBS!$A$8:$A$121&lt;&gt;"")*(AP$3=WBS!$K$8:$K$121)*(WBS!$G$8:$G$121=$A33))</f>
        <v>0</v>
      </c>
      <c r="AQ33" s="120">
        <f>SUMPRODUCT((WBS!$A$8:$A$121&lt;&gt;"")*(AQ$3=WBS!$K$8:$K$121)*(WBS!$G$8:$G$121=$A33))</f>
        <v>0</v>
      </c>
      <c r="AR33" s="120">
        <f>SUMPRODUCT((WBS!$A$8:$A$121&lt;&gt;"")*(AR$3=WBS!$K$8:$K$121)*(WBS!$G$8:$G$121=$A33))</f>
        <v>0</v>
      </c>
      <c r="AS33" s="120">
        <f>SUMPRODUCT((WBS!$A$8:$A$121&lt;&gt;"")*(AS$3=WBS!$K$8:$K$121)*(WBS!$G$8:$G$121=$A33))</f>
        <v>0</v>
      </c>
      <c r="AT33" s="120">
        <f>SUMPRODUCT((WBS!$A$8:$A$121&lt;&gt;"")*(AT$3=WBS!$K$8:$K$121)*(WBS!$G$8:$G$121=$A33))</f>
        <v>0</v>
      </c>
      <c r="AU33" s="120">
        <f>SUMPRODUCT((WBS!$A$8:$A$121&lt;&gt;"")*(AU$3=WBS!$K$8:$K$121)*(WBS!$G$8:$G$121=$A33))</f>
        <v>0</v>
      </c>
      <c r="AV33" s="120">
        <f>SUMPRODUCT((WBS!$A$8:$A$121&lt;&gt;"")*(AV$3=WBS!$K$8:$K$121)*(WBS!$G$8:$G$121=$A33))</f>
        <v>0</v>
      </c>
      <c r="AW33" s="120">
        <f>SUMPRODUCT((WBS!$A$8:$A$121&lt;&gt;"")*(AW$3=WBS!$K$8:$K$121)*(WBS!$G$8:$G$121=$A33))</f>
        <v>0</v>
      </c>
      <c r="AX33" s="120">
        <f>SUMPRODUCT((WBS!$A$8:$A$121&lt;&gt;"")*(AX$3=WBS!$K$8:$K$121)*(WBS!$G$8:$G$121=$A33))</f>
        <v>0</v>
      </c>
      <c r="AY33" s="120">
        <f>SUMPRODUCT((WBS!$A$8:$A$121&lt;&gt;"")*(AY$3=WBS!$K$8:$K$121)*(WBS!$G$8:$G$121=$A33))</f>
        <v>0</v>
      </c>
      <c r="AZ33" s="120">
        <f>SUMPRODUCT((WBS!$A$8:$A$121&lt;&gt;"")*(AZ$3=WBS!$K$8:$K$121)*(WBS!$G$8:$G$121=$A33))</f>
        <v>0</v>
      </c>
      <c r="BA33" s="120">
        <f>SUMPRODUCT((WBS!$A$8:$A$121&lt;&gt;"")*(BA$3=WBS!$K$8:$K$121)*(WBS!$G$8:$G$121=$A33))</f>
        <v>0</v>
      </c>
      <c r="BB33" s="120">
        <f>SUMPRODUCT((WBS!$A$8:$A$121&lt;&gt;"")*(BB$3=WBS!$K$8:$K$121)*(WBS!$G$8:$G$121=$A33))</f>
        <v>0</v>
      </c>
      <c r="BC33" s="120">
        <f>SUMPRODUCT((WBS!$A$8:$A$121&lt;&gt;"")*(BC$3=WBS!$K$8:$K$121)*(WBS!$G$8:$G$121=$A33))</f>
        <v>0</v>
      </c>
      <c r="BD33" s="120">
        <f>SUMPRODUCT((WBS!$A$8:$A$121&lt;&gt;"")*(BD$3=WBS!$K$8:$K$121)*(WBS!$G$8:$G$121=$A33))</f>
        <v>0</v>
      </c>
      <c r="BE33" s="120">
        <f>SUMPRODUCT((WBS!$A$8:$A$121&lt;&gt;"")*(BE$3=WBS!$K$8:$K$121)*(WBS!$G$8:$G$121=$A33))</f>
        <v>0</v>
      </c>
      <c r="BF33" s="120">
        <f>SUMPRODUCT((WBS!$A$8:$A$121&lt;&gt;"")*(BF$3=WBS!$K$8:$K$121)*(WBS!$G$8:$G$121=$A33))</f>
        <v>0</v>
      </c>
      <c r="BG33" s="120">
        <f>SUMPRODUCT((WBS!$A$8:$A$121&lt;&gt;"")*(BG$3=WBS!$K$8:$K$121)*(WBS!$G$8:$G$121=$A33))</f>
        <v>0</v>
      </c>
      <c r="BH33" s="120">
        <f>SUMPRODUCT((WBS!$A$8:$A$121&lt;&gt;"")*(BH$3=WBS!$K$8:$K$121)*(WBS!$G$8:$G$121=$A33))</f>
        <v>0</v>
      </c>
      <c r="BI33" s="120">
        <f>SUMPRODUCT((WBS!$A$8:$A$121&lt;&gt;"")*(BI$3=WBS!$K$8:$K$121)*(WBS!$G$8:$G$121=$A33))</f>
        <v>0</v>
      </c>
      <c r="BJ33" s="120">
        <f>SUMPRODUCT((WBS!$A$8:$A$121&lt;&gt;"")*(BJ$3=WBS!$K$8:$K$121)*(WBS!$G$8:$G$121=$A33))</f>
        <v>0</v>
      </c>
      <c r="BK33" s="120">
        <f>SUMPRODUCT((WBS!$A$8:$A$121&lt;&gt;"")*(BK$3=WBS!$K$8:$K$121)*(WBS!$G$8:$G$121=$A33))</f>
        <v>0</v>
      </c>
      <c r="BL33" s="120">
        <f>SUMPRODUCT((WBS!$A$8:$A$121&lt;&gt;"")*(BL$3=WBS!$K$8:$K$121)*(WBS!$G$8:$G$121=$A33))</f>
        <v>0</v>
      </c>
      <c r="BM33" s="120">
        <f>SUMPRODUCT((WBS!$A$8:$A$121&lt;&gt;"")*(BM$3=WBS!$K$8:$K$121)*(WBS!$G$8:$G$121=$A33))</f>
        <v>0</v>
      </c>
      <c r="BN33" s="120">
        <f>SUMPRODUCT((WBS!$A$8:$A$121&lt;&gt;"")*(BN$3=WBS!$K$8:$K$121)*(WBS!$G$8:$G$121=$A33))</f>
        <v>0</v>
      </c>
      <c r="BO33" s="120">
        <f>SUMPRODUCT((WBS!$A$8:$A$121&lt;&gt;"")*(BO$3=WBS!$K$8:$K$121)*(WBS!$G$8:$G$121=$A33))</f>
        <v>0</v>
      </c>
      <c r="BP33" s="120">
        <f>SUMPRODUCT((WBS!$A$8:$A$121&lt;&gt;"")*(BP$3=WBS!$K$8:$K$121)*(WBS!$G$8:$G$121=$A33))</f>
        <v>0</v>
      </c>
      <c r="BQ33" s="120">
        <f>SUMPRODUCT((WBS!$A$8:$A$121&lt;&gt;"")*(BQ$3=WBS!$K$8:$K$121)*(WBS!$G$8:$G$121=$A33))</f>
        <v>0</v>
      </c>
      <c r="BR33" s="120">
        <f>SUMPRODUCT((WBS!$A$8:$A$121&lt;&gt;"")*(BR$3=WBS!$K$8:$K$121)*(WBS!$G$8:$G$121=$A33))</f>
        <v>0</v>
      </c>
      <c r="BS33" s="120">
        <f>SUMPRODUCT((WBS!$A$8:$A$121&lt;&gt;"")*(BS$3=WBS!$K$8:$K$121)*(WBS!$G$8:$G$121=$A33))</f>
        <v>0</v>
      </c>
      <c r="BT33" s="120">
        <f>SUMPRODUCT((WBS!$A$8:$A$121&lt;&gt;"")*(BT$3=WBS!$K$8:$K$121)*(WBS!$G$8:$G$121=$A33))</f>
        <v>0</v>
      </c>
      <c r="BU33" s="120">
        <f>SUMPRODUCT((WBS!$A$8:$A$121&lt;&gt;"")*(BU$3=WBS!$K$8:$K$121)*(WBS!$G$8:$G$121=$A33))</f>
        <v>0</v>
      </c>
      <c r="BV33" s="120">
        <f>SUMPRODUCT((WBS!$A$8:$A$121&lt;&gt;"")*(BV$3=WBS!$K$8:$K$121)*(WBS!$G$8:$G$121=$A33))</f>
        <v>0</v>
      </c>
      <c r="BW33" s="120">
        <f>SUMPRODUCT((WBS!$A$8:$A$121&lt;&gt;"")*(BW$3=WBS!$K$8:$K$121)*(WBS!$G$8:$G$121=$A33))</f>
        <v>0</v>
      </c>
      <c r="BX33" s="120">
        <f>SUMPRODUCT((WBS!$A$8:$A$121&lt;&gt;"")*(BX$3=WBS!$K$8:$K$121)*(WBS!$G$8:$G$121=$A33))</f>
        <v>0</v>
      </c>
      <c r="BY33" s="120">
        <f>SUMPRODUCT((WBS!$A$8:$A$121&lt;&gt;"")*(BY$3=WBS!$K$8:$K$121)*(WBS!$G$8:$G$121=$A33))</f>
        <v>0</v>
      </c>
      <c r="BZ33" s="120">
        <f>SUMPRODUCT((WBS!$A$8:$A$121&lt;&gt;"")*(BZ$3=WBS!$K$8:$K$121)*(WBS!$G$8:$G$121=$A33))</f>
        <v>0</v>
      </c>
      <c r="CA33" s="120">
        <f>SUMPRODUCT((WBS!$A$8:$A$121&lt;&gt;"")*(CA$3=WBS!$K$8:$K$121)*(WBS!$G$8:$G$121=$A33))</f>
        <v>0</v>
      </c>
      <c r="CB33" s="120">
        <f>SUMPRODUCT((WBS!$A$8:$A$121&lt;&gt;"")*(CB$3=WBS!$K$8:$K$121)*(WBS!$G$8:$G$121=$A33))</f>
        <v>0</v>
      </c>
      <c r="CC33" s="120">
        <f>SUMPRODUCT((WBS!$A$8:$A$121&lt;&gt;"")*(CC$3=WBS!$K$8:$K$121)*(WBS!$G$8:$G$121=$A33))</f>
        <v>0</v>
      </c>
      <c r="CD33" s="120">
        <f>SUMPRODUCT((WBS!$A$8:$A$121&lt;&gt;"")*(CD$3=WBS!$K$8:$K$121)*(WBS!$G$8:$G$121=$A33))</f>
        <v>0</v>
      </c>
      <c r="CE33" s="120">
        <f>SUMPRODUCT((WBS!$A$8:$A$121&lt;&gt;"")*(CE$3=WBS!$K$8:$K$121)*(WBS!$G$8:$G$121=$A33))</f>
        <v>0</v>
      </c>
      <c r="CF33" s="120">
        <f>SUMPRODUCT((WBS!$A$8:$A$121&lt;&gt;"")*(CF$3=WBS!$K$8:$K$121)*(WBS!$G$8:$G$121=$A33))</f>
        <v>0</v>
      </c>
      <c r="CG33" s="120">
        <f>SUMPRODUCT((WBS!$A$8:$A$121&lt;&gt;"")*(CG$3=WBS!$K$8:$K$121)*(WBS!$G$8:$G$121=$A33))</f>
        <v>0</v>
      </c>
      <c r="CH33" s="120">
        <f>SUMPRODUCT((WBS!$A$8:$A$121&lt;&gt;"")*(CH$3=WBS!$K$8:$K$121)*(WBS!$G$8:$G$121=$A33))</f>
        <v>0</v>
      </c>
      <c r="CI33" s="120">
        <f>SUMPRODUCT((WBS!$A$8:$A$121&lt;&gt;"")*(CI$3=WBS!$K$8:$K$121)*(WBS!$G$8:$G$121=$A33))</f>
        <v>0</v>
      </c>
      <c r="CJ33" s="120">
        <f>SUMPRODUCT((WBS!$A$8:$A$121&lt;&gt;"")*(CJ$3=WBS!$K$8:$K$121)*(WBS!$G$8:$G$121=$A33))</f>
        <v>0</v>
      </c>
      <c r="CK33" s="120">
        <f>SUMPRODUCT((WBS!$A$8:$A$121&lt;&gt;"")*(CK$3=WBS!$K$8:$K$121)*(WBS!$G$8:$G$121=$A33))</f>
        <v>0</v>
      </c>
      <c r="CL33" s="120">
        <f>SUMPRODUCT((WBS!$A$8:$A$121&lt;&gt;"")*(CL$3=WBS!$K$8:$K$121)*(WBS!$G$8:$G$121=$A33))</f>
        <v>0</v>
      </c>
      <c r="CM33" s="120">
        <f>SUMPRODUCT((WBS!$A$8:$A$121&lt;&gt;"")*(CM$3=WBS!$K$8:$K$121)*(WBS!$G$8:$G$121=$A33))</f>
        <v>0</v>
      </c>
      <c r="CN33" s="120">
        <f>SUMPRODUCT((WBS!$A$8:$A$121&lt;&gt;"")*(CN$3=WBS!$K$8:$K$121)*(WBS!$G$8:$G$121=$A33))</f>
        <v>0</v>
      </c>
      <c r="CO33" s="120">
        <f>SUMPRODUCT((WBS!$A$8:$A$121&lt;&gt;"")*(CO$3=WBS!$K$8:$K$121)*(WBS!$G$8:$G$121=$A33))</f>
        <v>0</v>
      </c>
      <c r="CP33" s="120">
        <f>SUMPRODUCT((WBS!$A$8:$A$121&lt;&gt;"")*(CP$3=WBS!$K$8:$K$121)*(WBS!$G$8:$G$121=$A33))</f>
        <v>0</v>
      </c>
      <c r="CQ33" s="120">
        <f>SUMPRODUCT((WBS!$A$8:$A$121&lt;&gt;"")*(CQ$3=WBS!$K$8:$K$121)*(WBS!$G$8:$G$121=$A33))</f>
        <v>0</v>
      </c>
    </row>
    <row r="34" spans="1:95" s="121" customFormat="1">
      <c r="A34" s="175" t="s">
        <v>81</v>
      </c>
      <c r="B34" s="118" t="s">
        <v>24</v>
      </c>
      <c r="C34" s="119">
        <f t="shared" ca="1" si="8"/>
        <v>0</v>
      </c>
      <c r="D34" s="120">
        <f>SUMPRODUCT((WBS!$A$8:$A$121&lt;&gt;"")*(D$3=WBS!$L$8:$L$121)*(WBS!$G$8:$G$121=$A34))</f>
        <v>0</v>
      </c>
      <c r="E34" s="120">
        <f>SUMPRODUCT((WBS!$A$8:$A$121&lt;&gt;"")*(E$3=WBS!$L$8:$L$121)*(WBS!$G$8:$G$121=$A34))</f>
        <v>0</v>
      </c>
      <c r="F34" s="120">
        <f>SUMPRODUCT((WBS!$A$8:$A$121&lt;&gt;"")*(F$3=WBS!$L$8:$L$121)*(WBS!$G$8:$G$121=$A34))</f>
        <v>0</v>
      </c>
      <c r="G34" s="120">
        <f>SUMPRODUCT((WBS!$A$8:$A$121&lt;&gt;"")*(G$3=WBS!$L$8:$L$121)*(WBS!$G$8:$G$121=$A34))</f>
        <v>0</v>
      </c>
      <c r="H34" s="120">
        <f>SUMPRODUCT((WBS!$A$8:$A$121&lt;&gt;"")*(H$3=WBS!$L$8:$L$121)*(WBS!$G$8:$G$121=$A34))</f>
        <v>0</v>
      </c>
      <c r="I34" s="120">
        <f>SUMPRODUCT((WBS!$A$8:$A$121&lt;&gt;"")*(I$3=WBS!$L$8:$L$121)*(WBS!$G$8:$G$121=$A34))</f>
        <v>0</v>
      </c>
      <c r="J34" s="120">
        <f>SUMPRODUCT((WBS!$A$8:$A$121&lt;&gt;"")*(J$3=WBS!$L$8:$L$121)*(WBS!$G$8:$G$121=$A34))</f>
        <v>0</v>
      </c>
      <c r="K34" s="120">
        <f>SUMPRODUCT((WBS!$A$8:$A$121&lt;&gt;"")*(K$3=WBS!$L$8:$L$121)*(WBS!$G$8:$G$121=$A34))</f>
        <v>0</v>
      </c>
      <c r="L34" s="120">
        <f>SUMPRODUCT((WBS!$A$8:$A$121&lt;&gt;"")*(L$3=WBS!$L$8:$L$121)*(WBS!$G$8:$G$121=$A34))</f>
        <v>0</v>
      </c>
      <c r="M34" s="120">
        <f>SUMPRODUCT((WBS!$A$8:$A$121&lt;&gt;"")*(M$3=WBS!$L$8:$L$121)*(WBS!$G$8:$G$121=$A34))</f>
        <v>0</v>
      </c>
      <c r="N34" s="120">
        <f>SUMPRODUCT((WBS!$A$8:$A$121&lt;&gt;"")*(N$3=WBS!$L$8:$L$121)*(WBS!$G$8:$G$121=$A34))</f>
        <v>0</v>
      </c>
      <c r="O34" s="120">
        <f>SUMPRODUCT((WBS!$A$8:$A$121&lt;&gt;"")*(O$3=WBS!$L$8:$L$121)*(WBS!$G$8:$G$121=$A34))</f>
        <v>0</v>
      </c>
      <c r="P34" s="120">
        <f>SUMPRODUCT((WBS!$A$8:$A$121&lt;&gt;"")*(P$3=WBS!$L$8:$L$121)*(WBS!$G$8:$G$121=$A34))</f>
        <v>0</v>
      </c>
      <c r="Q34" s="120">
        <f>SUMPRODUCT((WBS!$A$8:$A$121&lt;&gt;"")*(Q$3=WBS!$L$8:$L$121)*(WBS!$G$8:$G$121=$A34))</f>
        <v>0</v>
      </c>
      <c r="R34" s="120">
        <f>SUMPRODUCT((WBS!$A$8:$A$121&lt;&gt;"")*(R$3=WBS!$L$8:$L$121)*(WBS!$G$8:$G$121=$A34))</f>
        <v>0</v>
      </c>
      <c r="S34" s="120">
        <f>SUMPRODUCT((WBS!$A$8:$A$121&lt;&gt;"")*(S$3=WBS!$L$8:$L$121)*(WBS!$G$8:$G$121=$A34))</f>
        <v>0</v>
      </c>
      <c r="T34" s="120">
        <f>SUMPRODUCT((WBS!$A$8:$A$121&lt;&gt;"")*(T$3=WBS!$L$8:$L$121)*(WBS!$G$8:$G$121=$A34))</f>
        <v>0</v>
      </c>
      <c r="U34" s="120">
        <f>SUMPRODUCT((WBS!$A$8:$A$121&lt;&gt;"")*(U$3=WBS!$L$8:$L$121)*(WBS!$G$8:$G$121=$A34))</f>
        <v>0</v>
      </c>
      <c r="V34" s="120">
        <f>SUMPRODUCT((WBS!$A$8:$A$121&lt;&gt;"")*(V$3=WBS!$L$8:$L$121)*(WBS!$G$8:$G$121=$A34))</f>
        <v>0</v>
      </c>
      <c r="W34" s="120">
        <f>SUMPRODUCT((WBS!$A$8:$A$121&lt;&gt;"")*(W$3=WBS!$L$8:$L$121)*(WBS!$G$8:$G$121=$A34))</f>
        <v>0</v>
      </c>
      <c r="X34" s="120">
        <f>SUMPRODUCT((WBS!$A$8:$A$121&lt;&gt;"")*(X$3=WBS!$L$8:$L$121)*(WBS!$G$8:$G$121=$A34))</f>
        <v>0</v>
      </c>
      <c r="Y34" s="120">
        <f>SUMPRODUCT((WBS!$A$8:$A$121&lt;&gt;"")*(Y$3=WBS!$L$8:$L$121)*(WBS!$G$8:$G$121=$A34))</f>
        <v>0</v>
      </c>
      <c r="Z34" s="120">
        <f>SUMPRODUCT((WBS!$A$8:$A$121&lt;&gt;"")*(Z$3=WBS!$L$8:$L$121)*(WBS!$G$8:$G$121=$A34))</f>
        <v>0</v>
      </c>
      <c r="AA34" s="120">
        <f>SUMPRODUCT((WBS!$A$8:$A$121&lt;&gt;"")*(AA$3=WBS!$L$8:$L$121)*(WBS!$G$8:$G$121=$A34))</f>
        <v>0</v>
      </c>
      <c r="AB34" s="120">
        <f>SUMPRODUCT((WBS!$A$8:$A$121&lt;&gt;"")*(AB$3=WBS!$L$8:$L$121)*(WBS!$G$8:$G$121=$A34))</f>
        <v>0</v>
      </c>
      <c r="AC34" s="120">
        <f>SUMPRODUCT((WBS!$A$8:$A$121&lt;&gt;"")*(AC$3=WBS!$L$8:$L$121)*(WBS!$G$8:$G$121=$A34))</f>
        <v>0</v>
      </c>
      <c r="AD34" s="120">
        <f>SUMPRODUCT((WBS!$A$8:$A$121&lt;&gt;"")*(AD$3=WBS!$L$8:$L$121)*(WBS!$G$8:$G$121=$A34))</f>
        <v>0</v>
      </c>
      <c r="AE34" s="120">
        <f>SUMPRODUCT((WBS!$A$8:$A$121&lt;&gt;"")*(AE$3=WBS!$L$8:$L$121)*(WBS!$G$8:$G$121=$A34))</f>
        <v>0</v>
      </c>
      <c r="AF34" s="120">
        <f>SUMPRODUCT((WBS!$A$8:$A$121&lt;&gt;"")*(AF$3=WBS!$L$8:$L$121)*(WBS!$G$8:$G$121=$A34))</f>
        <v>0</v>
      </c>
      <c r="AG34" s="120">
        <f>SUMPRODUCT((WBS!$A$8:$A$121&lt;&gt;"")*(AG$3=WBS!$L$8:$L$121)*(WBS!$G$8:$G$121=$A34))</f>
        <v>0</v>
      </c>
      <c r="AH34" s="120">
        <f>SUMPRODUCT((WBS!$A$8:$A$121&lt;&gt;"")*(AH$3=WBS!$L$8:$L$121)*(WBS!$G$8:$G$121=$A34))</f>
        <v>0</v>
      </c>
      <c r="AI34" s="120">
        <f>SUMPRODUCT((WBS!$A$8:$A$121&lt;&gt;"")*(AI$3=WBS!$L$8:$L$121)*(WBS!$G$8:$G$121=$A34))</f>
        <v>0</v>
      </c>
      <c r="AJ34" s="120">
        <f>SUMPRODUCT((WBS!$A$8:$A$121&lt;&gt;"")*(AJ$3=WBS!$L$8:$L$121)*(WBS!$G$8:$G$121=$A34))</f>
        <v>0</v>
      </c>
      <c r="AK34" s="120">
        <f>SUMPRODUCT((WBS!$A$8:$A$121&lt;&gt;"")*(AK$3=WBS!$L$8:$L$121)*(WBS!$G$8:$G$121=$A34))</f>
        <v>0</v>
      </c>
      <c r="AL34" s="120">
        <f>SUMPRODUCT((WBS!$A$8:$A$121&lt;&gt;"")*(AL$3=WBS!$L$8:$L$121)*(WBS!$G$8:$G$121=$A34))</f>
        <v>0</v>
      </c>
      <c r="AM34" s="120">
        <f>SUMPRODUCT((WBS!$A$8:$A$121&lt;&gt;"")*(AM$3=WBS!$L$8:$L$121)*(WBS!$G$8:$G$121=$A34))</f>
        <v>0</v>
      </c>
      <c r="AN34" s="120">
        <f>SUMPRODUCT((WBS!$A$8:$A$121&lt;&gt;"")*(AN$3=WBS!$L$8:$L$121)*(WBS!$G$8:$G$121=$A34))</f>
        <v>0</v>
      </c>
      <c r="AO34" s="120">
        <f>SUMPRODUCT((WBS!$A$8:$A$121&lt;&gt;"")*(AO$3=WBS!$L$8:$L$121)*(WBS!$G$8:$G$121=$A34))</f>
        <v>0</v>
      </c>
      <c r="AP34" s="120">
        <f>SUMPRODUCT((WBS!$A$8:$A$121&lt;&gt;"")*(AP$3=WBS!$L$8:$L$121)*(WBS!$G$8:$G$121=$A34))</f>
        <v>0</v>
      </c>
      <c r="AQ34" s="120">
        <f>SUMPRODUCT((WBS!$A$8:$A$121&lt;&gt;"")*(AQ$3=WBS!$L$8:$L$121)*(WBS!$G$8:$G$121=$A34))</f>
        <v>0</v>
      </c>
      <c r="AR34" s="120">
        <f>SUMPRODUCT((WBS!$A$8:$A$121&lt;&gt;"")*(AR$3=WBS!$L$8:$L$121)*(WBS!$G$8:$G$121=$A34))</f>
        <v>0</v>
      </c>
      <c r="AS34" s="120">
        <f>SUMPRODUCT((WBS!$A$8:$A$121&lt;&gt;"")*(AS$3=WBS!$L$8:$L$121)*(WBS!$G$8:$G$121=$A34))</f>
        <v>0</v>
      </c>
      <c r="AT34" s="120">
        <f>SUMPRODUCT((WBS!$A$8:$A$121&lt;&gt;"")*(AT$3=WBS!$L$8:$L$121)*(WBS!$G$8:$G$121=$A34))</f>
        <v>0</v>
      </c>
      <c r="AU34" s="120">
        <f>SUMPRODUCT((WBS!$A$8:$A$121&lt;&gt;"")*(AU$3=WBS!$L$8:$L$121)*(WBS!$G$8:$G$121=$A34))</f>
        <v>0</v>
      </c>
      <c r="AV34" s="120">
        <f>SUMPRODUCT((WBS!$A$8:$A$121&lt;&gt;"")*(AV$3=WBS!$L$8:$L$121)*(WBS!$G$8:$G$121=$A34))</f>
        <v>0</v>
      </c>
      <c r="AW34" s="120">
        <f>SUMPRODUCT((WBS!$A$8:$A$121&lt;&gt;"")*(AW$3=WBS!$L$8:$L$121)*(WBS!$G$8:$G$121=$A34))</f>
        <v>0</v>
      </c>
      <c r="AX34" s="120">
        <f>SUMPRODUCT((WBS!$A$8:$A$121&lt;&gt;"")*(AX$3=WBS!$L$8:$L$121)*(WBS!$G$8:$G$121=$A34))</f>
        <v>0</v>
      </c>
      <c r="AY34" s="120">
        <f>SUMPRODUCT((WBS!$A$8:$A$121&lt;&gt;"")*(AY$3=WBS!$L$8:$L$121)*(WBS!$G$8:$G$121=$A34))</f>
        <v>0</v>
      </c>
      <c r="AZ34" s="120">
        <f>SUMPRODUCT((WBS!$A$8:$A$121&lt;&gt;"")*(AZ$3=WBS!$L$8:$L$121)*(WBS!$G$8:$G$121=$A34))</f>
        <v>0</v>
      </c>
      <c r="BA34" s="120">
        <f>SUMPRODUCT((WBS!$A$8:$A$121&lt;&gt;"")*(BA$3=WBS!$L$8:$L$121)*(WBS!$G$8:$G$121=$A34))</f>
        <v>0</v>
      </c>
      <c r="BB34" s="120">
        <f>SUMPRODUCT((WBS!$A$8:$A$121&lt;&gt;"")*(BB$3=WBS!$L$8:$L$121)*(WBS!$G$8:$G$121=$A34))</f>
        <v>0</v>
      </c>
      <c r="BC34" s="120">
        <f>SUMPRODUCT((WBS!$A$8:$A$121&lt;&gt;"")*(BC$3=WBS!$L$8:$L$121)*(WBS!$G$8:$G$121=$A34))</f>
        <v>0</v>
      </c>
      <c r="BD34" s="120">
        <f>SUMPRODUCT((WBS!$A$8:$A$121&lt;&gt;"")*(BD$3=WBS!$L$8:$L$121)*(WBS!$G$8:$G$121=$A34))</f>
        <v>0</v>
      </c>
      <c r="BE34" s="120">
        <f>SUMPRODUCT((WBS!$A$8:$A$121&lt;&gt;"")*(BE$3=WBS!$L$8:$L$121)*(WBS!$G$8:$G$121=$A34))</f>
        <v>0</v>
      </c>
      <c r="BF34" s="120">
        <f>SUMPRODUCT((WBS!$A$8:$A$121&lt;&gt;"")*(BF$3=WBS!$L$8:$L$121)*(WBS!$G$8:$G$121=$A34))</f>
        <v>0</v>
      </c>
      <c r="BG34" s="120">
        <f>SUMPRODUCT((WBS!$A$8:$A$121&lt;&gt;"")*(BG$3=WBS!$L$8:$L$121)*(WBS!$G$8:$G$121=$A34))</f>
        <v>0</v>
      </c>
      <c r="BH34" s="120">
        <f>SUMPRODUCT((WBS!$A$8:$A$121&lt;&gt;"")*(BH$3=WBS!$L$8:$L$121)*(WBS!$G$8:$G$121=$A34))</f>
        <v>0</v>
      </c>
      <c r="BI34" s="120">
        <f>SUMPRODUCT((WBS!$A$8:$A$121&lt;&gt;"")*(BI$3=WBS!$L$8:$L$121)*(WBS!$G$8:$G$121=$A34))</f>
        <v>0</v>
      </c>
      <c r="BJ34" s="120">
        <f>SUMPRODUCT((WBS!$A$8:$A$121&lt;&gt;"")*(BJ$3=WBS!$L$8:$L$121)*(WBS!$G$8:$G$121=$A34))</f>
        <v>0</v>
      </c>
      <c r="BK34" s="120">
        <f>SUMPRODUCT((WBS!$A$8:$A$121&lt;&gt;"")*(BK$3=WBS!$L$8:$L$121)*(WBS!$G$8:$G$121=$A34))</f>
        <v>0</v>
      </c>
      <c r="BL34" s="120">
        <f>SUMPRODUCT((WBS!$A$8:$A$121&lt;&gt;"")*(BL$3=WBS!$L$8:$L$121)*(WBS!$G$8:$G$121=$A34))</f>
        <v>0</v>
      </c>
      <c r="BM34" s="120">
        <f>SUMPRODUCT((WBS!$A$8:$A$121&lt;&gt;"")*(BM$3=WBS!$L$8:$L$121)*(WBS!$G$8:$G$121=$A34))</f>
        <v>0</v>
      </c>
      <c r="BN34" s="120">
        <f>SUMPRODUCT((WBS!$A$8:$A$121&lt;&gt;"")*(BN$3=WBS!$L$8:$L$121)*(WBS!$G$8:$G$121=$A34))</f>
        <v>0</v>
      </c>
      <c r="BO34" s="120">
        <f>SUMPRODUCT((WBS!$A$8:$A$121&lt;&gt;"")*(BO$3=WBS!$L$8:$L$121)*(WBS!$G$8:$G$121=$A34))</f>
        <v>0</v>
      </c>
      <c r="BP34" s="120">
        <f>SUMPRODUCT((WBS!$A$8:$A$121&lt;&gt;"")*(BP$3=WBS!$L$8:$L$121)*(WBS!$G$8:$G$121=$A34))</f>
        <v>0</v>
      </c>
      <c r="BQ34" s="120">
        <f>SUMPRODUCT((WBS!$A$8:$A$121&lt;&gt;"")*(BQ$3=WBS!$L$8:$L$121)*(WBS!$G$8:$G$121=$A34))</f>
        <v>0</v>
      </c>
      <c r="BR34" s="120">
        <f>SUMPRODUCT((WBS!$A$8:$A$121&lt;&gt;"")*(BR$3=WBS!$L$8:$L$121)*(WBS!$G$8:$G$121=$A34))</f>
        <v>0</v>
      </c>
      <c r="BS34" s="120">
        <f>SUMPRODUCT((WBS!$A$8:$A$121&lt;&gt;"")*(BS$3=WBS!$L$8:$L$121)*(WBS!$G$8:$G$121=$A34))</f>
        <v>0</v>
      </c>
      <c r="BT34" s="120">
        <f>SUMPRODUCT((WBS!$A$8:$A$121&lt;&gt;"")*(BT$3=WBS!$L$8:$L$121)*(WBS!$G$8:$G$121=$A34))</f>
        <v>0</v>
      </c>
      <c r="BU34" s="120">
        <f>SUMPRODUCT((WBS!$A$8:$A$121&lt;&gt;"")*(BU$3=WBS!$L$8:$L$121)*(WBS!$G$8:$G$121=$A34))</f>
        <v>0</v>
      </c>
      <c r="BV34" s="120">
        <f>SUMPRODUCT((WBS!$A$8:$A$121&lt;&gt;"")*(BV$3=WBS!$L$8:$L$121)*(WBS!$G$8:$G$121=$A34))</f>
        <v>0</v>
      </c>
      <c r="BW34" s="120">
        <f>SUMPRODUCT((WBS!$A$8:$A$121&lt;&gt;"")*(BW$3=WBS!$L$8:$L$121)*(WBS!$G$8:$G$121=$A34))</f>
        <v>0</v>
      </c>
      <c r="BX34" s="120">
        <f>SUMPRODUCT((WBS!$A$8:$A$121&lt;&gt;"")*(BX$3=WBS!$L$8:$L$121)*(WBS!$G$8:$G$121=$A34))</f>
        <v>0</v>
      </c>
      <c r="BY34" s="120">
        <f>SUMPRODUCT((WBS!$A$8:$A$121&lt;&gt;"")*(BY$3=WBS!$L$8:$L$121)*(WBS!$G$8:$G$121=$A34))</f>
        <v>0</v>
      </c>
      <c r="BZ34" s="120">
        <f>SUMPRODUCT((WBS!$A$8:$A$121&lt;&gt;"")*(BZ$3=WBS!$L$8:$L$121)*(WBS!$G$8:$G$121=$A34))</f>
        <v>0</v>
      </c>
      <c r="CA34" s="120">
        <f>SUMPRODUCT((WBS!$A$8:$A$121&lt;&gt;"")*(CA$3=WBS!$L$8:$L$121)*(WBS!$G$8:$G$121=$A34))</f>
        <v>0</v>
      </c>
      <c r="CB34" s="120">
        <f>SUMPRODUCT((WBS!$A$8:$A$121&lt;&gt;"")*(CB$3=WBS!$L$8:$L$121)*(WBS!$G$8:$G$121=$A34))</f>
        <v>0</v>
      </c>
      <c r="CC34" s="120">
        <f>SUMPRODUCT((WBS!$A$8:$A$121&lt;&gt;"")*(CC$3=WBS!$L$8:$L$121)*(WBS!$G$8:$G$121=$A34))</f>
        <v>0</v>
      </c>
      <c r="CD34" s="120">
        <f>SUMPRODUCT((WBS!$A$8:$A$121&lt;&gt;"")*(CD$3=WBS!$L$8:$L$121)*(WBS!$G$8:$G$121=$A34))</f>
        <v>0</v>
      </c>
      <c r="CE34" s="120">
        <f>SUMPRODUCT((WBS!$A$8:$A$121&lt;&gt;"")*(CE$3=WBS!$L$8:$L$121)*(WBS!$G$8:$G$121=$A34))</f>
        <v>0</v>
      </c>
      <c r="CF34" s="120">
        <f>SUMPRODUCT((WBS!$A$8:$A$121&lt;&gt;"")*(CF$3=WBS!$L$8:$L$121)*(WBS!$G$8:$G$121=$A34))</f>
        <v>0</v>
      </c>
      <c r="CG34" s="120">
        <f>SUMPRODUCT((WBS!$A$8:$A$121&lt;&gt;"")*(CG$3=WBS!$L$8:$L$121)*(WBS!$G$8:$G$121=$A34))</f>
        <v>0</v>
      </c>
      <c r="CH34" s="120">
        <f>SUMPRODUCT((WBS!$A$8:$A$121&lt;&gt;"")*(CH$3=WBS!$L$8:$L$121)*(WBS!$G$8:$G$121=$A34))</f>
        <v>0</v>
      </c>
      <c r="CI34" s="120">
        <f>SUMPRODUCT((WBS!$A$8:$A$121&lt;&gt;"")*(CI$3=WBS!$L$8:$L$121)*(WBS!$G$8:$G$121=$A34))</f>
        <v>0</v>
      </c>
      <c r="CJ34" s="120">
        <f>SUMPRODUCT((WBS!$A$8:$A$121&lt;&gt;"")*(CJ$3=WBS!$L$8:$L$121)*(WBS!$G$8:$G$121=$A34))</f>
        <v>0</v>
      </c>
      <c r="CK34" s="120">
        <f>SUMPRODUCT((WBS!$A$8:$A$121&lt;&gt;"")*(CK$3=WBS!$L$8:$L$121)*(WBS!$G$8:$G$121=$A34))</f>
        <v>0</v>
      </c>
      <c r="CL34" s="120">
        <f>SUMPRODUCT((WBS!$A$8:$A$121&lt;&gt;"")*(CL$3=WBS!$L$8:$L$121)*(WBS!$G$8:$G$121=$A34))</f>
        <v>0</v>
      </c>
      <c r="CM34" s="120">
        <f>SUMPRODUCT((WBS!$A$8:$A$121&lt;&gt;"")*(CM$3=WBS!$L$8:$L$121)*(WBS!$G$8:$G$121=$A34))</f>
        <v>0</v>
      </c>
      <c r="CN34" s="120">
        <f>SUMPRODUCT((WBS!$A$8:$A$121&lt;&gt;"")*(CN$3=WBS!$L$8:$L$121)*(WBS!$G$8:$G$121=$A34))</f>
        <v>0</v>
      </c>
      <c r="CO34" s="120">
        <f>SUMPRODUCT((WBS!$A$8:$A$121&lt;&gt;"")*(CO$3=WBS!$L$8:$L$121)*(WBS!$G$8:$G$121=$A34))</f>
        <v>0</v>
      </c>
      <c r="CP34" s="120">
        <f>SUMPRODUCT((WBS!$A$8:$A$121&lt;&gt;"")*(CP$3=WBS!$L$8:$L$121)*(WBS!$G$8:$G$121=$A34))</f>
        <v>0</v>
      </c>
      <c r="CQ34" s="120">
        <f>SUMPRODUCT((WBS!$A$8:$A$121&lt;&gt;"")*(CQ$3=WBS!$L$8:$L$121)*(WBS!$G$8:$G$121=$A34))</f>
        <v>0</v>
      </c>
    </row>
    <row r="35" spans="1:95" s="121" customFormat="1">
      <c r="A35" s="175" t="s">
        <v>81</v>
      </c>
      <c r="B35" s="118" t="s">
        <v>27</v>
      </c>
      <c r="C35" s="119">
        <f t="shared" ca="1" si="8"/>
        <v>0</v>
      </c>
      <c r="D35" s="120">
        <f>SUMPRODUCT((WBS!$A$8:$A$121="")*(D$3=WBS!$K$8:$K$121)*(WBS!$G$8:$G$121=$A35))</f>
        <v>0</v>
      </c>
      <c r="E35" s="120">
        <f>SUMPRODUCT((WBS!$A$8:$A$121="")*(E$3=WBS!$K$8:$K$121)*(WBS!$G$8:$G$121=$A35))</f>
        <v>0</v>
      </c>
      <c r="F35" s="120">
        <f>SUMPRODUCT((WBS!$A$8:$A$121="")*(F$3=WBS!$K$8:$K$121)*(WBS!$G$8:$G$121=$A35))</f>
        <v>0</v>
      </c>
      <c r="G35" s="120">
        <f>SUMPRODUCT((WBS!$A$8:$A$121="")*(G$3=WBS!$K$8:$K$121)*(WBS!$G$8:$G$121=$A35))</f>
        <v>0</v>
      </c>
      <c r="H35" s="120">
        <f>SUMPRODUCT((WBS!$A$8:$A$121="")*(H$3=WBS!$K$8:$K$121)*(WBS!$G$8:$G$121=$A35))</f>
        <v>0</v>
      </c>
      <c r="I35" s="120">
        <f>SUMPRODUCT((WBS!$A$8:$A$121="")*(I$3=WBS!$K$8:$K$121)*(WBS!$G$8:$G$121=$A35))</f>
        <v>0</v>
      </c>
      <c r="J35" s="120">
        <f>SUMPRODUCT((WBS!$A$8:$A$121="")*(J$3=WBS!$K$8:$K$121)*(WBS!$G$8:$G$121=$A35))</f>
        <v>0</v>
      </c>
      <c r="K35" s="120">
        <f>SUMPRODUCT((WBS!$A$8:$A$121="")*(K$3=WBS!$K$8:$K$121)*(WBS!$G$8:$G$121=$A35))</f>
        <v>0</v>
      </c>
      <c r="L35" s="120">
        <f>SUMPRODUCT((WBS!$A$8:$A$121="")*(L$3=WBS!$K$8:$K$121)*(WBS!$G$8:$G$121=$A35))</f>
        <v>0</v>
      </c>
      <c r="M35" s="120">
        <f>SUMPRODUCT((WBS!$A$8:$A$121="")*(M$3=WBS!$K$8:$K$121)*(WBS!$G$8:$G$121=$A35))</f>
        <v>0</v>
      </c>
      <c r="N35" s="120">
        <f>SUMPRODUCT((WBS!$A$8:$A$121="")*(N$3=WBS!$K$8:$K$121)*(WBS!$G$8:$G$121=$A35))</f>
        <v>0</v>
      </c>
      <c r="O35" s="120">
        <f>SUMPRODUCT((WBS!$A$8:$A$121="")*(O$3=WBS!$K$8:$K$121)*(WBS!$G$8:$G$121=$A35))</f>
        <v>0</v>
      </c>
      <c r="P35" s="120">
        <f>SUMPRODUCT((WBS!$A$8:$A$121="")*(P$3=WBS!$K$8:$K$121)*(WBS!$G$8:$G$121=$A35))</f>
        <v>0</v>
      </c>
      <c r="Q35" s="120">
        <f>SUMPRODUCT((WBS!$A$8:$A$121="")*(Q$3=WBS!$K$8:$K$121)*(WBS!$G$8:$G$121=$A35))</f>
        <v>0</v>
      </c>
      <c r="R35" s="120">
        <f>SUMPRODUCT((WBS!$A$8:$A$121="")*(R$3=WBS!$K$8:$K$121)*(WBS!$G$8:$G$121=$A35))</f>
        <v>0</v>
      </c>
      <c r="S35" s="120">
        <f>SUMPRODUCT((WBS!$A$8:$A$121="")*(S$3=WBS!$K$8:$K$121)*(WBS!$G$8:$G$121=$A35))</f>
        <v>0</v>
      </c>
      <c r="T35" s="120">
        <f>SUMPRODUCT((WBS!$A$8:$A$121="")*(T$3=WBS!$K$8:$K$121)*(WBS!$G$8:$G$121=$A35))</f>
        <v>0</v>
      </c>
      <c r="U35" s="120">
        <f>SUMPRODUCT((WBS!$A$8:$A$121="")*(U$3=WBS!$K$8:$K$121)*(WBS!$G$8:$G$121=$A35))</f>
        <v>0</v>
      </c>
      <c r="V35" s="120">
        <f>SUMPRODUCT((WBS!$A$8:$A$121="")*(V$3=WBS!$K$8:$K$121)*(WBS!$G$8:$G$121=$A35))</f>
        <v>0</v>
      </c>
      <c r="W35" s="120">
        <f>SUMPRODUCT((WBS!$A$8:$A$121="")*(W$3=WBS!$K$8:$K$121)*(WBS!$G$8:$G$121=$A35))</f>
        <v>0</v>
      </c>
      <c r="X35" s="120">
        <f>SUMPRODUCT((WBS!$A$8:$A$121="")*(X$3=WBS!$K$8:$K$121)*(WBS!$G$8:$G$121=$A35))</f>
        <v>0</v>
      </c>
      <c r="Y35" s="120">
        <f>SUMPRODUCT((WBS!$A$8:$A$121="")*(Y$3=WBS!$K$8:$K$121)*(WBS!$G$8:$G$121=$A35))</f>
        <v>0</v>
      </c>
      <c r="Z35" s="120">
        <f>SUMPRODUCT((WBS!$A$8:$A$121="")*(Z$3=WBS!$K$8:$K$121)*(WBS!$G$8:$G$121=$A35))</f>
        <v>0</v>
      </c>
      <c r="AA35" s="120">
        <f>SUMPRODUCT((WBS!$A$8:$A$121="")*(AA$3=WBS!$K$8:$K$121)*(WBS!$G$8:$G$121=$A35))</f>
        <v>0</v>
      </c>
      <c r="AB35" s="120">
        <f>SUMPRODUCT((WBS!$A$8:$A$121="")*(AB$3=WBS!$K$8:$K$121)*(WBS!$G$8:$G$121=$A35))</f>
        <v>0</v>
      </c>
      <c r="AC35" s="120">
        <f>SUMPRODUCT((WBS!$A$8:$A$121="")*(AC$3=WBS!$K$8:$K$121)*(WBS!$G$8:$G$121=$A35))</f>
        <v>0</v>
      </c>
      <c r="AD35" s="120">
        <f>SUMPRODUCT((WBS!$A$8:$A$121="")*(AD$3=WBS!$K$8:$K$121)*(WBS!$G$8:$G$121=$A35))</f>
        <v>0</v>
      </c>
      <c r="AE35" s="120">
        <f>SUMPRODUCT((WBS!$A$8:$A$121="")*(AE$3=WBS!$K$8:$K$121)*(WBS!$G$8:$G$121=$A35))</f>
        <v>0</v>
      </c>
      <c r="AF35" s="120">
        <f>SUMPRODUCT((WBS!$A$8:$A$121="")*(AF$3=WBS!$K$8:$K$121)*(WBS!$G$8:$G$121=$A35))</f>
        <v>0</v>
      </c>
      <c r="AG35" s="120">
        <f>SUMPRODUCT((WBS!$A$8:$A$121="")*(AG$3=WBS!$K$8:$K$121)*(WBS!$G$8:$G$121=$A35))</f>
        <v>0</v>
      </c>
      <c r="AH35" s="120">
        <f>SUMPRODUCT((WBS!$A$8:$A$121="")*(AH$3=WBS!$K$8:$K$121)*(WBS!$G$8:$G$121=$A35))</f>
        <v>0</v>
      </c>
      <c r="AI35" s="120">
        <f>SUMPRODUCT((WBS!$A$8:$A$121="")*(AI$3=WBS!$K$8:$K$121)*(WBS!$G$8:$G$121=$A35))</f>
        <v>0</v>
      </c>
      <c r="AJ35" s="120">
        <f>SUMPRODUCT((WBS!$A$8:$A$121="")*(AJ$3=WBS!$K$8:$K$121)*(WBS!$G$8:$G$121=$A35))</f>
        <v>0</v>
      </c>
      <c r="AK35" s="120">
        <f>SUMPRODUCT((WBS!$A$8:$A$121="")*(AK$3=WBS!$K$8:$K$121)*(WBS!$G$8:$G$121=$A35))</f>
        <v>0</v>
      </c>
      <c r="AL35" s="120">
        <f>SUMPRODUCT((WBS!$A$8:$A$121="")*(AL$3=WBS!$K$8:$K$121)*(WBS!$G$8:$G$121=$A35))</f>
        <v>0</v>
      </c>
      <c r="AM35" s="120">
        <f>SUMPRODUCT((WBS!$A$8:$A$121="")*(AM$3=WBS!$K$8:$K$121)*(WBS!$G$8:$G$121=$A35))</f>
        <v>0</v>
      </c>
      <c r="AN35" s="120">
        <f>SUMPRODUCT((WBS!$A$8:$A$121="")*(AN$3=WBS!$K$8:$K$121)*(WBS!$G$8:$G$121=$A35))</f>
        <v>0</v>
      </c>
      <c r="AO35" s="120">
        <f>SUMPRODUCT((WBS!$A$8:$A$121="")*(AO$3=WBS!$K$8:$K$121)*(WBS!$G$8:$G$121=$A35))</f>
        <v>0</v>
      </c>
      <c r="AP35" s="120">
        <f>SUMPRODUCT((WBS!$A$8:$A$121="")*(AP$3=WBS!$K$8:$K$121)*(WBS!$G$8:$G$121=$A35))</f>
        <v>0</v>
      </c>
      <c r="AQ35" s="120">
        <f>SUMPRODUCT((WBS!$A$8:$A$121="")*(AQ$3=WBS!$K$8:$K$121)*(WBS!$G$8:$G$121=$A35))</f>
        <v>0</v>
      </c>
      <c r="AR35" s="120">
        <f>SUMPRODUCT((WBS!$A$8:$A$121="")*(AR$3=WBS!$K$8:$K$121)*(WBS!$G$8:$G$121=$A35))</f>
        <v>0</v>
      </c>
      <c r="AS35" s="120">
        <f>SUMPRODUCT((WBS!$A$8:$A$121="")*(AS$3=WBS!$K$8:$K$121)*(WBS!$G$8:$G$121=$A35))</f>
        <v>0</v>
      </c>
      <c r="AT35" s="120">
        <f>SUMPRODUCT((WBS!$A$8:$A$121="")*(AT$3=WBS!$K$8:$K$121)*(WBS!$G$8:$G$121=$A35))</f>
        <v>0</v>
      </c>
      <c r="AU35" s="120">
        <f>SUMPRODUCT((WBS!$A$8:$A$121="")*(AU$3=WBS!$K$8:$K$121)*(WBS!$G$8:$G$121=$A35))</f>
        <v>0</v>
      </c>
      <c r="AV35" s="120">
        <f>SUMPRODUCT((WBS!$A$8:$A$121="")*(AV$3=WBS!$K$8:$K$121)*(WBS!$G$8:$G$121=$A35))</f>
        <v>0</v>
      </c>
      <c r="AW35" s="120">
        <f>SUMPRODUCT((WBS!$A$8:$A$121="")*(AW$3=WBS!$K$8:$K$121)*(WBS!$G$8:$G$121=$A35))</f>
        <v>0</v>
      </c>
      <c r="AX35" s="120">
        <f>SUMPRODUCT((WBS!$A$8:$A$121="")*(AX$3=WBS!$K$8:$K$121)*(WBS!$G$8:$G$121=$A35))</f>
        <v>0</v>
      </c>
      <c r="AY35" s="120">
        <f>SUMPRODUCT((WBS!$A$8:$A$121="")*(AY$3=WBS!$K$8:$K$121)*(WBS!$G$8:$G$121=$A35))</f>
        <v>0</v>
      </c>
      <c r="AZ35" s="120">
        <f>SUMPRODUCT((WBS!$A$8:$A$121="")*(AZ$3=WBS!$K$8:$K$121)*(WBS!$G$8:$G$121=$A35))</f>
        <v>0</v>
      </c>
      <c r="BA35" s="120">
        <f>SUMPRODUCT((WBS!$A$8:$A$121="")*(BA$3=WBS!$K$8:$K$121)*(WBS!$G$8:$G$121=$A35))</f>
        <v>0</v>
      </c>
      <c r="BB35" s="120">
        <f>SUMPRODUCT((WBS!$A$8:$A$121="")*(BB$3=WBS!$K$8:$K$121)*(WBS!$G$8:$G$121=$A35))</f>
        <v>0</v>
      </c>
      <c r="BC35" s="120">
        <f>SUMPRODUCT((WBS!$A$8:$A$121="")*(BC$3=WBS!$K$8:$K$121)*(WBS!$G$8:$G$121=$A35))</f>
        <v>0</v>
      </c>
      <c r="BD35" s="120">
        <f>SUMPRODUCT((WBS!$A$8:$A$121="")*(BD$3=WBS!$K$8:$K$121)*(WBS!$G$8:$G$121=$A35))</f>
        <v>0</v>
      </c>
      <c r="BE35" s="120">
        <f>SUMPRODUCT((WBS!$A$8:$A$121="")*(BE$3=WBS!$K$8:$K$121)*(WBS!$G$8:$G$121=$A35))</f>
        <v>0</v>
      </c>
      <c r="BF35" s="120">
        <f>SUMPRODUCT((WBS!$A$8:$A$121="")*(BF$3=WBS!$K$8:$K$121)*(WBS!$G$8:$G$121=$A35))</f>
        <v>0</v>
      </c>
      <c r="BG35" s="120">
        <f>SUMPRODUCT((WBS!$A$8:$A$121="")*(BG$3=WBS!$K$8:$K$121)*(WBS!$G$8:$G$121=$A35))</f>
        <v>0</v>
      </c>
      <c r="BH35" s="120">
        <f>SUMPRODUCT((WBS!$A$8:$A$121="")*(BH$3=WBS!$K$8:$K$121)*(WBS!$G$8:$G$121=$A35))</f>
        <v>0</v>
      </c>
      <c r="BI35" s="120">
        <f>SUMPRODUCT((WBS!$A$8:$A$121="")*(BI$3=WBS!$K$8:$K$121)*(WBS!$G$8:$G$121=$A35))</f>
        <v>0</v>
      </c>
      <c r="BJ35" s="120">
        <f>SUMPRODUCT((WBS!$A$8:$A$121="")*(BJ$3=WBS!$K$8:$K$121)*(WBS!$G$8:$G$121=$A35))</f>
        <v>0</v>
      </c>
      <c r="BK35" s="120">
        <f>SUMPRODUCT((WBS!$A$8:$A$121="")*(BK$3=WBS!$K$8:$K$121)*(WBS!$G$8:$G$121=$A35))</f>
        <v>0</v>
      </c>
      <c r="BL35" s="120">
        <f>SUMPRODUCT((WBS!$A$8:$A$121="")*(BL$3=WBS!$K$8:$K$121)*(WBS!$G$8:$G$121=$A35))</f>
        <v>0</v>
      </c>
      <c r="BM35" s="120">
        <f>SUMPRODUCT((WBS!$A$8:$A$121="")*(BM$3=WBS!$K$8:$K$121)*(WBS!$G$8:$G$121=$A35))</f>
        <v>0</v>
      </c>
      <c r="BN35" s="120">
        <f>SUMPRODUCT((WBS!$A$8:$A$121="")*(BN$3=WBS!$K$8:$K$121)*(WBS!$G$8:$G$121=$A35))</f>
        <v>0</v>
      </c>
      <c r="BO35" s="120">
        <f>SUMPRODUCT((WBS!$A$8:$A$121="")*(BO$3=WBS!$K$8:$K$121)*(WBS!$G$8:$G$121=$A35))</f>
        <v>0</v>
      </c>
      <c r="BP35" s="120">
        <f>SUMPRODUCT((WBS!$A$8:$A$121="")*(BP$3=WBS!$K$8:$K$121)*(WBS!$G$8:$G$121=$A35))</f>
        <v>0</v>
      </c>
      <c r="BQ35" s="120">
        <f>SUMPRODUCT((WBS!$A$8:$A$121="")*(BQ$3=WBS!$K$8:$K$121)*(WBS!$G$8:$G$121=$A35))</f>
        <v>0</v>
      </c>
      <c r="BR35" s="120">
        <f>SUMPRODUCT((WBS!$A$8:$A$121="")*(BR$3=WBS!$K$8:$K$121)*(WBS!$G$8:$G$121=$A35))</f>
        <v>0</v>
      </c>
      <c r="BS35" s="120">
        <f>SUMPRODUCT((WBS!$A$8:$A$121="")*(BS$3=WBS!$K$8:$K$121)*(WBS!$G$8:$G$121=$A35))</f>
        <v>0</v>
      </c>
      <c r="BT35" s="120">
        <f>SUMPRODUCT((WBS!$A$8:$A$121="")*(BT$3=WBS!$K$8:$K$121)*(WBS!$G$8:$G$121=$A35))</f>
        <v>0</v>
      </c>
      <c r="BU35" s="120">
        <f>SUMPRODUCT((WBS!$A$8:$A$121="")*(BU$3=WBS!$K$8:$K$121)*(WBS!$G$8:$G$121=$A35))</f>
        <v>0</v>
      </c>
      <c r="BV35" s="120">
        <f>SUMPRODUCT((WBS!$A$8:$A$121="")*(BV$3=WBS!$K$8:$K$121)*(WBS!$G$8:$G$121=$A35))</f>
        <v>0</v>
      </c>
      <c r="BW35" s="120">
        <f>SUMPRODUCT((WBS!$A$8:$A$121="")*(BW$3=WBS!$K$8:$K$121)*(WBS!$G$8:$G$121=$A35))</f>
        <v>0</v>
      </c>
      <c r="BX35" s="120">
        <f>SUMPRODUCT((WBS!$A$8:$A$121="")*(BX$3=WBS!$K$8:$K$121)*(WBS!$G$8:$G$121=$A35))</f>
        <v>0</v>
      </c>
      <c r="BY35" s="120">
        <f>SUMPRODUCT((WBS!$A$8:$A$121="")*(BY$3=WBS!$K$8:$K$121)*(WBS!$G$8:$G$121=$A35))</f>
        <v>0</v>
      </c>
      <c r="BZ35" s="120">
        <f>SUMPRODUCT((WBS!$A$8:$A$121="")*(BZ$3=WBS!$K$8:$K$121)*(WBS!$G$8:$G$121=$A35))</f>
        <v>0</v>
      </c>
      <c r="CA35" s="120">
        <f>SUMPRODUCT((WBS!$A$8:$A$121="")*(CA$3=WBS!$K$8:$K$121)*(WBS!$G$8:$G$121=$A35))</f>
        <v>0</v>
      </c>
      <c r="CB35" s="120">
        <f>SUMPRODUCT((WBS!$A$8:$A$121="")*(CB$3=WBS!$K$8:$K$121)*(WBS!$G$8:$G$121=$A35))</f>
        <v>0</v>
      </c>
      <c r="CC35" s="120">
        <f>SUMPRODUCT((WBS!$A$8:$A$121="")*(CC$3=WBS!$K$8:$K$121)*(WBS!$G$8:$G$121=$A35))</f>
        <v>0</v>
      </c>
      <c r="CD35" s="120">
        <f>SUMPRODUCT((WBS!$A$8:$A$121="")*(CD$3=WBS!$K$8:$K$121)*(WBS!$G$8:$G$121=$A35))</f>
        <v>0</v>
      </c>
      <c r="CE35" s="120">
        <f>SUMPRODUCT((WBS!$A$8:$A$121="")*(CE$3=WBS!$K$8:$K$121)*(WBS!$G$8:$G$121=$A35))</f>
        <v>0</v>
      </c>
      <c r="CF35" s="120">
        <f>SUMPRODUCT((WBS!$A$8:$A$121="")*(CF$3=WBS!$K$8:$K$121)*(WBS!$G$8:$G$121=$A35))</f>
        <v>0</v>
      </c>
      <c r="CG35" s="120">
        <f>SUMPRODUCT((WBS!$A$8:$A$121="")*(CG$3=WBS!$K$8:$K$121)*(WBS!$G$8:$G$121=$A35))</f>
        <v>0</v>
      </c>
      <c r="CH35" s="120">
        <f>SUMPRODUCT((WBS!$A$8:$A$121="")*(CH$3=WBS!$K$8:$K$121)*(WBS!$G$8:$G$121=$A35))</f>
        <v>0</v>
      </c>
      <c r="CI35" s="120">
        <f>SUMPRODUCT((WBS!$A$8:$A$121="")*(CI$3=WBS!$K$8:$K$121)*(WBS!$G$8:$G$121=$A35))</f>
        <v>0</v>
      </c>
      <c r="CJ35" s="120">
        <f>SUMPRODUCT((WBS!$A$8:$A$121="")*(CJ$3=WBS!$K$8:$K$121)*(WBS!$G$8:$G$121=$A35))</f>
        <v>0</v>
      </c>
      <c r="CK35" s="120">
        <f>SUMPRODUCT((WBS!$A$8:$A$121="")*(CK$3=WBS!$K$8:$K$121)*(WBS!$G$8:$G$121=$A35))</f>
        <v>0</v>
      </c>
      <c r="CL35" s="120">
        <f>SUMPRODUCT((WBS!$A$8:$A$121="")*(CL$3=WBS!$K$8:$K$121)*(WBS!$G$8:$G$121=$A35))</f>
        <v>0</v>
      </c>
      <c r="CM35" s="120">
        <f>SUMPRODUCT((WBS!$A$8:$A$121="")*(CM$3=WBS!$K$8:$K$121)*(WBS!$G$8:$G$121=$A35))</f>
        <v>0</v>
      </c>
      <c r="CN35" s="120">
        <f>SUMPRODUCT((WBS!$A$8:$A$121="")*(CN$3=WBS!$K$8:$K$121)*(WBS!$G$8:$G$121=$A35))</f>
        <v>0</v>
      </c>
      <c r="CO35" s="120">
        <f>SUMPRODUCT((WBS!$A$8:$A$121="")*(CO$3=WBS!$K$8:$K$121)*(WBS!$G$8:$G$121=$A35))</f>
        <v>0</v>
      </c>
      <c r="CP35" s="120">
        <f>SUMPRODUCT((WBS!$A$8:$A$121="")*(CP$3=WBS!$K$8:$K$121)*(WBS!$G$8:$G$121=$A35))</f>
        <v>0</v>
      </c>
      <c r="CQ35" s="120">
        <f>SUMPRODUCT((WBS!$A$8:$A$121="")*(CQ$3=WBS!$K$8:$K$121)*(WBS!$G$8:$G$121=$A35))</f>
        <v>0</v>
      </c>
    </row>
    <row r="36" spans="1:95" s="121" customFormat="1">
      <c r="A36" s="175" t="s">
        <v>81</v>
      </c>
      <c r="B36" s="118" t="s">
        <v>28</v>
      </c>
      <c r="C36" s="119">
        <f t="shared" ca="1" si="8"/>
        <v>0</v>
      </c>
      <c r="D36" s="120">
        <f>SUMPRODUCT((WBS!$A$8:$A$121="")*(D$3=WBS!$L$8:$L$121)*(WBS!$G$8:$G$121=$A36))</f>
        <v>0</v>
      </c>
      <c r="E36" s="120">
        <f>SUMPRODUCT((WBS!$A$8:$A$121="")*(E$3=WBS!$L$8:$L$121)*(WBS!$G$8:$G$121=$A36))</f>
        <v>0</v>
      </c>
      <c r="F36" s="120">
        <f>SUMPRODUCT((WBS!$A$8:$A$121="")*(F$3=WBS!$L$8:$L$121)*(WBS!$G$8:$G$121=$A36))</f>
        <v>0</v>
      </c>
      <c r="G36" s="120">
        <f>SUMPRODUCT((WBS!$A$8:$A$121="")*(G$3=WBS!$L$8:$L$121)*(WBS!$G$8:$G$121=$A36))</f>
        <v>0</v>
      </c>
      <c r="H36" s="120">
        <f>SUMPRODUCT((WBS!$A$8:$A$121="")*(H$3=WBS!$L$8:$L$121)*(WBS!$G$8:$G$121=$A36))</f>
        <v>0</v>
      </c>
      <c r="I36" s="120">
        <f>SUMPRODUCT((WBS!$A$8:$A$121="")*(I$3=WBS!$L$8:$L$121)*(WBS!$G$8:$G$121=$A36))</f>
        <v>0</v>
      </c>
      <c r="J36" s="120">
        <f>SUMPRODUCT((WBS!$A$8:$A$121="")*(J$3=WBS!$L$8:$L$121)*(WBS!$G$8:$G$121=$A36))</f>
        <v>0</v>
      </c>
      <c r="K36" s="120">
        <f>SUMPRODUCT((WBS!$A$8:$A$121="")*(K$3=WBS!$L$8:$L$121)*(WBS!$G$8:$G$121=$A36))</f>
        <v>0</v>
      </c>
      <c r="L36" s="120">
        <f>SUMPRODUCT((WBS!$A$8:$A$121="")*(L$3=WBS!$L$8:$L$121)*(WBS!$G$8:$G$121=$A36))</f>
        <v>0</v>
      </c>
      <c r="M36" s="120">
        <f>SUMPRODUCT((WBS!$A$8:$A$121="")*(M$3=WBS!$L$8:$L$121)*(WBS!$G$8:$G$121=$A36))</f>
        <v>0</v>
      </c>
      <c r="N36" s="120">
        <f>SUMPRODUCT((WBS!$A$8:$A$121="")*(N$3=WBS!$L$8:$L$121)*(WBS!$G$8:$G$121=$A36))</f>
        <v>0</v>
      </c>
      <c r="O36" s="120">
        <f>SUMPRODUCT((WBS!$A$8:$A$121="")*(O$3=WBS!$L$8:$L$121)*(WBS!$G$8:$G$121=$A36))</f>
        <v>0</v>
      </c>
      <c r="P36" s="120">
        <f>SUMPRODUCT((WBS!$A$8:$A$121="")*(P$3=WBS!$L$8:$L$121)*(WBS!$G$8:$G$121=$A36))</f>
        <v>0</v>
      </c>
      <c r="Q36" s="120">
        <f>SUMPRODUCT((WBS!$A$8:$A$121="")*(Q$3=WBS!$L$8:$L$121)*(WBS!$G$8:$G$121=$A36))</f>
        <v>0</v>
      </c>
      <c r="R36" s="120">
        <f>SUMPRODUCT((WBS!$A$8:$A$121="")*(R$3=WBS!$L$8:$L$121)*(WBS!$G$8:$G$121=$A36))</f>
        <v>0</v>
      </c>
      <c r="S36" s="120">
        <f>SUMPRODUCT((WBS!$A$8:$A$121="")*(S$3=WBS!$L$8:$L$121)*(WBS!$G$8:$G$121=$A36))</f>
        <v>0</v>
      </c>
      <c r="T36" s="120">
        <f>SUMPRODUCT((WBS!$A$8:$A$121="")*(T$3=WBS!$L$8:$L$121)*(WBS!$G$8:$G$121=$A36))</f>
        <v>0</v>
      </c>
      <c r="U36" s="120">
        <f>SUMPRODUCT((WBS!$A$8:$A$121="")*(U$3=WBS!$L$8:$L$121)*(WBS!$G$8:$G$121=$A36))</f>
        <v>0</v>
      </c>
      <c r="V36" s="120">
        <f>SUMPRODUCT((WBS!$A$8:$A$121="")*(V$3=WBS!$L$8:$L$121)*(WBS!$G$8:$G$121=$A36))</f>
        <v>0</v>
      </c>
      <c r="W36" s="120">
        <f>SUMPRODUCT((WBS!$A$8:$A$121="")*(W$3=WBS!$L$8:$L$121)*(WBS!$G$8:$G$121=$A36))</f>
        <v>0</v>
      </c>
      <c r="X36" s="120">
        <f>SUMPRODUCT((WBS!$A$8:$A$121="")*(X$3=WBS!$L$8:$L$121)*(WBS!$G$8:$G$121=$A36))</f>
        <v>0</v>
      </c>
      <c r="Y36" s="120">
        <f>SUMPRODUCT((WBS!$A$8:$A$121="")*(Y$3=WBS!$L$8:$L$121)*(WBS!$G$8:$G$121=$A36))</f>
        <v>0</v>
      </c>
      <c r="Z36" s="120">
        <f>SUMPRODUCT((WBS!$A$8:$A$121="")*(Z$3=WBS!$L$8:$L$121)*(WBS!$G$8:$G$121=$A36))</f>
        <v>0</v>
      </c>
      <c r="AA36" s="120">
        <f>SUMPRODUCT((WBS!$A$8:$A$121="")*(AA$3=WBS!$L$8:$L$121)*(WBS!$G$8:$G$121=$A36))</f>
        <v>0</v>
      </c>
      <c r="AB36" s="120">
        <f>SUMPRODUCT((WBS!$A$8:$A$121="")*(AB$3=WBS!$L$8:$L$121)*(WBS!$G$8:$G$121=$A36))</f>
        <v>0</v>
      </c>
      <c r="AC36" s="120">
        <f>SUMPRODUCT((WBS!$A$8:$A$121="")*(AC$3=WBS!$L$8:$L$121)*(WBS!$G$8:$G$121=$A36))</f>
        <v>0</v>
      </c>
      <c r="AD36" s="120">
        <f>SUMPRODUCT((WBS!$A$8:$A$121="")*(AD$3=WBS!$L$8:$L$121)*(WBS!$G$8:$G$121=$A36))</f>
        <v>0</v>
      </c>
      <c r="AE36" s="120">
        <f>SUMPRODUCT((WBS!$A$8:$A$121="")*(AE$3=WBS!$L$8:$L$121)*(WBS!$G$8:$G$121=$A36))</f>
        <v>0</v>
      </c>
      <c r="AF36" s="120">
        <f>SUMPRODUCT((WBS!$A$8:$A$121="")*(AF$3=WBS!$L$8:$L$121)*(WBS!$G$8:$G$121=$A36))</f>
        <v>0</v>
      </c>
      <c r="AG36" s="120">
        <f>SUMPRODUCT((WBS!$A$8:$A$121="")*(AG$3=WBS!$L$8:$L$121)*(WBS!$G$8:$G$121=$A36))</f>
        <v>0</v>
      </c>
      <c r="AH36" s="120">
        <f>SUMPRODUCT((WBS!$A$8:$A$121="")*(AH$3=WBS!$L$8:$L$121)*(WBS!$G$8:$G$121=$A36))</f>
        <v>0</v>
      </c>
      <c r="AI36" s="120">
        <f>SUMPRODUCT((WBS!$A$8:$A$121="")*(AI$3=WBS!$L$8:$L$121)*(WBS!$G$8:$G$121=$A36))</f>
        <v>0</v>
      </c>
      <c r="AJ36" s="120">
        <f>SUMPRODUCT((WBS!$A$8:$A$121="")*(AJ$3=WBS!$L$8:$L$121)*(WBS!$G$8:$G$121=$A36))</f>
        <v>0</v>
      </c>
      <c r="AK36" s="120">
        <f>SUMPRODUCT((WBS!$A$8:$A$121="")*(AK$3=WBS!$L$8:$L$121)*(WBS!$G$8:$G$121=$A36))</f>
        <v>0</v>
      </c>
      <c r="AL36" s="120">
        <f>SUMPRODUCT((WBS!$A$8:$A$121="")*(AL$3=WBS!$L$8:$L$121)*(WBS!$G$8:$G$121=$A36))</f>
        <v>0</v>
      </c>
      <c r="AM36" s="120">
        <f>SUMPRODUCT((WBS!$A$8:$A$121="")*(AM$3=WBS!$L$8:$L$121)*(WBS!$G$8:$G$121=$A36))</f>
        <v>0</v>
      </c>
      <c r="AN36" s="120">
        <f>SUMPRODUCT((WBS!$A$8:$A$121="")*(AN$3=WBS!$L$8:$L$121)*(WBS!$G$8:$G$121=$A36))</f>
        <v>0</v>
      </c>
      <c r="AO36" s="120">
        <f>SUMPRODUCT((WBS!$A$8:$A$121="")*(AO$3=WBS!$L$8:$L$121)*(WBS!$G$8:$G$121=$A36))</f>
        <v>0</v>
      </c>
      <c r="AP36" s="120">
        <f>SUMPRODUCT((WBS!$A$8:$A$121="")*(AP$3=WBS!$L$8:$L$121)*(WBS!$G$8:$G$121=$A36))</f>
        <v>0</v>
      </c>
      <c r="AQ36" s="120">
        <f>SUMPRODUCT((WBS!$A$8:$A$121="")*(AQ$3=WBS!$L$8:$L$121)*(WBS!$G$8:$G$121=$A36))</f>
        <v>0</v>
      </c>
      <c r="AR36" s="120">
        <f>SUMPRODUCT((WBS!$A$8:$A$121="")*(AR$3=WBS!$L$8:$L$121)*(WBS!$G$8:$G$121=$A36))</f>
        <v>0</v>
      </c>
      <c r="AS36" s="120">
        <f>SUMPRODUCT((WBS!$A$8:$A$121="")*(AS$3=WBS!$L$8:$L$121)*(WBS!$G$8:$G$121=$A36))</f>
        <v>0</v>
      </c>
      <c r="AT36" s="120">
        <f>SUMPRODUCT((WBS!$A$8:$A$121="")*(AT$3=WBS!$L$8:$L$121)*(WBS!$G$8:$G$121=$A36))</f>
        <v>0</v>
      </c>
      <c r="AU36" s="120">
        <f>SUMPRODUCT((WBS!$A$8:$A$121="")*(AU$3=WBS!$L$8:$L$121)*(WBS!$G$8:$G$121=$A36))</f>
        <v>0</v>
      </c>
      <c r="AV36" s="120">
        <f>SUMPRODUCT((WBS!$A$8:$A$121="")*(AV$3=WBS!$L$8:$L$121)*(WBS!$G$8:$G$121=$A36))</f>
        <v>0</v>
      </c>
      <c r="AW36" s="120">
        <f>SUMPRODUCT((WBS!$A$8:$A$121="")*(AW$3=WBS!$L$8:$L$121)*(WBS!$G$8:$G$121=$A36))</f>
        <v>0</v>
      </c>
      <c r="AX36" s="120">
        <f>SUMPRODUCT((WBS!$A$8:$A$121="")*(AX$3=WBS!$L$8:$L$121)*(WBS!$G$8:$G$121=$A36))</f>
        <v>0</v>
      </c>
      <c r="AY36" s="120">
        <f>SUMPRODUCT((WBS!$A$8:$A$121="")*(AY$3=WBS!$L$8:$L$121)*(WBS!$G$8:$G$121=$A36))</f>
        <v>0</v>
      </c>
      <c r="AZ36" s="120">
        <f>SUMPRODUCT((WBS!$A$8:$A$121="")*(AZ$3=WBS!$L$8:$L$121)*(WBS!$G$8:$G$121=$A36))</f>
        <v>0</v>
      </c>
      <c r="BA36" s="120">
        <f>SUMPRODUCT((WBS!$A$8:$A$121="")*(BA$3=WBS!$L$8:$L$121)*(WBS!$G$8:$G$121=$A36))</f>
        <v>0</v>
      </c>
      <c r="BB36" s="120">
        <f>SUMPRODUCT((WBS!$A$8:$A$121="")*(BB$3=WBS!$L$8:$L$121)*(WBS!$G$8:$G$121=$A36))</f>
        <v>0</v>
      </c>
      <c r="BC36" s="120">
        <f>SUMPRODUCT((WBS!$A$8:$A$121="")*(BC$3=WBS!$L$8:$L$121)*(WBS!$G$8:$G$121=$A36))</f>
        <v>0</v>
      </c>
      <c r="BD36" s="120">
        <f>SUMPRODUCT((WBS!$A$8:$A$121="")*(BD$3=WBS!$L$8:$L$121)*(WBS!$G$8:$G$121=$A36))</f>
        <v>0</v>
      </c>
      <c r="BE36" s="120">
        <f>SUMPRODUCT((WBS!$A$8:$A$121="")*(BE$3=WBS!$L$8:$L$121)*(WBS!$G$8:$G$121=$A36))</f>
        <v>0</v>
      </c>
      <c r="BF36" s="120">
        <f>SUMPRODUCT((WBS!$A$8:$A$121="")*(BF$3=WBS!$L$8:$L$121)*(WBS!$G$8:$G$121=$A36))</f>
        <v>0</v>
      </c>
      <c r="BG36" s="120">
        <f>SUMPRODUCT((WBS!$A$8:$A$121="")*(BG$3=WBS!$L$8:$L$121)*(WBS!$G$8:$G$121=$A36))</f>
        <v>0</v>
      </c>
      <c r="BH36" s="120">
        <f>SUMPRODUCT((WBS!$A$8:$A$121="")*(BH$3=WBS!$L$8:$L$121)*(WBS!$G$8:$G$121=$A36))</f>
        <v>0</v>
      </c>
      <c r="BI36" s="120">
        <f>SUMPRODUCT((WBS!$A$8:$A$121="")*(BI$3=WBS!$L$8:$L$121)*(WBS!$G$8:$G$121=$A36))</f>
        <v>0</v>
      </c>
      <c r="BJ36" s="120">
        <f>SUMPRODUCT((WBS!$A$8:$A$121="")*(BJ$3=WBS!$L$8:$L$121)*(WBS!$G$8:$G$121=$A36))</f>
        <v>0</v>
      </c>
      <c r="BK36" s="120">
        <f>SUMPRODUCT((WBS!$A$8:$A$121="")*(BK$3=WBS!$L$8:$L$121)*(WBS!$G$8:$G$121=$A36))</f>
        <v>0</v>
      </c>
      <c r="BL36" s="120">
        <f>SUMPRODUCT((WBS!$A$8:$A$121="")*(BL$3=WBS!$L$8:$L$121)*(WBS!$G$8:$G$121=$A36))</f>
        <v>0</v>
      </c>
      <c r="BM36" s="120">
        <f>SUMPRODUCT((WBS!$A$8:$A$121="")*(BM$3=WBS!$L$8:$L$121)*(WBS!$G$8:$G$121=$A36))</f>
        <v>0</v>
      </c>
      <c r="BN36" s="120">
        <f>SUMPRODUCT((WBS!$A$8:$A$121="")*(BN$3=WBS!$L$8:$L$121)*(WBS!$G$8:$G$121=$A36))</f>
        <v>0</v>
      </c>
      <c r="BO36" s="120">
        <f>SUMPRODUCT((WBS!$A$8:$A$121="")*(BO$3=WBS!$L$8:$L$121)*(WBS!$G$8:$G$121=$A36))</f>
        <v>0</v>
      </c>
      <c r="BP36" s="120">
        <f>SUMPRODUCT((WBS!$A$8:$A$121="")*(BP$3=WBS!$L$8:$L$121)*(WBS!$G$8:$G$121=$A36))</f>
        <v>0</v>
      </c>
      <c r="BQ36" s="120">
        <f>SUMPRODUCT((WBS!$A$8:$A$121="")*(BQ$3=WBS!$L$8:$L$121)*(WBS!$G$8:$G$121=$A36))</f>
        <v>0</v>
      </c>
      <c r="BR36" s="120">
        <f>SUMPRODUCT((WBS!$A$8:$A$121="")*(BR$3=WBS!$L$8:$L$121)*(WBS!$G$8:$G$121=$A36))</f>
        <v>0</v>
      </c>
      <c r="BS36" s="120">
        <f>SUMPRODUCT((WBS!$A$8:$A$121="")*(BS$3=WBS!$L$8:$L$121)*(WBS!$G$8:$G$121=$A36))</f>
        <v>0</v>
      </c>
      <c r="BT36" s="120">
        <f>SUMPRODUCT((WBS!$A$8:$A$121="")*(BT$3=WBS!$L$8:$L$121)*(WBS!$G$8:$G$121=$A36))</f>
        <v>0</v>
      </c>
      <c r="BU36" s="120">
        <f>SUMPRODUCT((WBS!$A$8:$A$121="")*(BU$3=WBS!$L$8:$L$121)*(WBS!$G$8:$G$121=$A36))</f>
        <v>0</v>
      </c>
      <c r="BV36" s="120">
        <f>SUMPRODUCT((WBS!$A$8:$A$121="")*(BV$3=WBS!$L$8:$L$121)*(WBS!$G$8:$G$121=$A36))</f>
        <v>0</v>
      </c>
      <c r="BW36" s="120">
        <f>SUMPRODUCT((WBS!$A$8:$A$121="")*(BW$3=WBS!$L$8:$L$121)*(WBS!$G$8:$G$121=$A36))</f>
        <v>0</v>
      </c>
      <c r="BX36" s="120">
        <f>SUMPRODUCT((WBS!$A$8:$A$121="")*(BX$3=WBS!$L$8:$L$121)*(WBS!$G$8:$G$121=$A36))</f>
        <v>0</v>
      </c>
      <c r="BY36" s="120">
        <f>SUMPRODUCT((WBS!$A$8:$A$121="")*(BY$3=WBS!$L$8:$L$121)*(WBS!$G$8:$G$121=$A36))</f>
        <v>0</v>
      </c>
      <c r="BZ36" s="120">
        <f>SUMPRODUCT((WBS!$A$8:$A$121="")*(BZ$3=WBS!$L$8:$L$121)*(WBS!$G$8:$G$121=$A36))</f>
        <v>0</v>
      </c>
      <c r="CA36" s="120">
        <f>SUMPRODUCT((WBS!$A$8:$A$121="")*(CA$3=WBS!$L$8:$L$121)*(WBS!$G$8:$G$121=$A36))</f>
        <v>0</v>
      </c>
      <c r="CB36" s="120">
        <f>SUMPRODUCT((WBS!$A$8:$A$121="")*(CB$3=WBS!$L$8:$L$121)*(WBS!$G$8:$G$121=$A36))</f>
        <v>0</v>
      </c>
      <c r="CC36" s="120">
        <f>SUMPRODUCT((WBS!$A$8:$A$121="")*(CC$3=WBS!$L$8:$L$121)*(WBS!$G$8:$G$121=$A36))</f>
        <v>0</v>
      </c>
      <c r="CD36" s="120">
        <f>SUMPRODUCT((WBS!$A$8:$A$121="")*(CD$3=WBS!$L$8:$L$121)*(WBS!$G$8:$G$121=$A36))</f>
        <v>0</v>
      </c>
      <c r="CE36" s="120">
        <f>SUMPRODUCT((WBS!$A$8:$A$121="")*(CE$3=WBS!$L$8:$L$121)*(WBS!$G$8:$G$121=$A36))</f>
        <v>0</v>
      </c>
      <c r="CF36" s="120">
        <f>SUMPRODUCT((WBS!$A$8:$A$121="")*(CF$3=WBS!$L$8:$L$121)*(WBS!$G$8:$G$121=$A36))</f>
        <v>0</v>
      </c>
      <c r="CG36" s="120">
        <f>SUMPRODUCT((WBS!$A$8:$A$121="")*(CG$3=WBS!$L$8:$L$121)*(WBS!$G$8:$G$121=$A36))</f>
        <v>0</v>
      </c>
      <c r="CH36" s="120">
        <f>SUMPRODUCT((WBS!$A$8:$A$121="")*(CH$3=WBS!$L$8:$L$121)*(WBS!$G$8:$G$121=$A36))</f>
        <v>0</v>
      </c>
      <c r="CI36" s="120">
        <f>SUMPRODUCT((WBS!$A$8:$A$121="")*(CI$3=WBS!$L$8:$L$121)*(WBS!$G$8:$G$121=$A36))</f>
        <v>0</v>
      </c>
      <c r="CJ36" s="120">
        <f>SUMPRODUCT((WBS!$A$8:$A$121="")*(CJ$3=WBS!$L$8:$L$121)*(WBS!$G$8:$G$121=$A36))</f>
        <v>0</v>
      </c>
      <c r="CK36" s="120">
        <f>SUMPRODUCT((WBS!$A$8:$A$121="")*(CK$3=WBS!$L$8:$L$121)*(WBS!$G$8:$G$121=$A36))</f>
        <v>0</v>
      </c>
      <c r="CL36" s="120">
        <f>SUMPRODUCT((WBS!$A$8:$A$121="")*(CL$3=WBS!$L$8:$L$121)*(WBS!$G$8:$G$121=$A36))</f>
        <v>0</v>
      </c>
      <c r="CM36" s="120">
        <f>SUMPRODUCT((WBS!$A$8:$A$121="")*(CM$3=WBS!$L$8:$L$121)*(WBS!$G$8:$G$121=$A36))</f>
        <v>0</v>
      </c>
      <c r="CN36" s="120">
        <f>SUMPRODUCT((WBS!$A$8:$A$121="")*(CN$3=WBS!$L$8:$L$121)*(WBS!$G$8:$G$121=$A36))</f>
        <v>0</v>
      </c>
      <c r="CO36" s="120">
        <f>SUMPRODUCT((WBS!$A$8:$A$121="")*(CO$3=WBS!$L$8:$L$121)*(WBS!$G$8:$G$121=$A36))</f>
        <v>0</v>
      </c>
      <c r="CP36" s="120">
        <f>SUMPRODUCT((WBS!$A$8:$A$121="")*(CP$3=WBS!$L$8:$L$121)*(WBS!$G$8:$G$121=$A36))</f>
        <v>0</v>
      </c>
      <c r="CQ36" s="120">
        <f>SUMPRODUCT((WBS!$A$8:$A$121="")*(CQ$3=WBS!$L$8:$L$121)*(WBS!$G$8:$G$121=$A36))</f>
        <v>0</v>
      </c>
    </row>
    <row r="37" spans="1:95" s="121" customFormat="1">
      <c r="A37" s="174" t="s">
        <v>81</v>
      </c>
      <c r="B37" s="118" t="s">
        <v>5</v>
      </c>
      <c r="C37" s="119">
        <f t="shared" ca="1" si="8"/>
        <v>0</v>
      </c>
      <c r="D37" s="120">
        <f>SUMPRODUCT((WBS!$A$8:$A$121&lt;&gt;"")*(D$3=WBS!$K$8:$K$121)*(WBS!$G$8:$G$121=$A37))</f>
        <v>0</v>
      </c>
      <c r="E37" s="120">
        <f>SUMPRODUCT((WBS!$A$8:$A$121&lt;&gt;"")*(E$3=WBS!$K$8:$K$121)*(WBS!$G$8:$G$121=$A37))</f>
        <v>0</v>
      </c>
      <c r="F37" s="120">
        <f>SUMPRODUCT((WBS!$A$8:$A$121&lt;&gt;"")*(F$3=WBS!$K$8:$K$121)*(WBS!$G$8:$G$121=$A37))</f>
        <v>0</v>
      </c>
      <c r="G37" s="120">
        <f>SUMPRODUCT((WBS!$A$8:$A$121&lt;&gt;"")*(G$3=WBS!$K$8:$K$121)*(WBS!$G$8:$G$121=$A37))</f>
        <v>0</v>
      </c>
      <c r="H37" s="120">
        <f>SUMPRODUCT((WBS!$A$8:$A$121&lt;&gt;"")*(H$3=WBS!$K$8:$K$121)*(WBS!$G$8:$G$121=$A37))</f>
        <v>0</v>
      </c>
      <c r="I37" s="120">
        <f>SUMPRODUCT((WBS!$A$8:$A$121&lt;&gt;"")*(I$3=WBS!$K$8:$K$121)*(WBS!$G$8:$G$121=$A37))</f>
        <v>0</v>
      </c>
      <c r="J37" s="120">
        <f>SUMPRODUCT((WBS!$A$8:$A$121&lt;&gt;"")*(J$3=WBS!$K$8:$K$121)*(WBS!$G$8:$G$121=$A37))</f>
        <v>0</v>
      </c>
      <c r="K37" s="120">
        <f>SUMPRODUCT((WBS!$A$8:$A$121&lt;&gt;"")*(K$3=WBS!$K$8:$K$121)*(WBS!$G$8:$G$121=$A37))</f>
        <v>0</v>
      </c>
      <c r="L37" s="120">
        <f>SUMPRODUCT((WBS!$A$8:$A$121&lt;&gt;"")*(L$3=WBS!$K$8:$K$121)*(WBS!$G$8:$G$121=$A37))</f>
        <v>0</v>
      </c>
      <c r="M37" s="120">
        <f>SUMPRODUCT((WBS!$A$8:$A$121&lt;&gt;"")*(M$3=WBS!$K$8:$K$121)*(WBS!$G$8:$G$121=$A37))</f>
        <v>0</v>
      </c>
      <c r="N37" s="120">
        <f>SUMPRODUCT((WBS!$A$8:$A$121&lt;&gt;"")*(N$3=WBS!$K$8:$K$121)*(WBS!$G$8:$G$121=$A37))</f>
        <v>0</v>
      </c>
      <c r="O37" s="120">
        <f>SUMPRODUCT((WBS!$A$8:$A$121&lt;&gt;"")*(O$3=WBS!$K$8:$K$121)*(WBS!$G$8:$G$121=$A37))</f>
        <v>0</v>
      </c>
      <c r="P37" s="120">
        <f>SUMPRODUCT((WBS!$A$8:$A$121&lt;&gt;"")*(P$3=WBS!$K$8:$K$121)*(WBS!$G$8:$G$121=$A37))</f>
        <v>0</v>
      </c>
      <c r="Q37" s="120">
        <f>SUMPRODUCT((WBS!$A$8:$A$121&lt;&gt;"")*(Q$3=WBS!$K$8:$K$121)*(WBS!$G$8:$G$121=$A37))</f>
        <v>0</v>
      </c>
      <c r="R37" s="120">
        <f>SUMPRODUCT((WBS!$A$8:$A$121&lt;&gt;"")*(R$3=WBS!$K$8:$K$121)*(WBS!$G$8:$G$121=$A37))</f>
        <v>0</v>
      </c>
      <c r="S37" s="120">
        <f>SUMPRODUCT((WBS!$A$8:$A$121&lt;&gt;"")*(S$3=WBS!$K$8:$K$121)*(WBS!$G$8:$G$121=$A37))</f>
        <v>0</v>
      </c>
      <c r="T37" s="120">
        <f>SUMPRODUCT((WBS!$A$8:$A$121&lt;&gt;"")*(T$3=WBS!$K$8:$K$121)*(WBS!$G$8:$G$121=$A37))</f>
        <v>0</v>
      </c>
      <c r="U37" s="120">
        <f>SUMPRODUCT((WBS!$A$8:$A$121&lt;&gt;"")*(U$3=WBS!$K$8:$K$121)*(WBS!$G$8:$G$121=$A37))</f>
        <v>0</v>
      </c>
      <c r="V37" s="120">
        <f>SUMPRODUCT((WBS!$A$8:$A$121&lt;&gt;"")*(V$3=WBS!$K$8:$K$121)*(WBS!$G$8:$G$121=$A37))</f>
        <v>0</v>
      </c>
      <c r="W37" s="120">
        <f>SUMPRODUCT((WBS!$A$8:$A$121&lt;&gt;"")*(W$3=WBS!$K$8:$K$121)*(WBS!$G$8:$G$121=$A37))</f>
        <v>0</v>
      </c>
      <c r="X37" s="120">
        <f>SUMPRODUCT((WBS!$A$8:$A$121&lt;&gt;"")*(X$3=WBS!$K$8:$K$121)*(WBS!$G$8:$G$121=$A37))</f>
        <v>0</v>
      </c>
      <c r="Y37" s="120">
        <f>SUMPRODUCT((WBS!$A$8:$A$121&lt;&gt;"")*(Y$3=WBS!$K$8:$K$121)*(WBS!$G$8:$G$121=$A37))</f>
        <v>0</v>
      </c>
      <c r="Z37" s="120">
        <f>SUMPRODUCT((WBS!$A$8:$A$121&lt;&gt;"")*(Z$3=WBS!$K$8:$K$121)*(WBS!$G$8:$G$121=$A37))</f>
        <v>0</v>
      </c>
      <c r="AA37" s="120">
        <f>SUMPRODUCT((WBS!$A$8:$A$121&lt;&gt;"")*(AA$3=WBS!$K$8:$K$121)*(WBS!$G$8:$G$121=$A37))</f>
        <v>0</v>
      </c>
      <c r="AB37" s="120">
        <f>SUMPRODUCT((WBS!$A$8:$A$121&lt;&gt;"")*(AB$3=WBS!$K$8:$K$121)*(WBS!$G$8:$G$121=$A37))</f>
        <v>0</v>
      </c>
      <c r="AC37" s="120">
        <f>SUMPRODUCT((WBS!$A$8:$A$121&lt;&gt;"")*(AC$3=WBS!$K$8:$K$121)*(WBS!$G$8:$G$121=$A37))</f>
        <v>0</v>
      </c>
      <c r="AD37" s="120">
        <f>SUMPRODUCT((WBS!$A$8:$A$121&lt;&gt;"")*(AD$3=WBS!$K$8:$K$121)*(WBS!$G$8:$G$121=$A37))</f>
        <v>0</v>
      </c>
      <c r="AE37" s="120">
        <f>SUMPRODUCT((WBS!$A$8:$A$121&lt;&gt;"")*(AE$3=WBS!$K$8:$K$121)*(WBS!$G$8:$G$121=$A37))</f>
        <v>0</v>
      </c>
      <c r="AF37" s="120">
        <f>SUMPRODUCT((WBS!$A$8:$A$121&lt;&gt;"")*(AF$3=WBS!$K$8:$K$121)*(WBS!$G$8:$G$121=$A37))</f>
        <v>0</v>
      </c>
      <c r="AG37" s="120">
        <f>SUMPRODUCT((WBS!$A$8:$A$121&lt;&gt;"")*(AG$3=WBS!$K$8:$K$121)*(WBS!$G$8:$G$121=$A37))</f>
        <v>0</v>
      </c>
      <c r="AH37" s="120">
        <f>SUMPRODUCT((WBS!$A$8:$A$121&lt;&gt;"")*(AH$3=WBS!$K$8:$K$121)*(WBS!$G$8:$G$121=$A37))</f>
        <v>0</v>
      </c>
      <c r="AI37" s="120">
        <f>SUMPRODUCT((WBS!$A$8:$A$121&lt;&gt;"")*(AI$3=WBS!$K$8:$K$121)*(WBS!$G$8:$G$121=$A37))</f>
        <v>0</v>
      </c>
      <c r="AJ37" s="120">
        <f>SUMPRODUCT((WBS!$A$8:$A$121&lt;&gt;"")*(AJ$3=WBS!$K$8:$K$121)*(WBS!$G$8:$G$121=$A37))</f>
        <v>0</v>
      </c>
      <c r="AK37" s="120">
        <f>SUMPRODUCT((WBS!$A$8:$A$121&lt;&gt;"")*(AK$3=WBS!$K$8:$K$121)*(WBS!$G$8:$G$121=$A37))</f>
        <v>0</v>
      </c>
      <c r="AL37" s="120">
        <f>SUMPRODUCT((WBS!$A$8:$A$121&lt;&gt;"")*(AL$3=WBS!$K$8:$K$121)*(WBS!$G$8:$G$121=$A37))</f>
        <v>0</v>
      </c>
      <c r="AM37" s="120">
        <f>SUMPRODUCT((WBS!$A$8:$A$121&lt;&gt;"")*(AM$3=WBS!$K$8:$K$121)*(WBS!$G$8:$G$121=$A37))</f>
        <v>0</v>
      </c>
      <c r="AN37" s="120">
        <f>SUMPRODUCT((WBS!$A$8:$A$121&lt;&gt;"")*(AN$3=WBS!$K$8:$K$121)*(WBS!$G$8:$G$121=$A37))</f>
        <v>0</v>
      </c>
      <c r="AO37" s="120">
        <f>SUMPRODUCT((WBS!$A$8:$A$121&lt;&gt;"")*(AO$3=WBS!$K$8:$K$121)*(WBS!$G$8:$G$121=$A37))</f>
        <v>0</v>
      </c>
      <c r="AP37" s="120">
        <f>SUMPRODUCT((WBS!$A$8:$A$121&lt;&gt;"")*(AP$3=WBS!$K$8:$K$121)*(WBS!$G$8:$G$121=$A37))</f>
        <v>0</v>
      </c>
      <c r="AQ37" s="120">
        <f>SUMPRODUCT((WBS!$A$8:$A$121&lt;&gt;"")*(AQ$3=WBS!$K$8:$K$121)*(WBS!$G$8:$G$121=$A37))</f>
        <v>0</v>
      </c>
      <c r="AR37" s="120">
        <f>SUMPRODUCT((WBS!$A$8:$A$121&lt;&gt;"")*(AR$3=WBS!$K$8:$K$121)*(WBS!$G$8:$G$121=$A37))</f>
        <v>0</v>
      </c>
      <c r="AS37" s="120">
        <f>SUMPRODUCT((WBS!$A$8:$A$121&lt;&gt;"")*(AS$3=WBS!$K$8:$K$121)*(WBS!$G$8:$G$121=$A37))</f>
        <v>0</v>
      </c>
      <c r="AT37" s="120">
        <f>SUMPRODUCT((WBS!$A$8:$A$121&lt;&gt;"")*(AT$3=WBS!$K$8:$K$121)*(WBS!$G$8:$G$121=$A37))</f>
        <v>0</v>
      </c>
      <c r="AU37" s="120">
        <f>SUMPRODUCT((WBS!$A$8:$A$121&lt;&gt;"")*(AU$3=WBS!$K$8:$K$121)*(WBS!$G$8:$G$121=$A37))</f>
        <v>0</v>
      </c>
      <c r="AV37" s="120">
        <f>SUMPRODUCT((WBS!$A$8:$A$121&lt;&gt;"")*(AV$3=WBS!$K$8:$K$121)*(WBS!$G$8:$G$121=$A37))</f>
        <v>0</v>
      </c>
      <c r="AW37" s="120">
        <f>SUMPRODUCT((WBS!$A$8:$A$121&lt;&gt;"")*(AW$3=WBS!$K$8:$K$121)*(WBS!$G$8:$G$121=$A37))</f>
        <v>0</v>
      </c>
      <c r="AX37" s="120">
        <f>SUMPRODUCT((WBS!$A$8:$A$121&lt;&gt;"")*(AX$3=WBS!$K$8:$K$121)*(WBS!$G$8:$G$121=$A37))</f>
        <v>0</v>
      </c>
      <c r="AY37" s="120">
        <f>SUMPRODUCT((WBS!$A$8:$A$121&lt;&gt;"")*(AY$3=WBS!$K$8:$K$121)*(WBS!$G$8:$G$121=$A37))</f>
        <v>0</v>
      </c>
      <c r="AZ37" s="120">
        <f>SUMPRODUCT((WBS!$A$8:$A$121&lt;&gt;"")*(AZ$3=WBS!$K$8:$K$121)*(WBS!$G$8:$G$121=$A37))</f>
        <v>0</v>
      </c>
      <c r="BA37" s="120">
        <f>SUMPRODUCT((WBS!$A$8:$A$121&lt;&gt;"")*(BA$3=WBS!$K$8:$K$121)*(WBS!$G$8:$G$121=$A37))</f>
        <v>0</v>
      </c>
      <c r="BB37" s="120">
        <f>SUMPRODUCT((WBS!$A$8:$A$121&lt;&gt;"")*(BB$3=WBS!$K$8:$K$121)*(WBS!$G$8:$G$121=$A37))</f>
        <v>0</v>
      </c>
      <c r="BC37" s="120">
        <f>SUMPRODUCT((WBS!$A$8:$A$121&lt;&gt;"")*(BC$3=WBS!$K$8:$K$121)*(WBS!$G$8:$G$121=$A37))</f>
        <v>0</v>
      </c>
      <c r="BD37" s="120">
        <f>SUMPRODUCT((WBS!$A$8:$A$121&lt;&gt;"")*(BD$3=WBS!$K$8:$K$121)*(WBS!$G$8:$G$121=$A37))</f>
        <v>0</v>
      </c>
      <c r="BE37" s="120">
        <f>SUMPRODUCT((WBS!$A$8:$A$121&lt;&gt;"")*(BE$3=WBS!$K$8:$K$121)*(WBS!$G$8:$G$121=$A37))</f>
        <v>0</v>
      </c>
      <c r="BF37" s="120">
        <f>SUMPRODUCT((WBS!$A$8:$A$121&lt;&gt;"")*(BF$3=WBS!$K$8:$K$121)*(WBS!$G$8:$G$121=$A37))</f>
        <v>0</v>
      </c>
      <c r="BG37" s="120">
        <f>SUMPRODUCT((WBS!$A$8:$A$121&lt;&gt;"")*(BG$3=WBS!$K$8:$K$121)*(WBS!$G$8:$G$121=$A37))</f>
        <v>0</v>
      </c>
      <c r="BH37" s="120">
        <f>SUMPRODUCT((WBS!$A$8:$A$121&lt;&gt;"")*(BH$3=WBS!$K$8:$K$121)*(WBS!$G$8:$G$121=$A37))</f>
        <v>0</v>
      </c>
      <c r="BI37" s="120">
        <f>SUMPRODUCT((WBS!$A$8:$A$121&lt;&gt;"")*(BI$3=WBS!$K$8:$K$121)*(WBS!$G$8:$G$121=$A37))</f>
        <v>0</v>
      </c>
      <c r="BJ37" s="120">
        <f>SUMPRODUCT((WBS!$A$8:$A$121&lt;&gt;"")*(BJ$3=WBS!$K$8:$K$121)*(WBS!$G$8:$G$121=$A37))</f>
        <v>0</v>
      </c>
      <c r="BK37" s="120">
        <f>SUMPRODUCT((WBS!$A$8:$A$121&lt;&gt;"")*(BK$3=WBS!$K$8:$K$121)*(WBS!$G$8:$G$121=$A37))</f>
        <v>0</v>
      </c>
      <c r="BL37" s="120">
        <f>SUMPRODUCT((WBS!$A$8:$A$121&lt;&gt;"")*(BL$3=WBS!$K$8:$K$121)*(WBS!$G$8:$G$121=$A37))</f>
        <v>0</v>
      </c>
      <c r="BM37" s="120">
        <f>SUMPRODUCT((WBS!$A$8:$A$121&lt;&gt;"")*(BM$3=WBS!$K$8:$K$121)*(WBS!$G$8:$G$121=$A37))</f>
        <v>0</v>
      </c>
      <c r="BN37" s="120">
        <f>SUMPRODUCT((WBS!$A$8:$A$121&lt;&gt;"")*(BN$3=WBS!$K$8:$K$121)*(WBS!$G$8:$G$121=$A37))</f>
        <v>0</v>
      </c>
      <c r="BO37" s="120">
        <f>SUMPRODUCT((WBS!$A$8:$A$121&lt;&gt;"")*(BO$3=WBS!$K$8:$K$121)*(WBS!$G$8:$G$121=$A37))</f>
        <v>0</v>
      </c>
      <c r="BP37" s="120">
        <f>SUMPRODUCT((WBS!$A$8:$A$121&lt;&gt;"")*(BP$3=WBS!$K$8:$K$121)*(WBS!$G$8:$G$121=$A37))</f>
        <v>0</v>
      </c>
      <c r="BQ37" s="120">
        <f>SUMPRODUCT((WBS!$A$8:$A$121&lt;&gt;"")*(BQ$3=WBS!$K$8:$K$121)*(WBS!$G$8:$G$121=$A37))</f>
        <v>0</v>
      </c>
      <c r="BR37" s="120">
        <f>SUMPRODUCT((WBS!$A$8:$A$121&lt;&gt;"")*(BR$3=WBS!$K$8:$K$121)*(WBS!$G$8:$G$121=$A37))</f>
        <v>0</v>
      </c>
      <c r="BS37" s="120">
        <f>SUMPRODUCT((WBS!$A$8:$A$121&lt;&gt;"")*(BS$3=WBS!$K$8:$K$121)*(WBS!$G$8:$G$121=$A37))</f>
        <v>0</v>
      </c>
      <c r="BT37" s="120">
        <f>SUMPRODUCT((WBS!$A$8:$A$121&lt;&gt;"")*(BT$3=WBS!$K$8:$K$121)*(WBS!$G$8:$G$121=$A37))</f>
        <v>0</v>
      </c>
      <c r="BU37" s="120">
        <f>SUMPRODUCT((WBS!$A$8:$A$121&lt;&gt;"")*(BU$3=WBS!$K$8:$K$121)*(WBS!$G$8:$G$121=$A37))</f>
        <v>0</v>
      </c>
      <c r="BV37" s="120">
        <f>SUMPRODUCT((WBS!$A$8:$A$121&lt;&gt;"")*(BV$3=WBS!$K$8:$K$121)*(WBS!$G$8:$G$121=$A37))</f>
        <v>0</v>
      </c>
      <c r="BW37" s="120">
        <f>SUMPRODUCT((WBS!$A$8:$A$121&lt;&gt;"")*(BW$3=WBS!$K$8:$K$121)*(WBS!$G$8:$G$121=$A37))</f>
        <v>0</v>
      </c>
      <c r="BX37" s="120">
        <f>SUMPRODUCT((WBS!$A$8:$A$121&lt;&gt;"")*(BX$3=WBS!$K$8:$K$121)*(WBS!$G$8:$G$121=$A37))</f>
        <v>0</v>
      </c>
      <c r="BY37" s="120">
        <f>SUMPRODUCT((WBS!$A$8:$A$121&lt;&gt;"")*(BY$3=WBS!$K$8:$K$121)*(WBS!$G$8:$G$121=$A37))</f>
        <v>0</v>
      </c>
      <c r="BZ37" s="120">
        <f>SUMPRODUCT((WBS!$A$8:$A$121&lt;&gt;"")*(BZ$3=WBS!$K$8:$K$121)*(WBS!$G$8:$G$121=$A37))</f>
        <v>0</v>
      </c>
      <c r="CA37" s="120">
        <f>SUMPRODUCT((WBS!$A$8:$A$121&lt;&gt;"")*(CA$3=WBS!$K$8:$K$121)*(WBS!$G$8:$G$121=$A37))</f>
        <v>0</v>
      </c>
      <c r="CB37" s="120">
        <f>SUMPRODUCT((WBS!$A$8:$A$121&lt;&gt;"")*(CB$3=WBS!$K$8:$K$121)*(WBS!$G$8:$G$121=$A37))</f>
        <v>0</v>
      </c>
      <c r="CC37" s="120">
        <f>SUMPRODUCT((WBS!$A$8:$A$121&lt;&gt;"")*(CC$3=WBS!$K$8:$K$121)*(WBS!$G$8:$G$121=$A37))</f>
        <v>0</v>
      </c>
      <c r="CD37" s="120">
        <f>SUMPRODUCT((WBS!$A$8:$A$121&lt;&gt;"")*(CD$3=WBS!$K$8:$K$121)*(WBS!$G$8:$G$121=$A37))</f>
        <v>0</v>
      </c>
      <c r="CE37" s="120">
        <f>SUMPRODUCT((WBS!$A$8:$A$121&lt;&gt;"")*(CE$3=WBS!$K$8:$K$121)*(WBS!$G$8:$G$121=$A37))</f>
        <v>0</v>
      </c>
      <c r="CF37" s="120">
        <f>SUMPRODUCT((WBS!$A$8:$A$121&lt;&gt;"")*(CF$3=WBS!$K$8:$K$121)*(WBS!$G$8:$G$121=$A37))</f>
        <v>0</v>
      </c>
      <c r="CG37" s="120">
        <f>SUMPRODUCT((WBS!$A$8:$A$121&lt;&gt;"")*(CG$3=WBS!$K$8:$K$121)*(WBS!$G$8:$G$121=$A37))</f>
        <v>0</v>
      </c>
      <c r="CH37" s="120">
        <f>SUMPRODUCT((WBS!$A$8:$A$121&lt;&gt;"")*(CH$3=WBS!$K$8:$K$121)*(WBS!$G$8:$G$121=$A37))</f>
        <v>0</v>
      </c>
      <c r="CI37" s="120">
        <f>SUMPRODUCT((WBS!$A$8:$A$121&lt;&gt;"")*(CI$3=WBS!$K$8:$K$121)*(WBS!$G$8:$G$121=$A37))</f>
        <v>0</v>
      </c>
      <c r="CJ37" s="120">
        <f>SUMPRODUCT((WBS!$A$8:$A$121&lt;&gt;"")*(CJ$3=WBS!$K$8:$K$121)*(WBS!$G$8:$G$121=$A37))</f>
        <v>0</v>
      </c>
      <c r="CK37" s="120">
        <f>SUMPRODUCT((WBS!$A$8:$A$121&lt;&gt;"")*(CK$3=WBS!$K$8:$K$121)*(WBS!$G$8:$G$121=$A37))</f>
        <v>0</v>
      </c>
      <c r="CL37" s="120">
        <f>SUMPRODUCT((WBS!$A$8:$A$121&lt;&gt;"")*(CL$3=WBS!$K$8:$K$121)*(WBS!$G$8:$G$121=$A37))</f>
        <v>0</v>
      </c>
      <c r="CM37" s="120">
        <f>SUMPRODUCT((WBS!$A$8:$A$121&lt;&gt;"")*(CM$3=WBS!$K$8:$K$121)*(WBS!$G$8:$G$121=$A37))</f>
        <v>0</v>
      </c>
      <c r="CN37" s="120">
        <f>SUMPRODUCT((WBS!$A$8:$A$121&lt;&gt;"")*(CN$3=WBS!$K$8:$K$121)*(WBS!$G$8:$G$121=$A37))</f>
        <v>0</v>
      </c>
      <c r="CO37" s="120">
        <f>SUMPRODUCT((WBS!$A$8:$A$121&lt;&gt;"")*(CO$3=WBS!$K$8:$K$121)*(WBS!$G$8:$G$121=$A37))</f>
        <v>0</v>
      </c>
      <c r="CP37" s="120">
        <f>SUMPRODUCT((WBS!$A$8:$A$121&lt;&gt;"")*(CP$3=WBS!$K$8:$K$121)*(WBS!$G$8:$G$121=$A37))</f>
        <v>0</v>
      </c>
      <c r="CQ37" s="120">
        <f>SUMPRODUCT((WBS!$A$8:$A$121&lt;&gt;"")*(CQ$3=WBS!$K$8:$K$121)*(WBS!$G$8:$G$121=$A37))</f>
        <v>0</v>
      </c>
    </row>
    <row r="38" spans="1:95" s="121" customFormat="1">
      <c r="A38" s="175" t="s">
        <v>81</v>
      </c>
      <c r="B38" s="118" t="s">
        <v>24</v>
      </c>
      <c r="C38" s="119">
        <f t="shared" ca="1" si="8"/>
        <v>0</v>
      </c>
      <c r="D38" s="120">
        <f>SUMPRODUCT((WBS!$A$8:$A$121&lt;&gt;"")*(D$3=WBS!$L$8:$L$121)*(WBS!$G$8:$G$121=$A38))</f>
        <v>0</v>
      </c>
      <c r="E38" s="120">
        <f>SUMPRODUCT((WBS!$A$8:$A$121&lt;&gt;"")*(E$3=WBS!$L$8:$L$121)*(WBS!$G$8:$G$121=$A38))</f>
        <v>0</v>
      </c>
      <c r="F38" s="120">
        <f>SUMPRODUCT((WBS!$A$8:$A$121&lt;&gt;"")*(F$3=WBS!$L$8:$L$121)*(WBS!$G$8:$G$121=$A38))</f>
        <v>0</v>
      </c>
      <c r="G38" s="120">
        <f>SUMPRODUCT((WBS!$A$8:$A$121&lt;&gt;"")*(G$3=WBS!$L$8:$L$121)*(WBS!$G$8:$G$121=$A38))</f>
        <v>0</v>
      </c>
      <c r="H38" s="120">
        <f>SUMPRODUCT((WBS!$A$8:$A$121&lt;&gt;"")*(H$3=WBS!$L$8:$L$121)*(WBS!$G$8:$G$121=$A38))</f>
        <v>0</v>
      </c>
      <c r="I38" s="120">
        <f>SUMPRODUCT((WBS!$A$8:$A$121&lt;&gt;"")*(I$3=WBS!$L$8:$L$121)*(WBS!$G$8:$G$121=$A38))</f>
        <v>0</v>
      </c>
      <c r="J38" s="120">
        <f>SUMPRODUCT((WBS!$A$8:$A$121&lt;&gt;"")*(J$3=WBS!$L$8:$L$121)*(WBS!$G$8:$G$121=$A38))</f>
        <v>0</v>
      </c>
      <c r="K38" s="120">
        <f>SUMPRODUCT((WBS!$A$8:$A$121&lt;&gt;"")*(K$3=WBS!$L$8:$L$121)*(WBS!$G$8:$G$121=$A38))</f>
        <v>0</v>
      </c>
      <c r="L38" s="120">
        <f>SUMPRODUCT((WBS!$A$8:$A$121&lt;&gt;"")*(L$3=WBS!$L$8:$L$121)*(WBS!$G$8:$G$121=$A38))</f>
        <v>0</v>
      </c>
      <c r="M38" s="120">
        <f>SUMPRODUCT((WBS!$A$8:$A$121&lt;&gt;"")*(M$3=WBS!$L$8:$L$121)*(WBS!$G$8:$G$121=$A38))</f>
        <v>0</v>
      </c>
      <c r="N38" s="120">
        <f>SUMPRODUCT((WBS!$A$8:$A$121&lt;&gt;"")*(N$3=WBS!$L$8:$L$121)*(WBS!$G$8:$G$121=$A38))</f>
        <v>0</v>
      </c>
      <c r="O38" s="120">
        <f>SUMPRODUCT((WBS!$A$8:$A$121&lt;&gt;"")*(O$3=WBS!$L$8:$L$121)*(WBS!$G$8:$G$121=$A38))</f>
        <v>0</v>
      </c>
      <c r="P38" s="120">
        <f>SUMPRODUCT((WBS!$A$8:$A$121&lt;&gt;"")*(P$3=WBS!$L$8:$L$121)*(WBS!$G$8:$G$121=$A38))</f>
        <v>0</v>
      </c>
      <c r="Q38" s="120">
        <f>SUMPRODUCT((WBS!$A$8:$A$121&lt;&gt;"")*(Q$3=WBS!$L$8:$L$121)*(WBS!$G$8:$G$121=$A38))</f>
        <v>0</v>
      </c>
      <c r="R38" s="120">
        <f>SUMPRODUCT((WBS!$A$8:$A$121&lt;&gt;"")*(R$3=WBS!$L$8:$L$121)*(WBS!$G$8:$G$121=$A38))</f>
        <v>0</v>
      </c>
      <c r="S38" s="120">
        <f>SUMPRODUCT((WBS!$A$8:$A$121&lt;&gt;"")*(S$3=WBS!$L$8:$L$121)*(WBS!$G$8:$G$121=$A38))</f>
        <v>0</v>
      </c>
      <c r="T38" s="120">
        <f>SUMPRODUCT((WBS!$A$8:$A$121&lt;&gt;"")*(T$3=WBS!$L$8:$L$121)*(WBS!$G$8:$G$121=$A38))</f>
        <v>0</v>
      </c>
      <c r="U38" s="120">
        <f>SUMPRODUCT((WBS!$A$8:$A$121&lt;&gt;"")*(U$3=WBS!$L$8:$L$121)*(WBS!$G$8:$G$121=$A38))</f>
        <v>0</v>
      </c>
      <c r="V38" s="120">
        <f>SUMPRODUCT((WBS!$A$8:$A$121&lt;&gt;"")*(V$3=WBS!$L$8:$L$121)*(WBS!$G$8:$G$121=$A38))</f>
        <v>0</v>
      </c>
      <c r="W38" s="120">
        <f>SUMPRODUCT((WBS!$A$8:$A$121&lt;&gt;"")*(W$3=WBS!$L$8:$L$121)*(WBS!$G$8:$G$121=$A38))</f>
        <v>0</v>
      </c>
      <c r="X38" s="120">
        <f>SUMPRODUCT((WBS!$A$8:$A$121&lt;&gt;"")*(X$3=WBS!$L$8:$L$121)*(WBS!$G$8:$G$121=$A38))</f>
        <v>0</v>
      </c>
      <c r="Y38" s="120">
        <f>SUMPRODUCT((WBS!$A$8:$A$121&lt;&gt;"")*(Y$3=WBS!$L$8:$L$121)*(WBS!$G$8:$G$121=$A38))</f>
        <v>0</v>
      </c>
      <c r="Z38" s="120">
        <f>SUMPRODUCT((WBS!$A$8:$A$121&lt;&gt;"")*(Z$3=WBS!$L$8:$L$121)*(WBS!$G$8:$G$121=$A38))</f>
        <v>0</v>
      </c>
      <c r="AA38" s="120">
        <f>SUMPRODUCT((WBS!$A$8:$A$121&lt;&gt;"")*(AA$3=WBS!$L$8:$L$121)*(WBS!$G$8:$G$121=$A38))</f>
        <v>0</v>
      </c>
      <c r="AB38" s="120">
        <f>SUMPRODUCT((WBS!$A$8:$A$121&lt;&gt;"")*(AB$3=WBS!$L$8:$L$121)*(WBS!$G$8:$G$121=$A38))</f>
        <v>0</v>
      </c>
      <c r="AC38" s="120">
        <f>SUMPRODUCT((WBS!$A$8:$A$121&lt;&gt;"")*(AC$3=WBS!$L$8:$L$121)*(WBS!$G$8:$G$121=$A38))</f>
        <v>0</v>
      </c>
      <c r="AD38" s="120">
        <f>SUMPRODUCT((WBS!$A$8:$A$121&lt;&gt;"")*(AD$3=WBS!$L$8:$L$121)*(WBS!$G$8:$G$121=$A38))</f>
        <v>0</v>
      </c>
      <c r="AE38" s="120">
        <f>SUMPRODUCT((WBS!$A$8:$A$121&lt;&gt;"")*(AE$3=WBS!$L$8:$L$121)*(WBS!$G$8:$G$121=$A38))</f>
        <v>0</v>
      </c>
      <c r="AF38" s="120">
        <f>SUMPRODUCT((WBS!$A$8:$A$121&lt;&gt;"")*(AF$3=WBS!$L$8:$L$121)*(WBS!$G$8:$G$121=$A38))</f>
        <v>0</v>
      </c>
      <c r="AG38" s="120">
        <f>SUMPRODUCT((WBS!$A$8:$A$121&lt;&gt;"")*(AG$3=WBS!$L$8:$L$121)*(WBS!$G$8:$G$121=$A38))</f>
        <v>0</v>
      </c>
      <c r="AH38" s="120">
        <f>SUMPRODUCT((WBS!$A$8:$A$121&lt;&gt;"")*(AH$3=WBS!$L$8:$L$121)*(WBS!$G$8:$G$121=$A38))</f>
        <v>0</v>
      </c>
      <c r="AI38" s="120">
        <f>SUMPRODUCT((WBS!$A$8:$A$121&lt;&gt;"")*(AI$3=WBS!$L$8:$L$121)*(WBS!$G$8:$G$121=$A38))</f>
        <v>0</v>
      </c>
      <c r="AJ38" s="120">
        <f>SUMPRODUCT((WBS!$A$8:$A$121&lt;&gt;"")*(AJ$3=WBS!$L$8:$L$121)*(WBS!$G$8:$G$121=$A38))</f>
        <v>0</v>
      </c>
      <c r="AK38" s="120">
        <f>SUMPRODUCT((WBS!$A$8:$A$121&lt;&gt;"")*(AK$3=WBS!$L$8:$L$121)*(WBS!$G$8:$G$121=$A38))</f>
        <v>0</v>
      </c>
      <c r="AL38" s="120">
        <f>SUMPRODUCT((WBS!$A$8:$A$121&lt;&gt;"")*(AL$3=WBS!$L$8:$L$121)*(WBS!$G$8:$G$121=$A38))</f>
        <v>0</v>
      </c>
      <c r="AM38" s="120">
        <f>SUMPRODUCT((WBS!$A$8:$A$121&lt;&gt;"")*(AM$3=WBS!$L$8:$L$121)*(WBS!$G$8:$G$121=$A38))</f>
        <v>0</v>
      </c>
      <c r="AN38" s="120">
        <f>SUMPRODUCT((WBS!$A$8:$A$121&lt;&gt;"")*(AN$3=WBS!$L$8:$L$121)*(WBS!$G$8:$G$121=$A38))</f>
        <v>0</v>
      </c>
      <c r="AO38" s="120">
        <f>SUMPRODUCT((WBS!$A$8:$A$121&lt;&gt;"")*(AO$3=WBS!$L$8:$L$121)*(WBS!$G$8:$G$121=$A38))</f>
        <v>0</v>
      </c>
      <c r="AP38" s="120">
        <f>SUMPRODUCT((WBS!$A$8:$A$121&lt;&gt;"")*(AP$3=WBS!$L$8:$L$121)*(WBS!$G$8:$G$121=$A38))</f>
        <v>0</v>
      </c>
      <c r="AQ38" s="120">
        <f>SUMPRODUCT((WBS!$A$8:$A$121&lt;&gt;"")*(AQ$3=WBS!$L$8:$L$121)*(WBS!$G$8:$G$121=$A38))</f>
        <v>0</v>
      </c>
      <c r="AR38" s="120">
        <f>SUMPRODUCT((WBS!$A$8:$A$121&lt;&gt;"")*(AR$3=WBS!$L$8:$L$121)*(WBS!$G$8:$G$121=$A38))</f>
        <v>0</v>
      </c>
      <c r="AS38" s="120">
        <f>SUMPRODUCT((WBS!$A$8:$A$121&lt;&gt;"")*(AS$3=WBS!$L$8:$L$121)*(WBS!$G$8:$G$121=$A38))</f>
        <v>0</v>
      </c>
      <c r="AT38" s="120">
        <f>SUMPRODUCT((WBS!$A$8:$A$121&lt;&gt;"")*(AT$3=WBS!$L$8:$L$121)*(WBS!$G$8:$G$121=$A38))</f>
        <v>0</v>
      </c>
      <c r="AU38" s="120">
        <f>SUMPRODUCT((WBS!$A$8:$A$121&lt;&gt;"")*(AU$3=WBS!$L$8:$L$121)*(WBS!$G$8:$G$121=$A38))</f>
        <v>0</v>
      </c>
      <c r="AV38" s="120">
        <f>SUMPRODUCT((WBS!$A$8:$A$121&lt;&gt;"")*(AV$3=WBS!$L$8:$L$121)*(WBS!$G$8:$G$121=$A38))</f>
        <v>0</v>
      </c>
      <c r="AW38" s="120">
        <f>SUMPRODUCT((WBS!$A$8:$A$121&lt;&gt;"")*(AW$3=WBS!$L$8:$L$121)*(WBS!$G$8:$G$121=$A38))</f>
        <v>0</v>
      </c>
      <c r="AX38" s="120">
        <f>SUMPRODUCT((WBS!$A$8:$A$121&lt;&gt;"")*(AX$3=WBS!$L$8:$L$121)*(WBS!$G$8:$G$121=$A38))</f>
        <v>0</v>
      </c>
      <c r="AY38" s="120">
        <f>SUMPRODUCT((WBS!$A$8:$A$121&lt;&gt;"")*(AY$3=WBS!$L$8:$L$121)*(WBS!$G$8:$G$121=$A38))</f>
        <v>0</v>
      </c>
      <c r="AZ38" s="120">
        <f>SUMPRODUCT((WBS!$A$8:$A$121&lt;&gt;"")*(AZ$3=WBS!$L$8:$L$121)*(WBS!$G$8:$G$121=$A38))</f>
        <v>0</v>
      </c>
      <c r="BA38" s="120">
        <f>SUMPRODUCT((WBS!$A$8:$A$121&lt;&gt;"")*(BA$3=WBS!$L$8:$L$121)*(WBS!$G$8:$G$121=$A38))</f>
        <v>0</v>
      </c>
      <c r="BB38" s="120">
        <f>SUMPRODUCT((WBS!$A$8:$A$121&lt;&gt;"")*(BB$3=WBS!$L$8:$L$121)*(WBS!$G$8:$G$121=$A38))</f>
        <v>0</v>
      </c>
      <c r="BC38" s="120">
        <f>SUMPRODUCT((WBS!$A$8:$A$121&lt;&gt;"")*(BC$3=WBS!$L$8:$L$121)*(WBS!$G$8:$G$121=$A38))</f>
        <v>0</v>
      </c>
      <c r="BD38" s="120">
        <f>SUMPRODUCT((WBS!$A$8:$A$121&lt;&gt;"")*(BD$3=WBS!$L$8:$L$121)*(WBS!$G$8:$G$121=$A38))</f>
        <v>0</v>
      </c>
      <c r="BE38" s="120">
        <f>SUMPRODUCT((WBS!$A$8:$A$121&lt;&gt;"")*(BE$3=WBS!$L$8:$L$121)*(WBS!$G$8:$G$121=$A38))</f>
        <v>0</v>
      </c>
      <c r="BF38" s="120">
        <f>SUMPRODUCT((WBS!$A$8:$A$121&lt;&gt;"")*(BF$3=WBS!$L$8:$L$121)*(WBS!$G$8:$G$121=$A38))</f>
        <v>0</v>
      </c>
      <c r="BG38" s="120">
        <f>SUMPRODUCT((WBS!$A$8:$A$121&lt;&gt;"")*(BG$3=WBS!$L$8:$L$121)*(WBS!$G$8:$G$121=$A38))</f>
        <v>0</v>
      </c>
      <c r="BH38" s="120">
        <f>SUMPRODUCT((WBS!$A$8:$A$121&lt;&gt;"")*(BH$3=WBS!$L$8:$L$121)*(WBS!$G$8:$G$121=$A38))</f>
        <v>0</v>
      </c>
      <c r="BI38" s="120">
        <f>SUMPRODUCT((WBS!$A$8:$A$121&lt;&gt;"")*(BI$3=WBS!$L$8:$L$121)*(WBS!$G$8:$G$121=$A38))</f>
        <v>0</v>
      </c>
      <c r="BJ38" s="120">
        <f>SUMPRODUCT((WBS!$A$8:$A$121&lt;&gt;"")*(BJ$3=WBS!$L$8:$L$121)*(WBS!$G$8:$G$121=$A38))</f>
        <v>0</v>
      </c>
      <c r="BK38" s="120">
        <f>SUMPRODUCT((WBS!$A$8:$A$121&lt;&gt;"")*(BK$3=WBS!$L$8:$L$121)*(WBS!$G$8:$G$121=$A38))</f>
        <v>0</v>
      </c>
      <c r="BL38" s="120">
        <f>SUMPRODUCT((WBS!$A$8:$A$121&lt;&gt;"")*(BL$3=WBS!$L$8:$L$121)*(WBS!$G$8:$G$121=$A38))</f>
        <v>0</v>
      </c>
      <c r="BM38" s="120">
        <f>SUMPRODUCT((WBS!$A$8:$A$121&lt;&gt;"")*(BM$3=WBS!$L$8:$L$121)*(WBS!$G$8:$G$121=$A38))</f>
        <v>0</v>
      </c>
      <c r="BN38" s="120">
        <f>SUMPRODUCT((WBS!$A$8:$A$121&lt;&gt;"")*(BN$3=WBS!$L$8:$L$121)*(WBS!$G$8:$G$121=$A38))</f>
        <v>0</v>
      </c>
      <c r="BO38" s="120">
        <f>SUMPRODUCT((WBS!$A$8:$A$121&lt;&gt;"")*(BO$3=WBS!$L$8:$L$121)*(WBS!$G$8:$G$121=$A38))</f>
        <v>0</v>
      </c>
      <c r="BP38" s="120">
        <f>SUMPRODUCT((WBS!$A$8:$A$121&lt;&gt;"")*(BP$3=WBS!$L$8:$L$121)*(WBS!$G$8:$G$121=$A38))</f>
        <v>0</v>
      </c>
      <c r="BQ38" s="120">
        <f>SUMPRODUCT((WBS!$A$8:$A$121&lt;&gt;"")*(BQ$3=WBS!$L$8:$L$121)*(WBS!$G$8:$G$121=$A38))</f>
        <v>0</v>
      </c>
      <c r="BR38" s="120">
        <f>SUMPRODUCT((WBS!$A$8:$A$121&lt;&gt;"")*(BR$3=WBS!$L$8:$L$121)*(WBS!$G$8:$G$121=$A38))</f>
        <v>0</v>
      </c>
      <c r="BS38" s="120">
        <f>SUMPRODUCT((WBS!$A$8:$A$121&lt;&gt;"")*(BS$3=WBS!$L$8:$L$121)*(WBS!$G$8:$G$121=$A38))</f>
        <v>0</v>
      </c>
      <c r="BT38" s="120">
        <f>SUMPRODUCT((WBS!$A$8:$A$121&lt;&gt;"")*(BT$3=WBS!$L$8:$L$121)*(WBS!$G$8:$G$121=$A38))</f>
        <v>0</v>
      </c>
      <c r="BU38" s="120">
        <f>SUMPRODUCT((WBS!$A$8:$A$121&lt;&gt;"")*(BU$3=WBS!$L$8:$L$121)*(WBS!$G$8:$G$121=$A38))</f>
        <v>0</v>
      </c>
      <c r="BV38" s="120">
        <f>SUMPRODUCT((WBS!$A$8:$A$121&lt;&gt;"")*(BV$3=WBS!$L$8:$L$121)*(WBS!$G$8:$G$121=$A38))</f>
        <v>0</v>
      </c>
      <c r="BW38" s="120">
        <f>SUMPRODUCT((WBS!$A$8:$A$121&lt;&gt;"")*(BW$3=WBS!$L$8:$L$121)*(WBS!$G$8:$G$121=$A38))</f>
        <v>0</v>
      </c>
      <c r="BX38" s="120">
        <f>SUMPRODUCT((WBS!$A$8:$A$121&lt;&gt;"")*(BX$3=WBS!$L$8:$L$121)*(WBS!$G$8:$G$121=$A38))</f>
        <v>0</v>
      </c>
      <c r="BY38" s="120">
        <f>SUMPRODUCT((WBS!$A$8:$A$121&lt;&gt;"")*(BY$3=WBS!$L$8:$L$121)*(WBS!$G$8:$G$121=$A38))</f>
        <v>0</v>
      </c>
      <c r="BZ38" s="120">
        <f>SUMPRODUCT((WBS!$A$8:$A$121&lt;&gt;"")*(BZ$3=WBS!$L$8:$L$121)*(WBS!$G$8:$G$121=$A38))</f>
        <v>0</v>
      </c>
      <c r="CA38" s="120">
        <f>SUMPRODUCT((WBS!$A$8:$A$121&lt;&gt;"")*(CA$3=WBS!$L$8:$L$121)*(WBS!$G$8:$G$121=$A38))</f>
        <v>0</v>
      </c>
      <c r="CB38" s="120">
        <f>SUMPRODUCT((WBS!$A$8:$A$121&lt;&gt;"")*(CB$3=WBS!$L$8:$L$121)*(WBS!$G$8:$G$121=$A38))</f>
        <v>0</v>
      </c>
      <c r="CC38" s="120">
        <f>SUMPRODUCT((WBS!$A$8:$A$121&lt;&gt;"")*(CC$3=WBS!$L$8:$L$121)*(WBS!$G$8:$G$121=$A38))</f>
        <v>0</v>
      </c>
      <c r="CD38" s="120">
        <f>SUMPRODUCT((WBS!$A$8:$A$121&lt;&gt;"")*(CD$3=WBS!$L$8:$L$121)*(WBS!$G$8:$G$121=$A38))</f>
        <v>0</v>
      </c>
      <c r="CE38" s="120">
        <f>SUMPRODUCT((WBS!$A$8:$A$121&lt;&gt;"")*(CE$3=WBS!$L$8:$L$121)*(WBS!$G$8:$G$121=$A38))</f>
        <v>0</v>
      </c>
      <c r="CF38" s="120">
        <f>SUMPRODUCT((WBS!$A$8:$A$121&lt;&gt;"")*(CF$3=WBS!$L$8:$L$121)*(WBS!$G$8:$G$121=$A38))</f>
        <v>0</v>
      </c>
      <c r="CG38" s="120">
        <f>SUMPRODUCT((WBS!$A$8:$A$121&lt;&gt;"")*(CG$3=WBS!$L$8:$L$121)*(WBS!$G$8:$G$121=$A38))</f>
        <v>0</v>
      </c>
      <c r="CH38" s="120">
        <f>SUMPRODUCT((WBS!$A$8:$A$121&lt;&gt;"")*(CH$3=WBS!$L$8:$L$121)*(WBS!$G$8:$G$121=$A38))</f>
        <v>0</v>
      </c>
      <c r="CI38" s="120">
        <f>SUMPRODUCT((WBS!$A$8:$A$121&lt;&gt;"")*(CI$3=WBS!$L$8:$L$121)*(WBS!$G$8:$G$121=$A38))</f>
        <v>0</v>
      </c>
      <c r="CJ38" s="120">
        <f>SUMPRODUCT((WBS!$A$8:$A$121&lt;&gt;"")*(CJ$3=WBS!$L$8:$L$121)*(WBS!$G$8:$G$121=$A38))</f>
        <v>0</v>
      </c>
      <c r="CK38" s="120">
        <f>SUMPRODUCT((WBS!$A$8:$A$121&lt;&gt;"")*(CK$3=WBS!$L$8:$L$121)*(WBS!$G$8:$G$121=$A38))</f>
        <v>0</v>
      </c>
      <c r="CL38" s="120">
        <f>SUMPRODUCT((WBS!$A$8:$A$121&lt;&gt;"")*(CL$3=WBS!$L$8:$L$121)*(WBS!$G$8:$G$121=$A38))</f>
        <v>0</v>
      </c>
      <c r="CM38" s="120">
        <f>SUMPRODUCT((WBS!$A$8:$A$121&lt;&gt;"")*(CM$3=WBS!$L$8:$L$121)*(WBS!$G$8:$G$121=$A38))</f>
        <v>0</v>
      </c>
      <c r="CN38" s="120">
        <f>SUMPRODUCT((WBS!$A$8:$A$121&lt;&gt;"")*(CN$3=WBS!$L$8:$L$121)*(WBS!$G$8:$G$121=$A38))</f>
        <v>0</v>
      </c>
      <c r="CO38" s="120">
        <f>SUMPRODUCT((WBS!$A$8:$A$121&lt;&gt;"")*(CO$3=WBS!$L$8:$L$121)*(WBS!$G$8:$G$121=$A38))</f>
        <v>0</v>
      </c>
      <c r="CP38" s="120">
        <f>SUMPRODUCT((WBS!$A$8:$A$121&lt;&gt;"")*(CP$3=WBS!$L$8:$L$121)*(WBS!$G$8:$G$121=$A38))</f>
        <v>0</v>
      </c>
      <c r="CQ38" s="120">
        <f>SUMPRODUCT((WBS!$A$8:$A$121&lt;&gt;"")*(CQ$3=WBS!$L$8:$L$121)*(WBS!$G$8:$G$121=$A38))</f>
        <v>0</v>
      </c>
    </row>
    <row r="39" spans="1:95" s="121" customFormat="1">
      <c r="A39" s="175" t="s">
        <v>81</v>
      </c>
      <c r="B39" s="118" t="s">
        <v>27</v>
      </c>
      <c r="C39" s="119">
        <f t="shared" ca="1" si="8"/>
        <v>0</v>
      </c>
      <c r="D39" s="120">
        <f>SUMPRODUCT((WBS!$A$8:$A$121="")*(D$3=WBS!$K$8:$K$121)*(WBS!$G$8:$G$121=$A39))</f>
        <v>0</v>
      </c>
      <c r="E39" s="120">
        <f>SUMPRODUCT((WBS!$A$8:$A$121="")*(E$3=WBS!$K$8:$K$121)*(WBS!$G$8:$G$121=$A39))</f>
        <v>0</v>
      </c>
      <c r="F39" s="120">
        <f>SUMPRODUCT((WBS!$A$8:$A$121="")*(F$3=WBS!$K$8:$K$121)*(WBS!$G$8:$G$121=$A39))</f>
        <v>0</v>
      </c>
      <c r="G39" s="120">
        <f>SUMPRODUCT((WBS!$A$8:$A$121="")*(G$3=WBS!$K$8:$K$121)*(WBS!$G$8:$G$121=$A39))</f>
        <v>0</v>
      </c>
      <c r="H39" s="120">
        <f>SUMPRODUCT((WBS!$A$8:$A$121="")*(H$3=WBS!$K$8:$K$121)*(WBS!$G$8:$G$121=$A39))</f>
        <v>0</v>
      </c>
      <c r="I39" s="120">
        <f>SUMPRODUCT((WBS!$A$8:$A$121="")*(I$3=WBS!$K$8:$K$121)*(WBS!$G$8:$G$121=$A39))</f>
        <v>0</v>
      </c>
      <c r="J39" s="120">
        <f>SUMPRODUCT((WBS!$A$8:$A$121="")*(J$3=WBS!$K$8:$K$121)*(WBS!$G$8:$G$121=$A39))</f>
        <v>0</v>
      </c>
      <c r="K39" s="120">
        <f>SUMPRODUCT((WBS!$A$8:$A$121="")*(K$3=WBS!$K$8:$K$121)*(WBS!$G$8:$G$121=$A39))</f>
        <v>0</v>
      </c>
      <c r="L39" s="120">
        <f>SUMPRODUCT((WBS!$A$8:$A$121="")*(L$3=WBS!$K$8:$K$121)*(WBS!$G$8:$G$121=$A39))</f>
        <v>0</v>
      </c>
      <c r="M39" s="120">
        <f>SUMPRODUCT((WBS!$A$8:$A$121="")*(M$3=WBS!$K$8:$K$121)*(WBS!$G$8:$G$121=$A39))</f>
        <v>0</v>
      </c>
      <c r="N39" s="120">
        <f>SUMPRODUCT((WBS!$A$8:$A$121="")*(N$3=WBS!$K$8:$K$121)*(WBS!$G$8:$G$121=$A39))</f>
        <v>0</v>
      </c>
      <c r="O39" s="120">
        <f>SUMPRODUCT((WBS!$A$8:$A$121="")*(O$3=WBS!$K$8:$K$121)*(WBS!$G$8:$G$121=$A39))</f>
        <v>0</v>
      </c>
      <c r="P39" s="120">
        <f>SUMPRODUCT((WBS!$A$8:$A$121="")*(P$3=WBS!$K$8:$K$121)*(WBS!$G$8:$G$121=$A39))</f>
        <v>0</v>
      </c>
      <c r="Q39" s="120">
        <f>SUMPRODUCT((WBS!$A$8:$A$121="")*(Q$3=WBS!$K$8:$K$121)*(WBS!$G$8:$G$121=$A39))</f>
        <v>0</v>
      </c>
      <c r="R39" s="120">
        <f>SUMPRODUCT((WBS!$A$8:$A$121="")*(R$3=WBS!$K$8:$K$121)*(WBS!$G$8:$G$121=$A39))</f>
        <v>0</v>
      </c>
      <c r="S39" s="120">
        <f>SUMPRODUCT((WBS!$A$8:$A$121="")*(S$3=WBS!$K$8:$K$121)*(WBS!$G$8:$G$121=$A39))</f>
        <v>0</v>
      </c>
      <c r="T39" s="120">
        <f>SUMPRODUCT((WBS!$A$8:$A$121="")*(T$3=WBS!$K$8:$K$121)*(WBS!$G$8:$G$121=$A39))</f>
        <v>0</v>
      </c>
      <c r="U39" s="120">
        <f>SUMPRODUCT((WBS!$A$8:$A$121="")*(U$3=WBS!$K$8:$K$121)*(WBS!$G$8:$G$121=$A39))</f>
        <v>0</v>
      </c>
      <c r="V39" s="120">
        <f>SUMPRODUCT((WBS!$A$8:$A$121="")*(V$3=WBS!$K$8:$K$121)*(WBS!$G$8:$G$121=$A39))</f>
        <v>0</v>
      </c>
      <c r="W39" s="120">
        <f>SUMPRODUCT((WBS!$A$8:$A$121="")*(W$3=WBS!$K$8:$K$121)*(WBS!$G$8:$G$121=$A39))</f>
        <v>0</v>
      </c>
      <c r="X39" s="120">
        <f>SUMPRODUCT((WBS!$A$8:$A$121="")*(X$3=WBS!$K$8:$K$121)*(WBS!$G$8:$G$121=$A39))</f>
        <v>0</v>
      </c>
      <c r="Y39" s="120">
        <f>SUMPRODUCT((WBS!$A$8:$A$121="")*(Y$3=WBS!$K$8:$K$121)*(WBS!$G$8:$G$121=$A39))</f>
        <v>0</v>
      </c>
      <c r="Z39" s="120">
        <f>SUMPRODUCT((WBS!$A$8:$A$121="")*(Z$3=WBS!$K$8:$K$121)*(WBS!$G$8:$G$121=$A39))</f>
        <v>0</v>
      </c>
      <c r="AA39" s="120">
        <f>SUMPRODUCT((WBS!$A$8:$A$121="")*(AA$3=WBS!$K$8:$K$121)*(WBS!$G$8:$G$121=$A39))</f>
        <v>0</v>
      </c>
      <c r="AB39" s="120">
        <f>SUMPRODUCT((WBS!$A$8:$A$121="")*(AB$3=WBS!$K$8:$K$121)*(WBS!$G$8:$G$121=$A39))</f>
        <v>0</v>
      </c>
      <c r="AC39" s="120">
        <f>SUMPRODUCT((WBS!$A$8:$A$121="")*(AC$3=WBS!$K$8:$K$121)*(WBS!$G$8:$G$121=$A39))</f>
        <v>0</v>
      </c>
      <c r="AD39" s="120">
        <f>SUMPRODUCT((WBS!$A$8:$A$121="")*(AD$3=WBS!$K$8:$K$121)*(WBS!$G$8:$G$121=$A39))</f>
        <v>0</v>
      </c>
      <c r="AE39" s="120">
        <f>SUMPRODUCT((WBS!$A$8:$A$121="")*(AE$3=WBS!$K$8:$K$121)*(WBS!$G$8:$G$121=$A39))</f>
        <v>0</v>
      </c>
      <c r="AF39" s="120">
        <f>SUMPRODUCT((WBS!$A$8:$A$121="")*(AF$3=WBS!$K$8:$K$121)*(WBS!$G$8:$G$121=$A39))</f>
        <v>0</v>
      </c>
      <c r="AG39" s="120">
        <f>SUMPRODUCT((WBS!$A$8:$A$121="")*(AG$3=WBS!$K$8:$K$121)*(WBS!$G$8:$G$121=$A39))</f>
        <v>0</v>
      </c>
      <c r="AH39" s="120">
        <f>SUMPRODUCT((WBS!$A$8:$A$121="")*(AH$3=WBS!$K$8:$K$121)*(WBS!$G$8:$G$121=$A39))</f>
        <v>0</v>
      </c>
      <c r="AI39" s="120">
        <f>SUMPRODUCT((WBS!$A$8:$A$121="")*(AI$3=WBS!$K$8:$K$121)*(WBS!$G$8:$G$121=$A39))</f>
        <v>0</v>
      </c>
      <c r="AJ39" s="120">
        <f>SUMPRODUCT((WBS!$A$8:$A$121="")*(AJ$3=WBS!$K$8:$K$121)*(WBS!$G$8:$G$121=$A39))</f>
        <v>0</v>
      </c>
      <c r="AK39" s="120">
        <f>SUMPRODUCT((WBS!$A$8:$A$121="")*(AK$3=WBS!$K$8:$K$121)*(WBS!$G$8:$G$121=$A39))</f>
        <v>0</v>
      </c>
      <c r="AL39" s="120">
        <f>SUMPRODUCT((WBS!$A$8:$A$121="")*(AL$3=WBS!$K$8:$K$121)*(WBS!$G$8:$G$121=$A39))</f>
        <v>0</v>
      </c>
      <c r="AM39" s="120">
        <f>SUMPRODUCT((WBS!$A$8:$A$121="")*(AM$3=WBS!$K$8:$K$121)*(WBS!$G$8:$G$121=$A39))</f>
        <v>0</v>
      </c>
      <c r="AN39" s="120">
        <f>SUMPRODUCT((WBS!$A$8:$A$121="")*(AN$3=WBS!$K$8:$K$121)*(WBS!$G$8:$G$121=$A39))</f>
        <v>0</v>
      </c>
      <c r="AO39" s="120">
        <f>SUMPRODUCT((WBS!$A$8:$A$121="")*(AO$3=WBS!$K$8:$K$121)*(WBS!$G$8:$G$121=$A39))</f>
        <v>0</v>
      </c>
      <c r="AP39" s="120">
        <f>SUMPRODUCT((WBS!$A$8:$A$121="")*(AP$3=WBS!$K$8:$K$121)*(WBS!$G$8:$G$121=$A39))</f>
        <v>0</v>
      </c>
      <c r="AQ39" s="120">
        <f>SUMPRODUCT((WBS!$A$8:$A$121="")*(AQ$3=WBS!$K$8:$K$121)*(WBS!$G$8:$G$121=$A39))</f>
        <v>0</v>
      </c>
      <c r="AR39" s="120">
        <f>SUMPRODUCT((WBS!$A$8:$A$121="")*(AR$3=WBS!$K$8:$K$121)*(WBS!$G$8:$G$121=$A39))</f>
        <v>0</v>
      </c>
      <c r="AS39" s="120">
        <f>SUMPRODUCT((WBS!$A$8:$A$121="")*(AS$3=WBS!$K$8:$K$121)*(WBS!$G$8:$G$121=$A39))</f>
        <v>0</v>
      </c>
      <c r="AT39" s="120">
        <f>SUMPRODUCT((WBS!$A$8:$A$121="")*(AT$3=WBS!$K$8:$K$121)*(WBS!$G$8:$G$121=$A39))</f>
        <v>0</v>
      </c>
      <c r="AU39" s="120">
        <f>SUMPRODUCT((WBS!$A$8:$A$121="")*(AU$3=WBS!$K$8:$K$121)*(WBS!$G$8:$G$121=$A39))</f>
        <v>0</v>
      </c>
      <c r="AV39" s="120">
        <f>SUMPRODUCT((WBS!$A$8:$A$121="")*(AV$3=WBS!$K$8:$K$121)*(WBS!$G$8:$G$121=$A39))</f>
        <v>0</v>
      </c>
      <c r="AW39" s="120">
        <f>SUMPRODUCT((WBS!$A$8:$A$121="")*(AW$3=WBS!$K$8:$K$121)*(WBS!$G$8:$G$121=$A39))</f>
        <v>0</v>
      </c>
      <c r="AX39" s="120">
        <f>SUMPRODUCT((WBS!$A$8:$A$121="")*(AX$3=WBS!$K$8:$K$121)*(WBS!$G$8:$G$121=$A39))</f>
        <v>0</v>
      </c>
      <c r="AY39" s="120">
        <f>SUMPRODUCT((WBS!$A$8:$A$121="")*(AY$3=WBS!$K$8:$K$121)*(WBS!$G$8:$G$121=$A39))</f>
        <v>0</v>
      </c>
      <c r="AZ39" s="120">
        <f>SUMPRODUCT((WBS!$A$8:$A$121="")*(AZ$3=WBS!$K$8:$K$121)*(WBS!$G$8:$G$121=$A39))</f>
        <v>0</v>
      </c>
      <c r="BA39" s="120">
        <f>SUMPRODUCT((WBS!$A$8:$A$121="")*(BA$3=WBS!$K$8:$K$121)*(WBS!$G$8:$G$121=$A39))</f>
        <v>0</v>
      </c>
      <c r="BB39" s="120">
        <f>SUMPRODUCT((WBS!$A$8:$A$121="")*(BB$3=WBS!$K$8:$K$121)*(WBS!$G$8:$G$121=$A39))</f>
        <v>0</v>
      </c>
      <c r="BC39" s="120">
        <f>SUMPRODUCT((WBS!$A$8:$A$121="")*(BC$3=WBS!$K$8:$K$121)*(WBS!$G$8:$G$121=$A39))</f>
        <v>0</v>
      </c>
      <c r="BD39" s="120">
        <f>SUMPRODUCT((WBS!$A$8:$A$121="")*(BD$3=WBS!$K$8:$K$121)*(WBS!$G$8:$G$121=$A39))</f>
        <v>0</v>
      </c>
      <c r="BE39" s="120">
        <f>SUMPRODUCT((WBS!$A$8:$A$121="")*(BE$3=WBS!$K$8:$K$121)*(WBS!$G$8:$G$121=$A39))</f>
        <v>0</v>
      </c>
      <c r="BF39" s="120">
        <f>SUMPRODUCT((WBS!$A$8:$A$121="")*(BF$3=WBS!$K$8:$K$121)*(WBS!$G$8:$G$121=$A39))</f>
        <v>0</v>
      </c>
      <c r="BG39" s="120">
        <f>SUMPRODUCT((WBS!$A$8:$A$121="")*(BG$3=WBS!$K$8:$K$121)*(WBS!$G$8:$G$121=$A39))</f>
        <v>0</v>
      </c>
      <c r="BH39" s="120">
        <f>SUMPRODUCT((WBS!$A$8:$A$121="")*(BH$3=WBS!$K$8:$K$121)*(WBS!$G$8:$G$121=$A39))</f>
        <v>0</v>
      </c>
      <c r="BI39" s="120">
        <f>SUMPRODUCT((WBS!$A$8:$A$121="")*(BI$3=WBS!$K$8:$K$121)*(WBS!$G$8:$G$121=$A39))</f>
        <v>0</v>
      </c>
      <c r="BJ39" s="120">
        <f>SUMPRODUCT((WBS!$A$8:$A$121="")*(BJ$3=WBS!$K$8:$K$121)*(WBS!$G$8:$G$121=$A39))</f>
        <v>0</v>
      </c>
      <c r="BK39" s="120">
        <f>SUMPRODUCT((WBS!$A$8:$A$121="")*(BK$3=WBS!$K$8:$K$121)*(WBS!$G$8:$G$121=$A39))</f>
        <v>0</v>
      </c>
      <c r="BL39" s="120">
        <f>SUMPRODUCT((WBS!$A$8:$A$121="")*(BL$3=WBS!$K$8:$K$121)*(WBS!$G$8:$G$121=$A39))</f>
        <v>0</v>
      </c>
      <c r="BM39" s="120">
        <f>SUMPRODUCT((WBS!$A$8:$A$121="")*(BM$3=WBS!$K$8:$K$121)*(WBS!$G$8:$G$121=$A39))</f>
        <v>0</v>
      </c>
      <c r="BN39" s="120">
        <f>SUMPRODUCT((WBS!$A$8:$A$121="")*(BN$3=WBS!$K$8:$K$121)*(WBS!$G$8:$G$121=$A39))</f>
        <v>0</v>
      </c>
      <c r="BO39" s="120">
        <f>SUMPRODUCT((WBS!$A$8:$A$121="")*(BO$3=WBS!$K$8:$K$121)*(WBS!$G$8:$G$121=$A39))</f>
        <v>0</v>
      </c>
      <c r="BP39" s="120">
        <f>SUMPRODUCT((WBS!$A$8:$A$121="")*(BP$3=WBS!$K$8:$K$121)*(WBS!$G$8:$G$121=$A39))</f>
        <v>0</v>
      </c>
      <c r="BQ39" s="120">
        <f>SUMPRODUCT((WBS!$A$8:$A$121="")*(BQ$3=WBS!$K$8:$K$121)*(WBS!$G$8:$G$121=$A39))</f>
        <v>0</v>
      </c>
      <c r="BR39" s="120">
        <f>SUMPRODUCT((WBS!$A$8:$A$121="")*(BR$3=WBS!$K$8:$K$121)*(WBS!$G$8:$G$121=$A39))</f>
        <v>0</v>
      </c>
      <c r="BS39" s="120">
        <f>SUMPRODUCT((WBS!$A$8:$A$121="")*(BS$3=WBS!$K$8:$K$121)*(WBS!$G$8:$G$121=$A39))</f>
        <v>0</v>
      </c>
      <c r="BT39" s="120">
        <f>SUMPRODUCT((WBS!$A$8:$A$121="")*(BT$3=WBS!$K$8:$K$121)*(WBS!$G$8:$G$121=$A39))</f>
        <v>0</v>
      </c>
      <c r="BU39" s="120">
        <f>SUMPRODUCT((WBS!$A$8:$A$121="")*(BU$3=WBS!$K$8:$K$121)*(WBS!$G$8:$G$121=$A39))</f>
        <v>0</v>
      </c>
      <c r="BV39" s="120">
        <f>SUMPRODUCT((WBS!$A$8:$A$121="")*(BV$3=WBS!$K$8:$K$121)*(WBS!$G$8:$G$121=$A39))</f>
        <v>0</v>
      </c>
      <c r="BW39" s="120">
        <f>SUMPRODUCT((WBS!$A$8:$A$121="")*(BW$3=WBS!$K$8:$K$121)*(WBS!$G$8:$G$121=$A39))</f>
        <v>0</v>
      </c>
      <c r="BX39" s="120">
        <f>SUMPRODUCT((WBS!$A$8:$A$121="")*(BX$3=WBS!$K$8:$K$121)*(WBS!$G$8:$G$121=$A39))</f>
        <v>0</v>
      </c>
      <c r="BY39" s="120">
        <f>SUMPRODUCT((WBS!$A$8:$A$121="")*(BY$3=WBS!$K$8:$K$121)*(WBS!$G$8:$G$121=$A39))</f>
        <v>0</v>
      </c>
      <c r="BZ39" s="120">
        <f>SUMPRODUCT((WBS!$A$8:$A$121="")*(BZ$3=WBS!$K$8:$K$121)*(WBS!$G$8:$G$121=$A39))</f>
        <v>0</v>
      </c>
      <c r="CA39" s="120">
        <f>SUMPRODUCT((WBS!$A$8:$A$121="")*(CA$3=WBS!$K$8:$K$121)*(WBS!$G$8:$G$121=$A39))</f>
        <v>0</v>
      </c>
      <c r="CB39" s="120">
        <f>SUMPRODUCT((WBS!$A$8:$A$121="")*(CB$3=WBS!$K$8:$K$121)*(WBS!$G$8:$G$121=$A39))</f>
        <v>0</v>
      </c>
      <c r="CC39" s="120">
        <f>SUMPRODUCT((WBS!$A$8:$A$121="")*(CC$3=WBS!$K$8:$K$121)*(WBS!$G$8:$G$121=$A39))</f>
        <v>0</v>
      </c>
      <c r="CD39" s="120">
        <f>SUMPRODUCT((WBS!$A$8:$A$121="")*(CD$3=WBS!$K$8:$K$121)*(WBS!$G$8:$G$121=$A39))</f>
        <v>0</v>
      </c>
      <c r="CE39" s="120">
        <f>SUMPRODUCT((WBS!$A$8:$A$121="")*(CE$3=WBS!$K$8:$K$121)*(WBS!$G$8:$G$121=$A39))</f>
        <v>0</v>
      </c>
      <c r="CF39" s="120">
        <f>SUMPRODUCT((WBS!$A$8:$A$121="")*(CF$3=WBS!$K$8:$K$121)*(WBS!$G$8:$G$121=$A39))</f>
        <v>0</v>
      </c>
      <c r="CG39" s="120">
        <f>SUMPRODUCT((WBS!$A$8:$A$121="")*(CG$3=WBS!$K$8:$K$121)*(WBS!$G$8:$G$121=$A39))</f>
        <v>0</v>
      </c>
      <c r="CH39" s="120">
        <f>SUMPRODUCT((WBS!$A$8:$A$121="")*(CH$3=WBS!$K$8:$K$121)*(WBS!$G$8:$G$121=$A39))</f>
        <v>0</v>
      </c>
      <c r="CI39" s="120">
        <f>SUMPRODUCT((WBS!$A$8:$A$121="")*(CI$3=WBS!$K$8:$K$121)*(WBS!$G$8:$G$121=$A39))</f>
        <v>0</v>
      </c>
      <c r="CJ39" s="120">
        <f>SUMPRODUCT((WBS!$A$8:$A$121="")*(CJ$3=WBS!$K$8:$K$121)*(WBS!$G$8:$G$121=$A39))</f>
        <v>0</v>
      </c>
      <c r="CK39" s="120">
        <f>SUMPRODUCT((WBS!$A$8:$A$121="")*(CK$3=WBS!$K$8:$K$121)*(WBS!$G$8:$G$121=$A39))</f>
        <v>0</v>
      </c>
      <c r="CL39" s="120">
        <f>SUMPRODUCT((WBS!$A$8:$A$121="")*(CL$3=WBS!$K$8:$K$121)*(WBS!$G$8:$G$121=$A39))</f>
        <v>0</v>
      </c>
      <c r="CM39" s="120">
        <f>SUMPRODUCT((WBS!$A$8:$A$121="")*(CM$3=WBS!$K$8:$K$121)*(WBS!$G$8:$G$121=$A39))</f>
        <v>0</v>
      </c>
      <c r="CN39" s="120">
        <f>SUMPRODUCT((WBS!$A$8:$A$121="")*(CN$3=WBS!$K$8:$K$121)*(WBS!$G$8:$G$121=$A39))</f>
        <v>0</v>
      </c>
      <c r="CO39" s="120">
        <f>SUMPRODUCT((WBS!$A$8:$A$121="")*(CO$3=WBS!$K$8:$K$121)*(WBS!$G$8:$G$121=$A39))</f>
        <v>0</v>
      </c>
      <c r="CP39" s="120">
        <f>SUMPRODUCT((WBS!$A$8:$A$121="")*(CP$3=WBS!$K$8:$K$121)*(WBS!$G$8:$G$121=$A39))</f>
        <v>0</v>
      </c>
      <c r="CQ39" s="120">
        <f>SUMPRODUCT((WBS!$A$8:$A$121="")*(CQ$3=WBS!$K$8:$K$121)*(WBS!$G$8:$G$121=$A39))</f>
        <v>0</v>
      </c>
    </row>
    <row r="40" spans="1:95" s="121" customFormat="1">
      <c r="A40" s="175" t="s">
        <v>81</v>
      </c>
      <c r="B40" s="118" t="s">
        <v>28</v>
      </c>
      <c r="C40" s="119">
        <f t="shared" ca="1" si="8"/>
        <v>0</v>
      </c>
      <c r="D40" s="120">
        <f>SUMPRODUCT((WBS!$A$8:$A$121="")*(D$3=WBS!$L$8:$L$121)*(WBS!$G$8:$G$121=$A40))</f>
        <v>0</v>
      </c>
      <c r="E40" s="120">
        <f>SUMPRODUCT((WBS!$A$8:$A$121="")*(E$3=WBS!$L$8:$L$121)*(WBS!$G$8:$G$121=$A40))</f>
        <v>0</v>
      </c>
      <c r="F40" s="120">
        <f>SUMPRODUCT((WBS!$A$8:$A$121="")*(F$3=WBS!$L$8:$L$121)*(WBS!$G$8:$G$121=$A40))</f>
        <v>0</v>
      </c>
      <c r="G40" s="120">
        <f>SUMPRODUCT((WBS!$A$8:$A$121="")*(G$3=WBS!$L$8:$L$121)*(WBS!$G$8:$G$121=$A40))</f>
        <v>0</v>
      </c>
      <c r="H40" s="120">
        <f>SUMPRODUCT((WBS!$A$8:$A$121="")*(H$3=WBS!$L$8:$L$121)*(WBS!$G$8:$G$121=$A40))</f>
        <v>0</v>
      </c>
      <c r="I40" s="120">
        <f>SUMPRODUCT((WBS!$A$8:$A$121="")*(I$3=WBS!$L$8:$L$121)*(WBS!$G$8:$G$121=$A40))</f>
        <v>0</v>
      </c>
      <c r="J40" s="120">
        <f>SUMPRODUCT((WBS!$A$8:$A$121="")*(J$3=WBS!$L$8:$L$121)*(WBS!$G$8:$G$121=$A40))</f>
        <v>0</v>
      </c>
      <c r="K40" s="120">
        <f>SUMPRODUCT((WBS!$A$8:$A$121="")*(K$3=WBS!$L$8:$L$121)*(WBS!$G$8:$G$121=$A40))</f>
        <v>0</v>
      </c>
      <c r="L40" s="120">
        <f>SUMPRODUCT((WBS!$A$8:$A$121="")*(L$3=WBS!$L$8:$L$121)*(WBS!$G$8:$G$121=$A40))</f>
        <v>0</v>
      </c>
      <c r="M40" s="120">
        <f>SUMPRODUCT((WBS!$A$8:$A$121="")*(M$3=WBS!$L$8:$L$121)*(WBS!$G$8:$G$121=$A40))</f>
        <v>0</v>
      </c>
      <c r="N40" s="120">
        <f>SUMPRODUCT((WBS!$A$8:$A$121="")*(N$3=WBS!$L$8:$L$121)*(WBS!$G$8:$G$121=$A40))</f>
        <v>0</v>
      </c>
      <c r="O40" s="120">
        <f>SUMPRODUCT((WBS!$A$8:$A$121="")*(O$3=WBS!$L$8:$L$121)*(WBS!$G$8:$G$121=$A40))</f>
        <v>0</v>
      </c>
      <c r="P40" s="120">
        <f>SUMPRODUCT((WBS!$A$8:$A$121="")*(P$3=WBS!$L$8:$L$121)*(WBS!$G$8:$G$121=$A40))</f>
        <v>0</v>
      </c>
      <c r="Q40" s="120">
        <f>SUMPRODUCT((WBS!$A$8:$A$121="")*(Q$3=WBS!$L$8:$L$121)*(WBS!$G$8:$G$121=$A40))</f>
        <v>0</v>
      </c>
      <c r="R40" s="120">
        <f>SUMPRODUCT((WBS!$A$8:$A$121="")*(R$3=WBS!$L$8:$L$121)*(WBS!$G$8:$G$121=$A40))</f>
        <v>0</v>
      </c>
      <c r="S40" s="120">
        <f>SUMPRODUCT((WBS!$A$8:$A$121="")*(S$3=WBS!$L$8:$L$121)*(WBS!$G$8:$G$121=$A40))</f>
        <v>0</v>
      </c>
      <c r="T40" s="120">
        <f>SUMPRODUCT((WBS!$A$8:$A$121="")*(T$3=WBS!$L$8:$L$121)*(WBS!$G$8:$G$121=$A40))</f>
        <v>0</v>
      </c>
      <c r="U40" s="120">
        <f>SUMPRODUCT((WBS!$A$8:$A$121="")*(U$3=WBS!$L$8:$L$121)*(WBS!$G$8:$G$121=$A40))</f>
        <v>0</v>
      </c>
      <c r="V40" s="120">
        <f>SUMPRODUCT((WBS!$A$8:$A$121="")*(V$3=WBS!$L$8:$L$121)*(WBS!$G$8:$G$121=$A40))</f>
        <v>0</v>
      </c>
      <c r="W40" s="120">
        <f>SUMPRODUCT((WBS!$A$8:$A$121="")*(W$3=WBS!$L$8:$L$121)*(WBS!$G$8:$G$121=$A40))</f>
        <v>0</v>
      </c>
      <c r="X40" s="120">
        <f>SUMPRODUCT((WBS!$A$8:$A$121="")*(X$3=WBS!$L$8:$L$121)*(WBS!$G$8:$G$121=$A40))</f>
        <v>0</v>
      </c>
      <c r="Y40" s="120">
        <f>SUMPRODUCT((WBS!$A$8:$A$121="")*(Y$3=WBS!$L$8:$L$121)*(WBS!$G$8:$G$121=$A40))</f>
        <v>0</v>
      </c>
      <c r="Z40" s="120">
        <f>SUMPRODUCT((WBS!$A$8:$A$121="")*(Z$3=WBS!$L$8:$L$121)*(WBS!$G$8:$G$121=$A40))</f>
        <v>0</v>
      </c>
      <c r="AA40" s="120">
        <f>SUMPRODUCT((WBS!$A$8:$A$121="")*(AA$3=WBS!$L$8:$L$121)*(WBS!$G$8:$G$121=$A40))</f>
        <v>0</v>
      </c>
      <c r="AB40" s="120">
        <f>SUMPRODUCT((WBS!$A$8:$A$121="")*(AB$3=WBS!$L$8:$L$121)*(WBS!$G$8:$G$121=$A40))</f>
        <v>0</v>
      </c>
      <c r="AC40" s="120">
        <f>SUMPRODUCT((WBS!$A$8:$A$121="")*(AC$3=WBS!$L$8:$L$121)*(WBS!$G$8:$G$121=$A40))</f>
        <v>0</v>
      </c>
      <c r="AD40" s="120">
        <f>SUMPRODUCT((WBS!$A$8:$A$121="")*(AD$3=WBS!$L$8:$L$121)*(WBS!$G$8:$G$121=$A40))</f>
        <v>0</v>
      </c>
      <c r="AE40" s="120">
        <f>SUMPRODUCT((WBS!$A$8:$A$121="")*(AE$3=WBS!$L$8:$L$121)*(WBS!$G$8:$G$121=$A40))</f>
        <v>0</v>
      </c>
      <c r="AF40" s="120">
        <f>SUMPRODUCT((WBS!$A$8:$A$121="")*(AF$3=WBS!$L$8:$L$121)*(WBS!$G$8:$G$121=$A40))</f>
        <v>0</v>
      </c>
      <c r="AG40" s="120">
        <f>SUMPRODUCT((WBS!$A$8:$A$121="")*(AG$3=WBS!$L$8:$L$121)*(WBS!$G$8:$G$121=$A40))</f>
        <v>0</v>
      </c>
      <c r="AH40" s="120">
        <f>SUMPRODUCT((WBS!$A$8:$A$121="")*(AH$3=WBS!$L$8:$L$121)*(WBS!$G$8:$G$121=$A40))</f>
        <v>0</v>
      </c>
      <c r="AI40" s="120">
        <f>SUMPRODUCT((WBS!$A$8:$A$121="")*(AI$3=WBS!$L$8:$L$121)*(WBS!$G$8:$G$121=$A40))</f>
        <v>0</v>
      </c>
      <c r="AJ40" s="120">
        <f>SUMPRODUCT((WBS!$A$8:$A$121="")*(AJ$3=WBS!$L$8:$L$121)*(WBS!$G$8:$G$121=$A40))</f>
        <v>0</v>
      </c>
      <c r="AK40" s="120">
        <f>SUMPRODUCT((WBS!$A$8:$A$121="")*(AK$3=WBS!$L$8:$L$121)*(WBS!$G$8:$G$121=$A40))</f>
        <v>0</v>
      </c>
      <c r="AL40" s="120">
        <f>SUMPRODUCT((WBS!$A$8:$A$121="")*(AL$3=WBS!$L$8:$L$121)*(WBS!$G$8:$G$121=$A40))</f>
        <v>0</v>
      </c>
      <c r="AM40" s="120">
        <f>SUMPRODUCT((WBS!$A$8:$A$121="")*(AM$3=WBS!$L$8:$L$121)*(WBS!$G$8:$G$121=$A40))</f>
        <v>0</v>
      </c>
      <c r="AN40" s="120">
        <f>SUMPRODUCT((WBS!$A$8:$A$121="")*(AN$3=WBS!$L$8:$L$121)*(WBS!$G$8:$G$121=$A40))</f>
        <v>0</v>
      </c>
      <c r="AO40" s="120">
        <f>SUMPRODUCT((WBS!$A$8:$A$121="")*(AO$3=WBS!$L$8:$L$121)*(WBS!$G$8:$G$121=$A40))</f>
        <v>0</v>
      </c>
      <c r="AP40" s="120">
        <f>SUMPRODUCT((WBS!$A$8:$A$121="")*(AP$3=WBS!$L$8:$L$121)*(WBS!$G$8:$G$121=$A40))</f>
        <v>0</v>
      </c>
      <c r="AQ40" s="120">
        <f>SUMPRODUCT((WBS!$A$8:$A$121="")*(AQ$3=WBS!$L$8:$L$121)*(WBS!$G$8:$G$121=$A40))</f>
        <v>0</v>
      </c>
      <c r="AR40" s="120">
        <f>SUMPRODUCT((WBS!$A$8:$A$121="")*(AR$3=WBS!$L$8:$L$121)*(WBS!$G$8:$G$121=$A40))</f>
        <v>0</v>
      </c>
      <c r="AS40" s="120">
        <f>SUMPRODUCT((WBS!$A$8:$A$121="")*(AS$3=WBS!$L$8:$L$121)*(WBS!$G$8:$G$121=$A40))</f>
        <v>0</v>
      </c>
      <c r="AT40" s="120">
        <f>SUMPRODUCT((WBS!$A$8:$A$121="")*(AT$3=WBS!$L$8:$L$121)*(WBS!$G$8:$G$121=$A40))</f>
        <v>0</v>
      </c>
      <c r="AU40" s="120">
        <f>SUMPRODUCT((WBS!$A$8:$A$121="")*(AU$3=WBS!$L$8:$L$121)*(WBS!$G$8:$G$121=$A40))</f>
        <v>0</v>
      </c>
      <c r="AV40" s="120">
        <f>SUMPRODUCT((WBS!$A$8:$A$121="")*(AV$3=WBS!$L$8:$L$121)*(WBS!$G$8:$G$121=$A40))</f>
        <v>0</v>
      </c>
      <c r="AW40" s="120">
        <f>SUMPRODUCT((WBS!$A$8:$A$121="")*(AW$3=WBS!$L$8:$L$121)*(WBS!$G$8:$G$121=$A40))</f>
        <v>0</v>
      </c>
      <c r="AX40" s="120">
        <f>SUMPRODUCT((WBS!$A$8:$A$121="")*(AX$3=WBS!$L$8:$L$121)*(WBS!$G$8:$G$121=$A40))</f>
        <v>0</v>
      </c>
      <c r="AY40" s="120">
        <f>SUMPRODUCT((WBS!$A$8:$A$121="")*(AY$3=WBS!$L$8:$L$121)*(WBS!$G$8:$G$121=$A40))</f>
        <v>0</v>
      </c>
      <c r="AZ40" s="120">
        <f>SUMPRODUCT((WBS!$A$8:$A$121="")*(AZ$3=WBS!$L$8:$L$121)*(WBS!$G$8:$G$121=$A40))</f>
        <v>0</v>
      </c>
      <c r="BA40" s="120">
        <f>SUMPRODUCT((WBS!$A$8:$A$121="")*(BA$3=WBS!$L$8:$L$121)*(WBS!$G$8:$G$121=$A40))</f>
        <v>0</v>
      </c>
      <c r="BB40" s="120">
        <f>SUMPRODUCT((WBS!$A$8:$A$121="")*(BB$3=WBS!$L$8:$L$121)*(WBS!$G$8:$G$121=$A40))</f>
        <v>0</v>
      </c>
      <c r="BC40" s="120">
        <f>SUMPRODUCT((WBS!$A$8:$A$121="")*(BC$3=WBS!$L$8:$L$121)*(WBS!$G$8:$G$121=$A40))</f>
        <v>0</v>
      </c>
      <c r="BD40" s="120">
        <f>SUMPRODUCT((WBS!$A$8:$A$121="")*(BD$3=WBS!$L$8:$L$121)*(WBS!$G$8:$G$121=$A40))</f>
        <v>0</v>
      </c>
      <c r="BE40" s="120">
        <f>SUMPRODUCT((WBS!$A$8:$A$121="")*(BE$3=WBS!$L$8:$L$121)*(WBS!$G$8:$G$121=$A40))</f>
        <v>0</v>
      </c>
      <c r="BF40" s="120">
        <f>SUMPRODUCT((WBS!$A$8:$A$121="")*(BF$3=WBS!$L$8:$L$121)*(WBS!$G$8:$G$121=$A40))</f>
        <v>0</v>
      </c>
      <c r="BG40" s="120">
        <f>SUMPRODUCT((WBS!$A$8:$A$121="")*(BG$3=WBS!$L$8:$L$121)*(WBS!$G$8:$G$121=$A40))</f>
        <v>0</v>
      </c>
      <c r="BH40" s="120">
        <f>SUMPRODUCT((WBS!$A$8:$A$121="")*(BH$3=WBS!$L$8:$L$121)*(WBS!$G$8:$G$121=$A40))</f>
        <v>0</v>
      </c>
      <c r="BI40" s="120">
        <f>SUMPRODUCT((WBS!$A$8:$A$121="")*(BI$3=WBS!$L$8:$L$121)*(WBS!$G$8:$G$121=$A40))</f>
        <v>0</v>
      </c>
      <c r="BJ40" s="120">
        <f>SUMPRODUCT((WBS!$A$8:$A$121="")*(BJ$3=WBS!$L$8:$L$121)*(WBS!$G$8:$G$121=$A40))</f>
        <v>0</v>
      </c>
      <c r="BK40" s="120">
        <f>SUMPRODUCT((WBS!$A$8:$A$121="")*(BK$3=WBS!$L$8:$L$121)*(WBS!$G$8:$G$121=$A40))</f>
        <v>0</v>
      </c>
      <c r="BL40" s="120">
        <f>SUMPRODUCT((WBS!$A$8:$A$121="")*(BL$3=WBS!$L$8:$L$121)*(WBS!$G$8:$G$121=$A40))</f>
        <v>0</v>
      </c>
      <c r="BM40" s="120">
        <f>SUMPRODUCT((WBS!$A$8:$A$121="")*(BM$3=WBS!$L$8:$L$121)*(WBS!$G$8:$G$121=$A40))</f>
        <v>0</v>
      </c>
      <c r="BN40" s="120">
        <f>SUMPRODUCT((WBS!$A$8:$A$121="")*(BN$3=WBS!$L$8:$L$121)*(WBS!$G$8:$G$121=$A40))</f>
        <v>0</v>
      </c>
      <c r="BO40" s="120">
        <f>SUMPRODUCT((WBS!$A$8:$A$121="")*(BO$3=WBS!$L$8:$L$121)*(WBS!$G$8:$G$121=$A40))</f>
        <v>0</v>
      </c>
      <c r="BP40" s="120">
        <f>SUMPRODUCT((WBS!$A$8:$A$121="")*(BP$3=WBS!$L$8:$L$121)*(WBS!$G$8:$G$121=$A40))</f>
        <v>0</v>
      </c>
      <c r="BQ40" s="120">
        <f>SUMPRODUCT((WBS!$A$8:$A$121="")*(BQ$3=WBS!$L$8:$L$121)*(WBS!$G$8:$G$121=$A40))</f>
        <v>0</v>
      </c>
      <c r="BR40" s="120">
        <f>SUMPRODUCT((WBS!$A$8:$A$121="")*(BR$3=WBS!$L$8:$L$121)*(WBS!$G$8:$G$121=$A40))</f>
        <v>0</v>
      </c>
      <c r="BS40" s="120">
        <f>SUMPRODUCT((WBS!$A$8:$A$121="")*(BS$3=WBS!$L$8:$L$121)*(WBS!$G$8:$G$121=$A40))</f>
        <v>0</v>
      </c>
      <c r="BT40" s="120">
        <f>SUMPRODUCT((WBS!$A$8:$A$121="")*(BT$3=WBS!$L$8:$L$121)*(WBS!$G$8:$G$121=$A40))</f>
        <v>0</v>
      </c>
      <c r="BU40" s="120">
        <f>SUMPRODUCT((WBS!$A$8:$A$121="")*(BU$3=WBS!$L$8:$L$121)*(WBS!$G$8:$G$121=$A40))</f>
        <v>0</v>
      </c>
      <c r="BV40" s="120">
        <f>SUMPRODUCT((WBS!$A$8:$A$121="")*(BV$3=WBS!$L$8:$L$121)*(WBS!$G$8:$G$121=$A40))</f>
        <v>0</v>
      </c>
      <c r="BW40" s="120">
        <f>SUMPRODUCT((WBS!$A$8:$A$121="")*(BW$3=WBS!$L$8:$L$121)*(WBS!$G$8:$G$121=$A40))</f>
        <v>0</v>
      </c>
      <c r="BX40" s="120">
        <f>SUMPRODUCT((WBS!$A$8:$A$121="")*(BX$3=WBS!$L$8:$L$121)*(WBS!$G$8:$G$121=$A40))</f>
        <v>0</v>
      </c>
      <c r="BY40" s="120">
        <f>SUMPRODUCT((WBS!$A$8:$A$121="")*(BY$3=WBS!$L$8:$L$121)*(WBS!$G$8:$G$121=$A40))</f>
        <v>0</v>
      </c>
      <c r="BZ40" s="120">
        <f>SUMPRODUCT((WBS!$A$8:$A$121="")*(BZ$3=WBS!$L$8:$L$121)*(WBS!$G$8:$G$121=$A40))</f>
        <v>0</v>
      </c>
      <c r="CA40" s="120">
        <f>SUMPRODUCT((WBS!$A$8:$A$121="")*(CA$3=WBS!$L$8:$L$121)*(WBS!$G$8:$G$121=$A40))</f>
        <v>0</v>
      </c>
      <c r="CB40" s="120">
        <f>SUMPRODUCT((WBS!$A$8:$A$121="")*(CB$3=WBS!$L$8:$L$121)*(WBS!$G$8:$G$121=$A40))</f>
        <v>0</v>
      </c>
      <c r="CC40" s="120">
        <f>SUMPRODUCT((WBS!$A$8:$A$121="")*(CC$3=WBS!$L$8:$L$121)*(WBS!$G$8:$G$121=$A40))</f>
        <v>0</v>
      </c>
      <c r="CD40" s="120">
        <f>SUMPRODUCT((WBS!$A$8:$A$121="")*(CD$3=WBS!$L$8:$L$121)*(WBS!$G$8:$G$121=$A40))</f>
        <v>0</v>
      </c>
      <c r="CE40" s="120">
        <f>SUMPRODUCT((WBS!$A$8:$A$121="")*(CE$3=WBS!$L$8:$L$121)*(WBS!$G$8:$G$121=$A40))</f>
        <v>0</v>
      </c>
      <c r="CF40" s="120">
        <f>SUMPRODUCT((WBS!$A$8:$A$121="")*(CF$3=WBS!$L$8:$L$121)*(WBS!$G$8:$G$121=$A40))</f>
        <v>0</v>
      </c>
      <c r="CG40" s="120">
        <f>SUMPRODUCT((WBS!$A$8:$A$121="")*(CG$3=WBS!$L$8:$L$121)*(WBS!$G$8:$G$121=$A40))</f>
        <v>0</v>
      </c>
      <c r="CH40" s="120">
        <f>SUMPRODUCT((WBS!$A$8:$A$121="")*(CH$3=WBS!$L$8:$L$121)*(WBS!$G$8:$G$121=$A40))</f>
        <v>0</v>
      </c>
      <c r="CI40" s="120">
        <f>SUMPRODUCT((WBS!$A$8:$A$121="")*(CI$3=WBS!$L$8:$L$121)*(WBS!$G$8:$G$121=$A40))</f>
        <v>0</v>
      </c>
      <c r="CJ40" s="120">
        <f>SUMPRODUCT((WBS!$A$8:$A$121="")*(CJ$3=WBS!$L$8:$L$121)*(WBS!$G$8:$G$121=$A40))</f>
        <v>0</v>
      </c>
      <c r="CK40" s="120">
        <f>SUMPRODUCT((WBS!$A$8:$A$121="")*(CK$3=WBS!$L$8:$L$121)*(WBS!$G$8:$G$121=$A40))</f>
        <v>0</v>
      </c>
      <c r="CL40" s="120">
        <f>SUMPRODUCT((WBS!$A$8:$A$121="")*(CL$3=WBS!$L$8:$L$121)*(WBS!$G$8:$G$121=$A40))</f>
        <v>0</v>
      </c>
      <c r="CM40" s="120">
        <f>SUMPRODUCT((WBS!$A$8:$A$121="")*(CM$3=WBS!$L$8:$L$121)*(WBS!$G$8:$G$121=$A40))</f>
        <v>0</v>
      </c>
      <c r="CN40" s="120">
        <f>SUMPRODUCT((WBS!$A$8:$A$121="")*(CN$3=WBS!$L$8:$L$121)*(WBS!$G$8:$G$121=$A40))</f>
        <v>0</v>
      </c>
      <c r="CO40" s="120">
        <f>SUMPRODUCT((WBS!$A$8:$A$121="")*(CO$3=WBS!$L$8:$L$121)*(WBS!$G$8:$G$121=$A40))</f>
        <v>0</v>
      </c>
      <c r="CP40" s="120">
        <f>SUMPRODUCT((WBS!$A$8:$A$121="")*(CP$3=WBS!$L$8:$L$121)*(WBS!$G$8:$G$121=$A40))</f>
        <v>0</v>
      </c>
      <c r="CQ40" s="120">
        <f>SUMPRODUCT((WBS!$A$8:$A$121="")*(CQ$3=WBS!$L$8:$L$121)*(WBS!$G$8:$G$121=$A40))</f>
        <v>0</v>
      </c>
    </row>
    <row r="41" spans="1:95" s="121" customFormat="1">
      <c r="A41" s="174" t="s">
        <v>81</v>
      </c>
      <c r="B41" s="118" t="s">
        <v>5</v>
      </c>
      <c r="C41" s="119">
        <f t="shared" ca="1" si="8"/>
        <v>0</v>
      </c>
      <c r="D41" s="120">
        <f>SUMPRODUCT((WBS!$A$8:$A$121&lt;&gt;"")*(D$3=WBS!$K$8:$K$121)*(WBS!$G$8:$G$121=$A41))</f>
        <v>0</v>
      </c>
      <c r="E41" s="120">
        <f>SUMPRODUCT((WBS!$A$8:$A$121&lt;&gt;"")*(E$3=WBS!$K$8:$K$121)*(WBS!$G$8:$G$121=$A41))</f>
        <v>0</v>
      </c>
      <c r="F41" s="120">
        <f>SUMPRODUCT((WBS!$A$8:$A$121&lt;&gt;"")*(F$3=WBS!$K$8:$K$121)*(WBS!$G$8:$G$121=$A41))</f>
        <v>0</v>
      </c>
      <c r="G41" s="120">
        <f>SUMPRODUCT((WBS!$A$8:$A$121&lt;&gt;"")*(G$3=WBS!$K$8:$K$121)*(WBS!$G$8:$G$121=$A41))</f>
        <v>0</v>
      </c>
      <c r="H41" s="120">
        <f>SUMPRODUCT((WBS!$A$8:$A$121&lt;&gt;"")*(H$3=WBS!$K$8:$K$121)*(WBS!$G$8:$G$121=$A41))</f>
        <v>0</v>
      </c>
      <c r="I41" s="120">
        <f>SUMPRODUCT((WBS!$A$8:$A$121&lt;&gt;"")*(I$3=WBS!$K$8:$K$121)*(WBS!$G$8:$G$121=$A41))</f>
        <v>0</v>
      </c>
      <c r="J41" s="120">
        <f>SUMPRODUCT((WBS!$A$8:$A$121&lt;&gt;"")*(J$3=WBS!$K$8:$K$121)*(WBS!$G$8:$G$121=$A41))</f>
        <v>0</v>
      </c>
      <c r="K41" s="120">
        <f>SUMPRODUCT((WBS!$A$8:$A$121&lt;&gt;"")*(K$3=WBS!$K$8:$K$121)*(WBS!$G$8:$G$121=$A41))</f>
        <v>0</v>
      </c>
      <c r="L41" s="120">
        <f>SUMPRODUCT((WBS!$A$8:$A$121&lt;&gt;"")*(L$3=WBS!$K$8:$K$121)*(WBS!$G$8:$G$121=$A41))</f>
        <v>0</v>
      </c>
      <c r="M41" s="120">
        <f>SUMPRODUCT((WBS!$A$8:$A$121&lt;&gt;"")*(M$3=WBS!$K$8:$K$121)*(WBS!$G$8:$G$121=$A41))</f>
        <v>0</v>
      </c>
      <c r="N41" s="120">
        <f>SUMPRODUCT((WBS!$A$8:$A$121&lt;&gt;"")*(N$3=WBS!$K$8:$K$121)*(WBS!$G$8:$G$121=$A41))</f>
        <v>0</v>
      </c>
      <c r="O41" s="120">
        <f>SUMPRODUCT((WBS!$A$8:$A$121&lt;&gt;"")*(O$3=WBS!$K$8:$K$121)*(WBS!$G$8:$G$121=$A41))</f>
        <v>0</v>
      </c>
      <c r="P41" s="120">
        <f>SUMPRODUCT((WBS!$A$8:$A$121&lt;&gt;"")*(P$3=WBS!$K$8:$K$121)*(WBS!$G$8:$G$121=$A41))</f>
        <v>0</v>
      </c>
      <c r="Q41" s="120">
        <f>SUMPRODUCT((WBS!$A$8:$A$121&lt;&gt;"")*(Q$3=WBS!$K$8:$K$121)*(WBS!$G$8:$G$121=$A41))</f>
        <v>0</v>
      </c>
      <c r="R41" s="120">
        <f>SUMPRODUCT((WBS!$A$8:$A$121&lt;&gt;"")*(R$3=WBS!$K$8:$K$121)*(WBS!$G$8:$G$121=$A41))</f>
        <v>0</v>
      </c>
      <c r="S41" s="120">
        <f>SUMPRODUCT((WBS!$A$8:$A$121&lt;&gt;"")*(S$3=WBS!$K$8:$K$121)*(WBS!$G$8:$G$121=$A41))</f>
        <v>0</v>
      </c>
      <c r="T41" s="120">
        <f>SUMPRODUCT((WBS!$A$8:$A$121&lt;&gt;"")*(T$3=WBS!$K$8:$K$121)*(WBS!$G$8:$G$121=$A41))</f>
        <v>0</v>
      </c>
      <c r="U41" s="120">
        <f>SUMPRODUCT((WBS!$A$8:$A$121&lt;&gt;"")*(U$3=WBS!$K$8:$K$121)*(WBS!$G$8:$G$121=$A41))</f>
        <v>0</v>
      </c>
      <c r="V41" s="120">
        <f>SUMPRODUCT((WBS!$A$8:$A$121&lt;&gt;"")*(V$3=WBS!$K$8:$K$121)*(WBS!$G$8:$G$121=$A41))</f>
        <v>0</v>
      </c>
      <c r="W41" s="120">
        <f>SUMPRODUCT((WBS!$A$8:$A$121&lt;&gt;"")*(W$3=WBS!$K$8:$K$121)*(WBS!$G$8:$G$121=$A41))</f>
        <v>0</v>
      </c>
      <c r="X41" s="120">
        <f>SUMPRODUCT((WBS!$A$8:$A$121&lt;&gt;"")*(X$3=WBS!$K$8:$K$121)*(WBS!$G$8:$G$121=$A41))</f>
        <v>0</v>
      </c>
      <c r="Y41" s="120">
        <f>SUMPRODUCT((WBS!$A$8:$A$121&lt;&gt;"")*(Y$3=WBS!$K$8:$K$121)*(WBS!$G$8:$G$121=$A41))</f>
        <v>0</v>
      </c>
      <c r="Z41" s="120">
        <f>SUMPRODUCT((WBS!$A$8:$A$121&lt;&gt;"")*(Z$3=WBS!$K$8:$K$121)*(WBS!$G$8:$G$121=$A41))</f>
        <v>0</v>
      </c>
      <c r="AA41" s="120">
        <f>SUMPRODUCT((WBS!$A$8:$A$121&lt;&gt;"")*(AA$3=WBS!$K$8:$K$121)*(WBS!$G$8:$G$121=$A41))</f>
        <v>0</v>
      </c>
      <c r="AB41" s="120">
        <f>SUMPRODUCT((WBS!$A$8:$A$121&lt;&gt;"")*(AB$3=WBS!$K$8:$K$121)*(WBS!$G$8:$G$121=$A41))</f>
        <v>0</v>
      </c>
      <c r="AC41" s="120">
        <f>SUMPRODUCT((WBS!$A$8:$A$121&lt;&gt;"")*(AC$3=WBS!$K$8:$K$121)*(WBS!$G$8:$G$121=$A41))</f>
        <v>0</v>
      </c>
      <c r="AD41" s="120">
        <f>SUMPRODUCT((WBS!$A$8:$A$121&lt;&gt;"")*(AD$3=WBS!$K$8:$K$121)*(WBS!$G$8:$G$121=$A41))</f>
        <v>0</v>
      </c>
      <c r="AE41" s="120">
        <f>SUMPRODUCT((WBS!$A$8:$A$121&lt;&gt;"")*(AE$3=WBS!$K$8:$K$121)*(WBS!$G$8:$G$121=$A41))</f>
        <v>0</v>
      </c>
      <c r="AF41" s="120">
        <f>SUMPRODUCT((WBS!$A$8:$A$121&lt;&gt;"")*(AF$3=WBS!$K$8:$K$121)*(WBS!$G$8:$G$121=$A41))</f>
        <v>0</v>
      </c>
      <c r="AG41" s="120">
        <f>SUMPRODUCT((WBS!$A$8:$A$121&lt;&gt;"")*(AG$3=WBS!$K$8:$K$121)*(WBS!$G$8:$G$121=$A41))</f>
        <v>0</v>
      </c>
      <c r="AH41" s="120">
        <f>SUMPRODUCT((WBS!$A$8:$A$121&lt;&gt;"")*(AH$3=WBS!$K$8:$K$121)*(WBS!$G$8:$G$121=$A41))</f>
        <v>0</v>
      </c>
      <c r="AI41" s="120">
        <f>SUMPRODUCT((WBS!$A$8:$A$121&lt;&gt;"")*(AI$3=WBS!$K$8:$K$121)*(WBS!$G$8:$G$121=$A41))</f>
        <v>0</v>
      </c>
      <c r="AJ41" s="120">
        <f>SUMPRODUCT((WBS!$A$8:$A$121&lt;&gt;"")*(AJ$3=WBS!$K$8:$K$121)*(WBS!$G$8:$G$121=$A41))</f>
        <v>0</v>
      </c>
      <c r="AK41" s="120">
        <f>SUMPRODUCT((WBS!$A$8:$A$121&lt;&gt;"")*(AK$3=WBS!$K$8:$K$121)*(WBS!$G$8:$G$121=$A41))</f>
        <v>0</v>
      </c>
      <c r="AL41" s="120">
        <f>SUMPRODUCT((WBS!$A$8:$A$121&lt;&gt;"")*(AL$3=WBS!$K$8:$K$121)*(WBS!$G$8:$G$121=$A41))</f>
        <v>0</v>
      </c>
      <c r="AM41" s="120">
        <f>SUMPRODUCT((WBS!$A$8:$A$121&lt;&gt;"")*(AM$3=WBS!$K$8:$K$121)*(WBS!$G$8:$G$121=$A41))</f>
        <v>0</v>
      </c>
      <c r="AN41" s="120">
        <f>SUMPRODUCT((WBS!$A$8:$A$121&lt;&gt;"")*(AN$3=WBS!$K$8:$K$121)*(WBS!$G$8:$G$121=$A41))</f>
        <v>0</v>
      </c>
      <c r="AO41" s="120">
        <f>SUMPRODUCT((WBS!$A$8:$A$121&lt;&gt;"")*(AO$3=WBS!$K$8:$K$121)*(WBS!$G$8:$G$121=$A41))</f>
        <v>0</v>
      </c>
      <c r="AP41" s="120">
        <f>SUMPRODUCT((WBS!$A$8:$A$121&lt;&gt;"")*(AP$3=WBS!$K$8:$K$121)*(WBS!$G$8:$G$121=$A41))</f>
        <v>0</v>
      </c>
      <c r="AQ41" s="120">
        <f>SUMPRODUCT((WBS!$A$8:$A$121&lt;&gt;"")*(AQ$3=WBS!$K$8:$K$121)*(WBS!$G$8:$G$121=$A41))</f>
        <v>0</v>
      </c>
      <c r="AR41" s="120">
        <f>SUMPRODUCT((WBS!$A$8:$A$121&lt;&gt;"")*(AR$3=WBS!$K$8:$K$121)*(WBS!$G$8:$G$121=$A41))</f>
        <v>0</v>
      </c>
      <c r="AS41" s="120">
        <f>SUMPRODUCT((WBS!$A$8:$A$121&lt;&gt;"")*(AS$3=WBS!$K$8:$K$121)*(WBS!$G$8:$G$121=$A41))</f>
        <v>0</v>
      </c>
      <c r="AT41" s="120">
        <f>SUMPRODUCT((WBS!$A$8:$A$121&lt;&gt;"")*(AT$3=WBS!$K$8:$K$121)*(WBS!$G$8:$G$121=$A41))</f>
        <v>0</v>
      </c>
      <c r="AU41" s="120">
        <f>SUMPRODUCT((WBS!$A$8:$A$121&lt;&gt;"")*(AU$3=WBS!$K$8:$K$121)*(WBS!$G$8:$G$121=$A41))</f>
        <v>0</v>
      </c>
      <c r="AV41" s="120">
        <f>SUMPRODUCT((WBS!$A$8:$A$121&lt;&gt;"")*(AV$3=WBS!$K$8:$K$121)*(WBS!$G$8:$G$121=$A41))</f>
        <v>0</v>
      </c>
      <c r="AW41" s="120">
        <f>SUMPRODUCT((WBS!$A$8:$A$121&lt;&gt;"")*(AW$3=WBS!$K$8:$K$121)*(WBS!$G$8:$G$121=$A41))</f>
        <v>0</v>
      </c>
      <c r="AX41" s="120">
        <f>SUMPRODUCT((WBS!$A$8:$A$121&lt;&gt;"")*(AX$3=WBS!$K$8:$K$121)*(WBS!$G$8:$G$121=$A41))</f>
        <v>0</v>
      </c>
      <c r="AY41" s="120">
        <f>SUMPRODUCT((WBS!$A$8:$A$121&lt;&gt;"")*(AY$3=WBS!$K$8:$K$121)*(WBS!$G$8:$G$121=$A41))</f>
        <v>0</v>
      </c>
      <c r="AZ41" s="120">
        <f>SUMPRODUCT((WBS!$A$8:$A$121&lt;&gt;"")*(AZ$3=WBS!$K$8:$K$121)*(WBS!$G$8:$G$121=$A41))</f>
        <v>0</v>
      </c>
      <c r="BA41" s="120">
        <f>SUMPRODUCT((WBS!$A$8:$A$121&lt;&gt;"")*(BA$3=WBS!$K$8:$K$121)*(WBS!$G$8:$G$121=$A41))</f>
        <v>0</v>
      </c>
      <c r="BB41" s="120">
        <f>SUMPRODUCT((WBS!$A$8:$A$121&lt;&gt;"")*(BB$3=WBS!$K$8:$K$121)*(WBS!$G$8:$G$121=$A41))</f>
        <v>0</v>
      </c>
      <c r="BC41" s="120">
        <f>SUMPRODUCT((WBS!$A$8:$A$121&lt;&gt;"")*(BC$3=WBS!$K$8:$K$121)*(WBS!$G$8:$G$121=$A41))</f>
        <v>0</v>
      </c>
      <c r="BD41" s="120">
        <f>SUMPRODUCT((WBS!$A$8:$A$121&lt;&gt;"")*(BD$3=WBS!$K$8:$K$121)*(WBS!$G$8:$G$121=$A41))</f>
        <v>0</v>
      </c>
      <c r="BE41" s="120">
        <f>SUMPRODUCT((WBS!$A$8:$A$121&lt;&gt;"")*(BE$3=WBS!$K$8:$K$121)*(WBS!$G$8:$G$121=$A41))</f>
        <v>0</v>
      </c>
      <c r="BF41" s="120">
        <f>SUMPRODUCT((WBS!$A$8:$A$121&lt;&gt;"")*(BF$3=WBS!$K$8:$K$121)*(WBS!$G$8:$G$121=$A41))</f>
        <v>0</v>
      </c>
      <c r="BG41" s="120">
        <f>SUMPRODUCT((WBS!$A$8:$A$121&lt;&gt;"")*(BG$3=WBS!$K$8:$K$121)*(WBS!$G$8:$G$121=$A41))</f>
        <v>0</v>
      </c>
      <c r="BH41" s="120">
        <f>SUMPRODUCT((WBS!$A$8:$A$121&lt;&gt;"")*(BH$3=WBS!$K$8:$K$121)*(WBS!$G$8:$G$121=$A41))</f>
        <v>0</v>
      </c>
      <c r="BI41" s="120">
        <f>SUMPRODUCT((WBS!$A$8:$A$121&lt;&gt;"")*(BI$3=WBS!$K$8:$K$121)*(WBS!$G$8:$G$121=$A41))</f>
        <v>0</v>
      </c>
      <c r="BJ41" s="120">
        <f>SUMPRODUCT((WBS!$A$8:$A$121&lt;&gt;"")*(BJ$3=WBS!$K$8:$K$121)*(WBS!$G$8:$G$121=$A41))</f>
        <v>0</v>
      </c>
      <c r="BK41" s="120">
        <f>SUMPRODUCT((WBS!$A$8:$A$121&lt;&gt;"")*(BK$3=WBS!$K$8:$K$121)*(WBS!$G$8:$G$121=$A41))</f>
        <v>0</v>
      </c>
      <c r="BL41" s="120">
        <f>SUMPRODUCT((WBS!$A$8:$A$121&lt;&gt;"")*(BL$3=WBS!$K$8:$K$121)*(WBS!$G$8:$G$121=$A41))</f>
        <v>0</v>
      </c>
      <c r="BM41" s="120">
        <f>SUMPRODUCT((WBS!$A$8:$A$121&lt;&gt;"")*(BM$3=WBS!$K$8:$K$121)*(WBS!$G$8:$G$121=$A41))</f>
        <v>0</v>
      </c>
      <c r="BN41" s="120">
        <f>SUMPRODUCT((WBS!$A$8:$A$121&lt;&gt;"")*(BN$3=WBS!$K$8:$K$121)*(WBS!$G$8:$G$121=$A41))</f>
        <v>0</v>
      </c>
      <c r="BO41" s="120">
        <f>SUMPRODUCT((WBS!$A$8:$A$121&lt;&gt;"")*(BO$3=WBS!$K$8:$K$121)*(WBS!$G$8:$G$121=$A41))</f>
        <v>0</v>
      </c>
      <c r="BP41" s="120">
        <f>SUMPRODUCT((WBS!$A$8:$A$121&lt;&gt;"")*(BP$3=WBS!$K$8:$K$121)*(WBS!$G$8:$G$121=$A41))</f>
        <v>0</v>
      </c>
      <c r="BQ41" s="120">
        <f>SUMPRODUCT((WBS!$A$8:$A$121&lt;&gt;"")*(BQ$3=WBS!$K$8:$K$121)*(WBS!$G$8:$G$121=$A41))</f>
        <v>0</v>
      </c>
      <c r="BR41" s="120">
        <f>SUMPRODUCT((WBS!$A$8:$A$121&lt;&gt;"")*(BR$3=WBS!$K$8:$K$121)*(WBS!$G$8:$G$121=$A41))</f>
        <v>0</v>
      </c>
      <c r="BS41" s="120">
        <f>SUMPRODUCT((WBS!$A$8:$A$121&lt;&gt;"")*(BS$3=WBS!$K$8:$K$121)*(WBS!$G$8:$G$121=$A41))</f>
        <v>0</v>
      </c>
      <c r="BT41" s="120">
        <f>SUMPRODUCT((WBS!$A$8:$A$121&lt;&gt;"")*(BT$3=WBS!$K$8:$K$121)*(WBS!$G$8:$G$121=$A41))</f>
        <v>0</v>
      </c>
      <c r="BU41" s="120">
        <f>SUMPRODUCT((WBS!$A$8:$A$121&lt;&gt;"")*(BU$3=WBS!$K$8:$K$121)*(WBS!$G$8:$G$121=$A41))</f>
        <v>0</v>
      </c>
      <c r="BV41" s="120">
        <f>SUMPRODUCT((WBS!$A$8:$A$121&lt;&gt;"")*(BV$3=WBS!$K$8:$K$121)*(WBS!$G$8:$G$121=$A41))</f>
        <v>0</v>
      </c>
      <c r="BW41" s="120">
        <f>SUMPRODUCT((WBS!$A$8:$A$121&lt;&gt;"")*(BW$3=WBS!$K$8:$K$121)*(WBS!$G$8:$G$121=$A41))</f>
        <v>0</v>
      </c>
      <c r="BX41" s="120">
        <f>SUMPRODUCT((WBS!$A$8:$A$121&lt;&gt;"")*(BX$3=WBS!$K$8:$K$121)*(WBS!$G$8:$G$121=$A41))</f>
        <v>0</v>
      </c>
      <c r="BY41" s="120">
        <f>SUMPRODUCT((WBS!$A$8:$A$121&lt;&gt;"")*(BY$3=WBS!$K$8:$K$121)*(WBS!$G$8:$G$121=$A41))</f>
        <v>0</v>
      </c>
      <c r="BZ41" s="120">
        <f>SUMPRODUCT((WBS!$A$8:$A$121&lt;&gt;"")*(BZ$3=WBS!$K$8:$K$121)*(WBS!$G$8:$G$121=$A41))</f>
        <v>0</v>
      </c>
      <c r="CA41" s="120">
        <f>SUMPRODUCT((WBS!$A$8:$A$121&lt;&gt;"")*(CA$3=WBS!$K$8:$K$121)*(WBS!$G$8:$G$121=$A41))</f>
        <v>0</v>
      </c>
      <c r="CB41" s="120">
        <f>SUMPRODUCT((WBS!$A$8:$A$121&lt;&gt;"")*(CB$3=WBS!$K$8:$K$121)*(WBS!$G$8:$G$121=$A41))</f>
        <v>0</v>
      </c>
      <c r="CC41" s="120">
        <f>SUMPRODUCT((WBS!$A$8:$A$121&lt;&gt;"")*(CC$3=WBS!$K$8:$K$121)*(WBS!$G$8:$G$121=$A41))</f>
        <v>0</v>
      </c>
      <c r="CD41" s="120">
        <f>SUMPRODUCT((WBS!$A$8:$A$121&lt;&gt;"")*(CD$3=WBS!$K$8:$K$121)*(WBS!$G$8:$G$121=$A41))</f>
        <v>0</v>
      </c>
      <c r="CE41" s="120">
        <f>SUMPRODUCT((WBS!$A$8:$A$121&lt;&gt;"")*(CE$3=WBS!$K$8:$K$121)*(WBS!$G$8:$G$121=$A41))</f>
        <v>0</v>
      </c>
      <c r="CF41" s="120">
        <f>SUMPRODUCT((WBS!$A$8:$A$121&lt;&gt;"")*(CF$3=WBS!$K$8:$K$121)*(WBS!$G$8:$G$121=$A41))</f>
        <v>0</v>
      </c>
      <c r="CG41" s="120">
        <f>SUMPRODUCT((WBS!$A$8:$A$121&lt;&gt;"")*(CG$3=WBS!$K$8:$K$121)*(WBS!$G$8:$G$121=$A41))</f>
        <v>0</v>
      </c>
      <c r="CH41" s="120">
        <f>SUMPRODUCT((WBS!$A$8:$A$121&lt;&gt;"")*(CH$3=WBS!$K$8:$K$121)*(WBS!$G$8:$G$121=$A41))</f>
        <v>0</v>
      </c>
      <c r="CI41" s="120">
        <f>SUMPRODUCT((WBS!$A$8:$A$121&lt;&gt;"")*(CI$3=WBS!$K$8:$K$121)*(WBS!$G$8:$G$121=$A41))</f>
        <v>0</v>
      </c>
      <c r="CJ41" s="120">
        <f>SUMPRODUCT((WBS!$A$8:$A$121&lt;&gt;"")*(CJ$3=WBS!$K$8:$K$121)*(WBS!$G$8:$G$121=$A41))</f>
        <v>0</v>
      </c>
      <c r="CK41" s="120">
        <f>SUMPRODUCT((WBS!$A$8:$A$121&lt;&gt;"")*(CK$3=WBS!$K$8:$K$121)*(WBS!$G$8:$G$121=$A41))</f>
        <v>0</v>
      </c>
      <c r="CL41" s="120">
        <f>SUMPRODUCT((WBS!$A$8:$A$121&lt;&gt;"")*(CL$3=WBS!$K$8:$K$121)*(WBS!$G$8:$G$121=$A41))</f>
        <v>0</v>
      </c>
      <c r="CM41" s="120">
        <f>SUMPRODUCT((WBS!$A$8:$A$121&lt;&gt;"")*(CM$3=WBS!$K$8:$K$121)*(WBS!$G$8:$G$121=$A41))</f>
        <v>0</v>
      </c>
      <c r="CN41" s="120">
        <f>SUMPRODUCT((WBS!$A$8:$A$121&lt;&gt;"")*(CN$3=WBS!$K$8:$K$121)*(WBS!$G$8:$G$121=$A41))</f>
        <v>0</v>
      </c>
      <c r="CO41" s="120">
        <f>SUMPRODUCT((WBS!$A$8:$A$121&lt;&gt;"")*(CO$3=WBS!$K$8:$K$121)*(WBS!$G$8:$G$121=$A41))</f>
        <v>0</v>
      </c>
      <c r="CP41" s="120">
        <f>SUMPRODUCT((WBS!$A$8:$A$121&lt;&gt;"")*(CP$3=WBS!$K$8:$K$121)*(WBS!$G$8:$G$121=$A41))</f>
        <v>0</v>
      </c>
      <c r="CQ41" s="120">
        <f>SUMPRODUCT((WBS!$A$8:$A$121&lt;&gt;"")*(CQ$3=WBS!$K$8:$K$121)*(WBS!$G$8:$G$121=$A41))</f>
        <v>0</v>
      </c>
    </row>
    <row r="42" spans="1:95" s="121" customFormat="1">
      <c r="A42" s="175" t="s">
        <v>81</v>
      </c>
      <c r="B42" s="118" t="s">
        <v>24</v>
      </c>
      <c r="C42" s="119">
        <f t="shared" ca="1" si="8"/>
        <v>0</v>
      </c>
      <c r="D42" s="120">
        <f>SUMPRODUCT((WBS!$A$8:$A$121&lt;&gt;"")*(D$3=WBS!$L$8:$L$121)*(WBS!$G$8:$G$121=$A42))</f>
        <v>0</v>
      </c>
      <c r="E42" s="120">
        <f>SUMPRODUCT((WBS!$A$8:$A$121&lt;&gt;"")*(E$3=WBS!$L$8:$L$121)*(WBS!$G$8:$G$121=$A42))</f>
        <v>0</v>
      </c>
      <c r="F42" s="120">
        <f>SUMPRODUCT((WBS!$A$8:$A$121&lt;&gt;"")*(F$3=WBS!$L$8:$L$121)*(WBS!$G$8:$G$121=$A42))</f>
        <v>0</v>
      </c>
      <c r="G42" s="120">
        <f>SUMPRODUCT((WBS!$A$8:$A$121&lt;&gt;"")*(G$3=WBS!$L$8:$L$121)*(WBS!$G$8:$G$121=$A42))</f>
        <v>0</v>
      </c>
      <c r="H42" s="120">
        <f>SUMPRODUCT((WBS!$A$8:$A$121&lt;&gt;"")*(H$3=WBS!$L$8:$L$121)*(WBS!$G$8:$G$121=$A42))</f>
        <v>0</v>
      </c>
      <c r="I42" s="120">
        <f>SUMPRODUCT((WBS!$A$8:$A$121&lt;&gt;"")*(I$3=WBS!$L$8:$L$121)*(WBS!$G$8:$G$121=$A42))</f>
        <v>0</v>
      </c>
      <c r="J42" s="120">
        <f>SUMPRODUCT((WBS!$A$8:$A$121&lt;&gt;"")*(J$3=WBS!$L$8:$L$121)*(WBS!$G$8:$G$121=$A42))</f>
        <v>0</v>
      </c>
      <c r="K42" s="120">
        <f>SUMPRODUCT((WBS!$A$8:$A$121&lt;&gt;"")*(K$3=WBS!$L$8:$L$121)*(WBS!$G$8:$G$121=$A42))</f>
        <v>0</v>
      </c>
      <c r="L42" s="120">
        <f>SUMPRODUCT((WBS!$A$8:$A$121&lt;&gt;"")*(L$3=WBS!$L$8:$L$121)*(WBS!$G$8:$G$121=$A42))</f>
        <v>0</v>
      </c>
      <c r="M42" s="120">
        <f>SUMPRODUCT((WBS!$A$8:$A$121&lt;&gt;"")*(M$3=WBS!$L$8:$L$121)*(WBS!$G$8:$G$121=$A42))</f>
        <v>0</v>
      </c>
      <c r="N42" s="120">
        <f>SUMPRODUCT((WBS!$A$8:$A$121&lt;&gt;"")*(N$3=WBS!$L$8:$L$121)*(WBS!$G$8:$G$121=$A42))</f>
        <v>0</v>
      </c>
      <c r="O42" s="120">
        <f>SUMPRODUCT((WBS!$A$8:$A$121&lt;&gt;"")*(O$3=WBS!$L$8:$L$121)*(WBS!$G$8:$G$121=$A42))</f>
        <v>0</v>
      </c>
      <c r="P42" s="120">
        <f>SUMPRODUCT((WBS!$A$8:$A$121&lt;&gt;"")*(P$3=WBS!$L$8:$L$121)*(WBS!$G$8:$G$121=$A42))</f>
        <v>0</v>
      </c>
      <c r="Q42" s="120">
        <f>SUMPRODUCT((WBS!$A$8:$A$121&lt;&gt;"")*(Q$3=WBS!$L$8:$L$121)*(WBS!$G$8:$G$121=$A42))</f>
        <v>0</v>
      </c>
      <c r="R42" s="120">
        <f>SUMPRODUCT((WBS!$A$8:$A$121&lt;&gt;"")*(R$3=WBS!$L$8:$L$121)*(WBS!$G$8:$G$121=$A42))</f>
        <v>0</v>
      </c>
      <c r="S42" s="120">
        <f>SUMPRODUCT((WBS!$A$8:$A$121&lt;&gt;"")*(S$3=WBS!$L$8:$L$121)*(WBS!$G$8:$G$121=$A42))</f>
        <v>0</v>
      </c>
      <c r="T42" s="120">
        <f>SUMPRODUCT((WBS!$A$8:$A$121&lt;&gt;"")*(T$3=WBS!$L$8:$L$121)*(WBS!$G$8:$G$121=$A42))</f>
        <v>0</v>
      </c>
      <c r="U42" s="120">
        <f>SUMPRODUCT((WBS!$A$8:$A$121&lt;&gt;"")*(U$3=WBS!$L$8:$L$121)*(WBS!$G$8:$G$121=$A42))</f>
        <v>0</v>
      </c>
      <c r="V42" s="120">
        <f>SUMPRODUCT((WBS!$A$8:$A$121&lt;&gt;"")*(V$3=WBS!$L$8:$L$121)*(WBS!$G$8:$G$121=$A42))</f>
        <v>0</v>
      </c>
      <c r="W42" s="120">
        <f>SUMPRODUCT((WBS!$A$8:$A$121&lt;&gt;"")*(W$3=WBS!$L$8:$L$121)*(WBS!$G$8:$G$121=$A42))</f>
        <v>0</v>
      </c>
      <c r="X42" s="120">
        <f>SUMPRODUCT((WBS!$A$8:$A$121&lt;&gt;"")*(X$3=WBS!$L$8:$L$121)*(WBS!$G$8:$G$121=$A42))</f>
        <v>0</v>
      </c>
      <c r="Y42" s="120">
        <f>SUMPRODUCT((WBS!$A$8:$A$121&lt;&gt;"")*(Y$3=WBS!$L$8:$L$121)*(WBS!$G$8:$G$121=$A42))</f>
        <v>0</v>
      </c>
      <c r="Z42" s="120">
        <f>SUMPRODUCT((WBS!$A$8:$A$121&lt;&gt;"")*(Z$3=WBS!$L$8:$L$121)*(WBS!$G$8:$G$121=$A42))</f>
        <v>0</v>
      </c>
      <c r="AA42" s="120">
        <f>SUMPRODUCT((WBS!$A$8:$A$121&lt;&gt;"")*(AA$3=WBS!$L$8:$L$121)*(WBS!$G$8:$G$121=$A42))</f>
        <v>0</v>
      </c>
      <c r="AB42" s="120">
        <f>SUMPRODUCT((WBS!$A$8:$A$121&lt;&gt;"")*(AB$3=WBS!$L$8:$L$121)*(WBS!$G$8:$G$121=$A42))</f>
        <v>0</v>
      </c>
      <c r="AC42" s="120">
        <f>SUMPRODUCT((WBS!$A$8:$A$121&lt;&gt;"")*(AC$3=WBS!$L$8:$L$121)*(WBS!$G$8:$G$121=$A42))</f>
        <v>0</v>
      </c>
      <c r="AD42" s="120">
        <f>SUMPRODUCT((WBS!$A$8:$A$121&lt;&gt;"")*(AD$3=WBS!$L$8:$L$121)*(WBS!$G$8:$G$121=$A42))</f>
        <v>0</v>
      </c>
      <c r="AE42" s="120">
        <f>SUMPRODUCT((WBS!$A$8:$A$121&lt;&gt;"")*(AE$3=WBS!$L$8:$L$121)*(WBS!$G$8:$G$121=$A42))</f>
        <v>0</v>
      </c>
      <c r="AF42" s="120">
        <f>SUMPRODUCT((WBS!$A$8:$A$121&lt;&gt;"")*(AF$3=WBS!$L$8:$L$121)*(WBS!$G$8:$G$121=$A42))</f>
        <v>0</v>
      </c>
      <c r="AG42" s="120">
        <f>SUMPRODUCT((WBS!$A$8:$A$121&lt;&gt;"")*(AG$3=WBS!$L$8:$L$121)*(WBS!$G$8:$G$121=$A42))</f>
        <v>0</v>
      </c>
      <c r="AH42" s="120">
        <f>SUMPRODUCT((WBS!$A$8:$A$121&lt;&gt;"")*(AH$3=WBS!$L$8:$L$121)*(WBS!$G$8:$G$121=$A42))</f>
        <v>0</v>
      </c>
      <c r="AI42" s="120">
        <f>SUMPRODUCT((WBS!$A$8:$A$121&lt;&gt;"")*(AI$3=WBS!$L$8:$L$121)*(WBS!$G$8:$G$121=$A42))</f>
        <v>0</v>
      </c>
      <c r="AJ42" s="120">
        <f>SUMPRODUCT((WBS!$A$8:$A$121&lt;&gt;"")*(AJ$3=WBS!$L$8:$L$121)*(WBS!$G$8:$G$121=$A42))</f>
        <v>0</v>
      </c>
      <c r="AK42" s="120">
        <f>SUMPRODUCT((WBS!$A$8:$A$121&lt;&gt;"")*(AK$3=WBS!$L$8:$L$121)*(WBS!$G$8:$G$121=$A42))</f>
        <v>0</v>
      </c>
      <c r="AL42" s="120">
        <f>SUMPRODUCT((WBS!$A$8:$A$121&lt;&gt;"")*(AL$3=WBS!$L$8:$L$121)*(WBS!$G$8:$G$121=$A42))</f>
        <v>0</v>
      </c>
      <c r="AM42" s="120">
        <f>SUMPRODUCT((WBS!$A$8:$A$121&lt;&gt;"")*(AM$3=WBS!$L$8:$L$121)*(WBS!$G$8:$G$121=$A42))</f>
        <v>0</v>
      </c>
      <c r="AN42" s="120">
        <f>SUMPRODUCT((WBS!$A$8:$A$121&lt;&gt;"")*(AN$3=WBS!$L$8:$L$121)*(WBS!$G$8:$G$121=$A42))</f>
        <v>0</v>
      </c>
      <c r="AO42" s="120">
        <f>SUMPRODUCT((WBS!$A$8:$A$121&lt;&gt;"")*(AO$3=WBS!$L$8:$L$121)*(WBS!$G$8:$G$121=$A42))</f>
        <v>0</v>
      </c>
      <c r="AP42" s="120">
        <f>SUMPRODUCT((WBS!$A$8:$A$121&lt;&gt;"")*(AP$3=WBS!$L$8:$L$121)*(WBS!$G$8:$G$121=$A42))</f>
        <v>0</v>
      </c>
      <c r="AQ42" s="120">
        <f>SUMPRODUCT((WBS!$A$8:$A$121&lt;&gt;"")*(AQ$3=WBS!$L$8:$L$121)*(WBS!$G$8:$G$121=$A42))</f>
        <v>0</v>
      </c>
      <c r="AR42" s="120">
        <f>SUMPRODUCT((WBS!$A$8:$A$121&lt;&gt;"")*(AR$3=WBS!$L$8:$L$121)*(WBS!$G$8:$G$121=$A42))</f>
        <v>0</v>
      </c>
      <c r="AS42" s="120">
        <f>SUMPRODUCT((WBS!$A$8:$A$121&lt;&gt;"")*(AS$3=WBS!$L$8:$L$121)*(WBS!$G$8:$G$121=$A42))</f>
        <v>0</v>
      </c>
      <c r="AT42" s="120">
        <f>SUMPRODUCT((WBS!$A$8:$A$121&lt;&gt;"")*(AT$3=WBS!$L$8:$L$121)*(WBS!$G$8:$G$121=$A42))</f>
        <v>0</v>
      </c>
      <c r="AU42" s="120">
        <f>SUMPRODUCT((WBS!$A$8:$A$121&lt;&gt;"")*(AU$3=WBS!$L$8:$L$121)*(WBS!$G$8:$G$121=$A42))</f>
        <v>0</v>
      </c>
      <c r="AV42" s="120">
        <f>SUMPRODUCT((WBS!$A$8:$A$121&lt;&gt;"")*(AV$3=WBS!$L$8:$L$121)*(WBS!$G$8:$G$121=$A42))</f>
        <v>0</v>
      </c>
      <c r="AW42" s="120">
        <f>SUMPRODUCT((WBS!$A$8:$A$121&lt;&gt;"")*(AW$3=WBS!$L$8:$L$121)*(WBS!$G$8:$G$121=$A42))</f>
        <v>0</v>
      </c>
      <c r="AX42" s="120">
        <f>SUMPRODUCT((WBS!$A$8:$A$121&lt;&gt;"")*(AX$3=WBS!$L$8:$L$121)*(WBS!$G$8:$G$121=$A42))</f>
        <v>0</v>
      </c>
      <c r="AY42" s="120">
        <f>SUMPRODUCT((WBS!$A$8:$A$121&lt;&gt;"")*(AY$3=WBS!$L$8:$L$121)*(WBS!$G$8:$G$121=$A42))</f>
        <v>0</v>
      </c>
      <c r="AZ42" s="120">
        <f>SUMPRODUCT((WBS!$A$8:$A$121&lt;&gt;"")*(AZ$3=WBS!$L$8:$L$121)*(WBS!$G$8:$G$121=$A42))</f>
        <v>0</v>
      </c>
      <c r="BA42" s="120">
        <f>SUMPRODUCT((WBS!$A$8:$A$121&lt;&gt;"")*(BA$3=WBS!$L$8:$L$121)*(WBS!$G$8:$G$121=$A42))</f>
        <v>0</v>
      </c>
      <c r="BB42" s="120">
        <f>SUMPRODUCT((WBS!$A$8:$A$121&lt;&gt;"")*(BB$3=WBS!$L$8:$L$121)*(WBS!$G$8:$G$121=$A42))</f>
        <v>0</v>
      </c>
      <c r="BC42" s="120">
        <f>SUMPRODUCT((WBS!$A$8:$A$121&lt;&gt;"")*(BC$3=WBS!$L$8:$L$121)*(WBS!$G$8:$G$121=$A42))</f>
        <v>0</v>
      </c>
      <c r="BD42" s="120">
        <f>SUMPRODUCT((WBS!$A$8:$A$121&lt;&gt;"")*(BD$3=WBS!$L$8:$L$121)*(WBS!$G$8:$G$121=$A42))</f>
        <v>0</v>
      </c>
      <c r="BE42" s="120">
        <f>SUMPRODUCT((WBS!$A$8:$A$121&lt;&gt;"")*(BE$3=WBS!$L$8:$L$121)*(WBS!$G$8:$G$121=$A42))</f>
        <v>0</v>
      </c>
      <c r="BF42" s="120">
        <f>SUMPRODUCT((WBS!$A$8:$A$121&lt;&gt;"")*(BF$3=WBS!$L$8:$L$121)*(WBS!$G$8:$G$121=$A42))</f>
        <v>0</v>
      </c>
      <c r="BG42" s="120">
        <f>SUMPRODUCT((WBS!$A$8:$A$121&lt;&gt;"")*(BG$3=WBS!$L$8:$L$121)*(WBS!$G$8:$G$121=$A42))</f>
        <v>0</v>
      </c>
      <c r="BH42" s="120">
        <f>SUMPRODUCT((WBS!$A$8:$A$121&lt;&gt;"")*(BH$3=WBS!$L$8:$L$121)*(WBS!$G$8:$G$121=$A42))</f>
        <v>0</v>
      </c>
      <c r="BI42" s="120">
        <f>SUMPRODUCT((WBS!$A$8:$A$121&lt;&gt;"")*(BI$3=WBS!$L$8:$L$121)*(WBS!$G$8:$G$121=$A42))</f>
        <v>0</v>
      </c>
      <c r="BJ42" s="120">
        <f>SUMPRODUCT((WBS!$A$8:$A$121&lt;&gt;"")*(BJ$3=WBS!$L$8:$L$121)*(WBS!$G$8:$G$121=$A42))</f>
        <v>0</v>
      </c>
      <c r="BK42" s="120">
        <f>SUMPRODUCT((WBS!$A$8:$A$121&lt;&gt;"")*(BK$3=WBS!$L$8:$L$121)*(WBS!$G$8:$G$121=$A42))</f>
        <v>0</v>
      </c>
      <c r="BL42" s="120">
        <f>SUMPRODUCT((WBS!$A$8:$A$121&lt;&gt;"")*(BL$3=WBS!$L$8:$L$121)*(WBS!$G$8:$G$121=$A42))</f>
        <v>0</v>
      </c>
      <c r="BM42" s="120">
        <f>SUMPRODUCT((WBS!$A$8:$A$121&lt;&gt;"")*(BM$3=WBS!$L$8:$L$121)*(WBS!$G$8:$G$121=$A42))</f>
        <v>0</v>
      </c>
      <c r="BN42" s="120">
        <f>SUMPRODUCT((WBS!$A$8:$A$121&lt;&gt;"")*(BN$3=WBS!$L$8:$L$121)*(WBS!$G$8:$G$121=$A42))</f>
        <v>0</v>
      </c>
      <c r="BO42" s="120">
        <f>SUMPRODUCT((WBS!$A$8:$A$121&lt;&gt;"")*(BO$3=WBS!$L$8:$L$121)*(WBS!$G$8:$G$121=$A42))</f>
        <v>0</v>
      </c>
      <c r="BP42" s="120">
        <f>SUMPRODUCT((WBS!$A$8:$A$121&lt;&gt;"")*(BP$3=WBS!$L$8:$L$121)*(WBS!$G$8:$G$121=$A42))</f>
        <v>0</v>
      </c>
      <c r="BQ42" s="120">
        <f>SUMPRODUCT((WBS!$A$8:$A$121&lt;&gt;"")*(BQ$3=WBS!$L$8:$L$121)*(WBS!$G$8:$G$121=$A42))</f>
        <v>0</v>
      </c>
      <c r="BR42" s="120">
        <f>SUMPRODUCT((WBS!$A$8:$A$121&lt;&gt;"")*(BR$3=WBS!$L$8:$L$121)*(WBS!$G$8:$G$121=$A42))</f>
        <v>0</v>
      </c>
      <c r="BS42" s="120">
        <f>SUMPRODUCT((WBS!$A$8:$A$121&lt;&gt;"")*(BS$3=WBS!$L$8:$L$121)*(WBS!$G$8:$G$121=$A42))</f>
        <v>0</v>
      </c>
      <c r="BT42" s="120">
        <f>SUMPRODUCT((WBS!$A$8:$A$121&lt;&gt;"")*(BT$3=WBS!$L$8:$L$121)*(WBS!$G$8:$G$121=$A42))</f>
        <v>0</v>
      </c>
      <c r="BU42" s="120">
        <f>SUMPRODUCT((WBS!$A$8:$A$121&lt;&gt;"")*(BU$3=WBS!$L$8:$L$121)*(WBS!$G$8:$G$121=$A42))</f>
        <v>0</v>
      </c>
      <c r="BV42" s="120">
        <f>SUMPRODUCT((WBS!$A$8:$A$121&lt;&gt;"")*(BV$3=WBS!$L$8:$L$121)*(WBS!$G$8:$G$121=$A42))</f>
        <v>0</v>
      </c>
      <c r="BW42" s="120">
        <f>SUMPRODUCT((WBS!$A$8:$A$121&lt;&gt;"")*(BW$3=WBS!$L$8:$L$121)*(WBS!$G$8:$G$121=$A42))</f>
        <v>0</v>
      </c>
      <c r="BX42" s="120">
        <f>SUMPRODUCT((WBS!$A$8:$A$121&lt;&gt;"")*(BX$3=WBS!$L$8:$L$121)*(WBS!$G$8:$G$121=$A42))</f>
        <v>0</v>
      </c>
      <c r="BY42" s="120">
        <f>SUMPRODUCT((WBS!$A$8:$A$121&lt;&gt;"")*(BY$3=WBS!$L$8:$L$121)*(WBS!$G$8:$G$121=$A42))</f>
        <v>0</v>
      </c>
      <c r="BZ42" s="120">
        <f>SUMPRODUCT((WBS!$A$8:$A$121&lt;&gt;"")*(BZ$3=WBS!$L$8:$L$121)*(WBS!$G$8:$G$121=$A42))</f>
        <v>0</v>
      </c>
      <c r="CA42" s="120">
        <f>SUMPRODUCT((WBS!$A$8:$A$121&lt;&gt;"")*(CA$3=WBS!$L$8:$L$121)*(WBS!$G$8:$G$121=$A42))</f>
        <v>0</v>
      </c>
      <c r="CB42" s="120">
        <f>SUMPRODUCT((WBS!$A$8:$A$121&lt;&gt;"")*(CB$3=WBS!$L$8:$L$121)*(WBS!$G$8:$G$121=$A42))</f>
        <v>0</v>
      </c>
      <c r="CC42" s="120">
        <f>SUMPRODUCT((WBS!$A$8:$A$121&lt;&gt;"")*(CC$3=WBS!$L$8:$L$121)*(WBS!$G$8:$G$121=$A42))</f>
        <v>0</v>
      </c>
      <c r="CD42" s="120">
        <f>SUMPRODUCT((WBS!$A$8:$A$121&lt;&gt;"")*(CD$3=WBS!$L$8:$L$121)*(WBS!$G$8:$G$121=$A42))</f>
        <v>0</v>
      </c>
      <c r="CE42" s="120">
        <f>SUMPRODUCT((WBS!$A$8:$A$121&lt;&gt;"")*(CE$3=WBS!$L$8:$L$121)*(WBS!$G$8:$G$121=$A42))</f>
        <v>0</v>
      </c>
      <c r="CF42" s="120">
        <f>SUMPRODUCT((WBS!$A$8:$A$121&lt;&gt;"")*(CF$3=WBS!$L$8:$L$121)*(WBS!$G$8:$G$121=$A42))</f>
        <v>0</v>
      </c>
      <c r="CG42" s="120">
        <f>SUMPRODUCT((WBS!$A$8:$A$121&lt;&gt;"")*(CG$3=WBS!$L$8:$L$121)*(WBS!$G$8:$G$121=$A42))</f>
        <v>0</v>
      </c>
      <c r="CH42" s="120">
        <f>SUMPRODUCT((WBS!$A$8:$A$121&lt;&gt;"")*(CH$3=WBS!$L$8:$L$121)*(WBS!$G$8:$G$121=$A42))</f>
        <v>0</v>
      </c>
      <c r="CI42" s="120">
        <f>SUMPRODUCT((WBS!$A$8:$A$121&lt;&gt;"")*(CI$3=WBS!$L$8:$L$121)*(WBS!$G$8:$G$121=$A42))</f>
        <v>0</v>
      </c>
      <c r="CJ42" s="120">
        <f>SUMPRODUCT((WBS!$A$8:$A$121&lt;&gt;"")*(CJ$3=WBS!$L$8:$L$121)*(WBS!$G$8:$G$121=$A42))</f>
        <v>0</v>
      </c>
      <c r="CK42" s="120">
        <f>SUMPRODUCT((WBS!$A$8:$A$121&lt;&gt;"")*(CK$3=WBS!$L$8:$L$121)*(WBS!$G$8:$G$121=$A42))</f>
        <v>0</v>
      </c>
      <c r="CL42" s="120">
        <f>SUMPRODUCT((WBS!$A$8:$A$121&lt;&gt;"")*(CL$3=WBS!$L$8:$L$121)*(WBS!$G$8:$G$121=$A42))</f>
        <v>0</v>
      </c>
      <c r="CM42" s="120">
        <f>SUMPRODUCT((WBS!$A$8:$A$121&lt;&gt;"")*(CM$3=WBS!$L$8:$L$121)*(WBS!$G$8:$G$121=$A42))</f>
        <v>0</v>
      </c>
      <c r="CN42" s="120">
        <f>SUMPRODUCT((WBS!$A$8:$A$121&lt;&gt;"")*(CN$3=WBS!$L$8:$L$121)*(WBS!$G$8:$G$121=$A42))</f>
        <v>0</v>
      </c>
      <c r="CO42" s="120">
        <f>SUMPRODUCT((WBS!$A$8:$A$121&lt;&gt;"")*(CO$3=WBS!$L$8:$L$121)*(WBS!$G$8:$G$121=$A42))</f>
        <v>0</v>
      </c>
      <c r="CP42" s="120">
        <f>SUMPRODUCT((WBS!$A$8:$A$121&lt;&gt;"")*(CP$3=WBS!$L$8:$L$121)*(WBS!$G$8:$G$121=$A42))</f>
        <v>0</v>
      </c>
      <c r="CQ42" s="120">
        <f>SUMPRODUCT((WBS!$A$8:$A$121&lt;&gt;"")*(CQ$3=WBS!$L$8:$L$121)*(WBS!$G$8:$G$121=$A42))</f>
        <v>0</v>
      </c>
    </row>
    <row r="43" spans="1:95" s="121" customFormat="1">
      <c r="A43" s="175" t="s">
        <v>81</v>
      </c>
      <c r="B43" s="118" t="s">
        <v>27</v>
      </c>
      <c r="C43" s="119">
        <f t="shared" ca="1" si="8"/>
        <v>0</v>
      </c>
      <c r="D43" s="120">
        <f>SUMPRODUCT((WBS!$A$8:$A$121="")*(D$3=WBS!$K$8:$K$121)*(WBS!$G$8:$G$121=$A43))</f>
        <v>0</v>
      </c>
      <c r="E43" s="120">
        <f>SUMPRODUCT((WBS!$A$8:$A$121="")*(E$3=WBS!$K$8:$K$121)*(WBS!$G$8:$G$121=$A43))</f>
        <v>0</v>
      </c>
      <c r="F43" s="120">
        <f>SUMPRODUCT((WBS!$A$8:$A$121="")*(F$3=WBS!$K$8:$K$121)*(WBS!$G$8:$G$121=$A43))</f>
        <v>0</v>
      </c>
      <c r="G43" s="120">
        <f>SUMPRODUCT((WBS!$A$8:$A$121="")*(G$3=WBS!$K$8:$K$121)*(WBS!$G$8:$G$121=$A43))</f>
        <v>0</v>
      </c>
      <c r="H43" s="120">
        <f>SUMPRODUCT((WBS!$A$8:$A$121="")*(H$3=WBS!$K$8:$K$121)*(WBS!$G$8:$G$121=$A43))</f>
        <v>0</v>
      </c>
      <c r="I43" s="120">
        <f>SUMPRODUCT((WBS!$A$8:$A$121="")*(I$3=WBS!$K$8:$K$121)*(WBS!$G$8:$G$121=$A43))</f>
        <v>0</v>
      </c>
      <c r="J43" s="120">
        <f>SUMPRODUCT((WBS!$A$8:$A$121="")*(J$3=WBS!$K$8:$K$121)*(WBS!$G$8:$G$121=$A43))</f>
        <v>0</v>
      </c>
      <c r="K43" s="120">
        <f>SUMPRODUCT((WBS!$A$8:$A$121="")*(K$3=WBS!$K$8:$K$121)*(WBS!$G$8:$G$121=$A43))</f>
        <v>0</v>
      </c>
      <c r="L43" s="120">
        <f>SUMPRODUCT((WBS!$A$8:$A$121="")*(L$3=WBS!$K$8:$K$121)*(WBS!$G$8:$G$121=$A43))</f>
        <v>0</v>
      </c>
      <c r="M43" s="120">
        <f>SUMPRODUCT((WBS!$A$8:$A$121="")*(M$3=WBS!$K$8:$K$121)*(WBS!$G$8:$G$121=$A43))</f>
        <v>0</v>
      </c>
      <c r="N43" s="120">
        <f>SUMPRODUCT((WBS!$A$8:$A$121="")*(N$3=WBS!$K$8:$K$121)*(WBS!$G$8:$G$121=$A43))</f>
        <v>0</v>
      </c>
      <c r="O43" s="120">
        <f>SUMPRODUCT((WBS!$A$8:$A$121="")*(O$3=WBS!$K$8:$K$121)*(WBS!$G$8:$G$121=$A43))</f>
        <v>0</v>
      </c>
      <c r="P43" s="120">
        <f>SUMPRODUCT((WBS!$A$8:$A$121="")*(P$3=WBS!$K$8:$K$121)*(WBS!$G$8:$G$121=$A43))</f>
        <v>0</v>
      </c>
      <c r="Q43" s="120">
        <f>SUMPRODUCT((WBS!$A$8:$A$121="")*(Q$3=WBS!$K$8:$K$121)*(WBS!$G$8:$G$121=$A43))</f>
        <v>0</v>
      </c>
      <c r="R43" s="120">
        <f>SUMPRODUCT((WBS!$A$8:$A$121="")*(R$3=WBS!$K$8:$K$121)*(WBS!$G$8:$G$121=$A43))</f>
        <v>0</v>
      </c>
      <c r="S43" s="120">
        <f>SUMPRODUCT((WBS!$A$8:$A$121="")*(S$3=WBS!$K$8:$K$121)*(WBS!$G$8:$G$121=$A43))</f>
        <v>0</v>
      </c>
      <c r="T43" s="120">
        <f>SUMPRODUCT((WBS!$A$8:$A$121="")*(T$3=WBS!$K$8:$K$121)*(WBS!$G$8:$G$121=$A43))</f>
        <v>0</v>
      </c>
      <c r="U43" s="120">
        <f>SUMPRODUCT((WBS!$A$8:$A$121="")*(U$3=WBS!$K$8:$K$121)*(WBS!$G$8:$G$121=$A43))</f>
        <v>0</v>
      </c>
      <c r="V43" s="120">
        <f>SUMPRODUCT((WBS!$A$8:$A$121="")*(V$3=WBS!$K$8:$K$121)*(WBS!$G$8:$G$121=$A43))</f>
        <v>0</v>
      </c>
      <c r="W43" s="120">
        <f>SUMPRODUCT((WBS!$A$8:$A$121="")*(W$3=WBS!$K$8:$K$121)*(WBS!$G$8:$G$121=$A43))</f>
        <v>0</v>
      </c>
      <c r="X43" s="120">
        <f>SUMPRODUCT((WBS!$A$8:$A$121="")*(X$3=WBS!$K$8:$K$121)*(WBS!$G$8:$G$121=$A43))</f>
        <v>0</v>
      </c>
      <c r="Y43" s="120">
        <f>SUMPRODUCT((WBS!$A$8:$A$121="")*(Y$3=WBS!$K$8:$K$121)*(WBS!$G$8:$G$121=$A43))</f>
        <v>0</v>
      </c>
      <c r="Z43" s="120">
        <f>SUMPRODUCT((WBS!$A$8:$A$121="")*(Z$3=WBS!$K$8:$K$121)*(WBS!$G$8:$G$121=$A43))</f>
        <v>0</v>
      </c>
      <c r="AA43" s="120">
        <f>SUMPRODUCT((WBS!$A$8:$A$121="")*(AA$3=WBS!$K$8:$K$121)*(WBS!$G$8:$G$121=$A43))</f>
        <v>0</v>
      </c>
      <c r="AB43" s="120">
        <f>SUMPRODUCT((WBS!$A$8:$A$121="")*(AB$3=WBS!$K$8:$K$121)*(WBS!$G$8:$G$121=$A43))</f>
        <v>0</v>
      </c>
      <c r="AC43" s="120">
        <f>SUMPRODUCT((WBS!$A$8:$A$121="")*(AC$3=WBS!$K$8:$K$121)*(WBS!$G$8:$G$121=$A43))</f>
        <v>0</v>
      </c>
      <c r="AD43" s="120">
        <f>SUMPRODUCT((WBS!$A$8:$A$121="")*(AD$3=WBS!$K$8:$K$121)*(WBS!$G$8:$G$121=$A43))</f>
        <v>0</v>
      </c>
      <c r="AE43" s="120">
        <f>SUMPRODUCT((WBS!$A$8:$A$121="")*(AE$3=WBS!$K$8:$K$121)*(WBS!$G$8:$G$121=$A43))</f>
        <v>0</v>
      </c>
      <c r="AF43" s="120">
        <f>SUMPRODUCT((WBS!$A$8:$A$121="")*(AF$3=WBS!$K$8:$K$121)*(WBS!$G$8:$G$121=$A43))</f>
        <v>0</v>
      </c>
      <c r="AG43" s="120">
        <f>SUMPRODUCT((WBS!$A$8:$A$121="")*(AG$3=WBS!$K$8:$K$121)*(WBS!$G$8:$G$121=$A43))</f>
        <v>0</v>
      </c>
      <c r="AH43" s="120">
        <f>SUMPRODUCT((WBS!$A$8:$A$121="")*(AH$3=WBS!$K$8:$K$121)*(WBS!$G$8:$G$121=$A43))</f>
        <v>0</v>
      </c>
      <c r="AI43" s="120">
        <f>SUMPRODUCT((WBS!$A$8:$A$121="")*(AI$3=WBS!$K$8:$K$121)*(WBS!$G$8:$G$121=$A43))</f>
        <v>0</v>
      </c>
      <c r="AJ43" s="120">
        <f>SUMPRODUCT((WBS!$A$8:$A$121="")*(AJ$3=WBS!$K$8:$K$121)*(WBS!$G$8:$G$121=$A43))</f>
        <v>0</v>
      </c>
      <c r="AK43" s="120">
        <f>SUMPRODUCT((WBS!$A$8:$A$121="")*(AK$3=WBS!$K$8:$K$121)*(WBS!$G$8:$G$121=$A43))</f>
        <v>0</v>
      </c>
      <c r="AL43" s="120">
        <f>SUMPRODUCT((WBS!$A$8:$A$121="")*(AL$3=WBS!$K$8:$K$121)*(WBS!$G$8:$G$121=$A43))</f>
        <v>0</v>
      </c>
      <c r="AM43" s="120">
        <f>SUMPRODUCT((WBS!$A$8:$A$121="")*(AM$3=WBS!$K$8:$K$121)*(WBS!$G$8:$G$121=$A43))</f>
        <v>0</v>
      </c>
      <c r="AN43" s="120">
        <f>SUMPRODUCT((WBS!$A$8:$A$121="")*(AN$3=WBS!$K$8:$K$121)*(WBS!$G$8:$G$121=$A43))</f>
        <v>0</v>
      </c>
      <c r="AO43" s="120">
        <f>SUMPRODUCT((WBS!$A$8:$A$121="")*(AO$3=WBS!$K$8:$K$121)*(WBS!$G$8:$G$121=$A43))</f>
        <v>0</v>
      </c>
      <c r="AP43" s="120">
        <f>SUMPRODUCT((WBS!$A$8:$A$121="")*(AP$3=WBS!$K$8:$K$121)*(WBS!$G$8:$G$121=$A43))</f>
        <v>0</v>
      </c>
      <c r="AQ43" s="120">
        <f>SUMPRODUCT((WBS!$A$8:$A$121="")*(AQ$3=WBS!$K$8:$K$121)*(WBS!$G$8:$G$121=$A43))</f>
        <v>0</v>
      </c>
      <c r="AR43" s="120">
        <f>SUMPRODUCT((WBS!$A$8:$A$121="")*(AR$3=WBS!$K$8:$K$121)*(WBS!$G$8:$G$121=$A43))</f>
        <v>0</v>
      </c>
      <c r="AS43" s="120">
        <f>SUMPRODUCT((WBS!$A$8:$A$121="")*(AS$3=WBS!$K$8:$K$121)*(WBS!$G$8:$G$121=$A43))</f>
        <v>0</v>
      </c>
      <c r="AT43" s="120">
        <f>SUMPRODUCT((WBS!$A$8:$A$121="")*(AT$3=WBS!$K$8:$K$121)*(WBS!$G$8:$G$121=$A43))</f>
        <v>0</v>
      </c>
      <c r="AU43" s="120">
        <f>SUMPRODUCT((WBS!$A$8:$A$121="")*(AU$3=WBS!$K$8:$K$121)*(WBS!$G$8:$G$121=$A43))</f>
        <v>0</v>
      </c>
      <c r="AV43" s="120">
        <f>SUMPRODUCT((WBS!$A$8:$A$121="")*(AV$3=WBS!$K$8:$K$121)*(WBS!$G$8:$G$121=$A43))</f>
        <v>0</v>
      </c>
      <c r="AW43" s="120">
        <f>SUMPRODUCT((WBS!$A$8:$A$121="")*(AW$3=WBS!$K$8:$K$121)*(WBS!$G$8:$G$121=$A43))</f>
        <v>0</v>
      </c>
      <c r="AX43" s="120">
        <f>SUMPRODUCT((WBS!$A$8:$A$121="")*(AX$3=WBS!$K$8:$K$121)*(WBS!$G$8:$G$121=$A43))</f>
        <v>0</v>
      </c>
      <c r="AY43" s="120">
        <f>SUMPRODUCT((WBS!$A$8:$A$121="")*(AY$3=WBS!$K$8:$K$121)*(WBS!$G$8:$G$121=$A43))</f>
        <v>0</v>
      </c>
      <c r="AZ43" s="120">
        <f>SUMPRODUCT((WBS!$A$8:$A$121="")*(AZ$3=WBS!$K$8:$K$121)*(WBS!$G$8:$G$121=$A43))</f>
        <v>0</v>
      </c>
      <c r="BA43" s="120">
        <f>SUMPRODUCT((WBS!$A$8:$A$121="")*(BA$3=WBS!$K$8:$K$121)*(WBS!$G$8:$G$121=$A43))</f>
        <v>0</v>
      </c>
      <c r="BB43" s="120">
        <f>SUMPRODUCT((WBS!$A$8:$A$121="")*(BB$3=WBS!$K$8:$K$121)*(WBS!$G$8:$G$121=$A43))</f>
        <v>0</v>
      </c>
      <c r="BC43" s="120">
        <f>SUMPRODUCT((WBS!$A$8:$A$121="")*(BC$3=WBS!$K$8:$K$121)*(WBS!$G$8:$G$121=$A43))</f>
        <v>0</v>
      </c>
      <c r="BD43" s="120">
        <f>SUMPRODUCT((WBS!$A$8:$A$121="")*(BD$3=WBS!$K$8:$K$121)*(WBS!$G$8:$G$121=$A43))</f>
        <v>0</v>
      </c>
      <c r="BE43" s="120">
        <f>SUMPRODUCT((WBS!$A$8:$A$121="")*(BE$3=WBS!$K$8:$K$121)*(WBS!$G$8:$G$121=$A43))</f>
        <v>0</v>
      </c>
      <c r="BF43" s="120">
        <f>SUMPRODUCT((WBS!$A$8:$A$121="")*(BF$3=WBS!$K$8:$K$121)*(WBS!$G$8:$G$121=$A43))</f>
        <v>0</v>
      </c>
      <c r="BG43" s="120">
        <f>SUMPRODUCT((WBS!$A$8:$A$121="")*(BG$3=WBS!$K$8:$K$121)*(WBS!$G$8:$G$121=$A43))</f>
        <v>0</v>
      </c>
      <c r="BH43" s="120">
        <f>SUMPRODUCT((WBS!$A$8:$A$121="")*(BH$3=WBS!$K$8:$K$121)*(WBS!$G$8:$G$121=$A43))</f>
        <v>0</v>
      </c>
      <c r="BI43" s="120">
        <f>SUMPRODUCT((WBS!$A$8:$A$121="")*(BI$3=WBS!$K$8:$K$121)*(WBS!$G$8:$G$121=$A43))</f>
        <v>0</v>
      </c>
      <c r="BJ43" s="120">
        <f>SUMPRODUCT((WBS!$A$8:$A$121="")*(BJ$3=WBS!$K$8:$K$121)*(WBS!$G$8:$G$121=$A43))</f>
        <v>0</v>
      </c>
      <c r="BK43" s="120">
        <f>SUMPRODUCT((WBS!$A$8:$A$121="")*(BK$3=WBS!$K$8:$K$121)*(WBS!$G$8:$G$121=$A43))</f>
        <v>0</v>
      </c>
      <c r="BL43" s="120">
        <f>SUMPRODUCT((WBS!$A$8:$A$121="")*(BL$3=WBS!$K$8:$K$121)*(WBS!$G$8:$G$121=$A43))</f>
        <v>0</v>
      </c>
      <c r="BM43" s="120">
        <f>SUMPRODUCT((WBS!$A$8:$A$121="")*(BM$3=WBS!$K$8:$K$121)*(WBS!$G$8:$G$121=$A43))</f>
        <v>0</v>
      </c>
      <c r="BN43" s="120">
        <f>SUMPRODUCT((WBS!$A$8:$A$121="")*(BN$3=WBS!$K$8:$K$121)*(WBS!$G$8:$G$121=$A43))</f>
        <v>0</v>
      </c>
      <c r="BO43" s="120">
        <f>SUMPRODUCT((WBS!$A$8:$A$121="")*(BO$3=WBS!$K$8:$K$121)*(WBS!$G$8:$G$121=$A43))</f>
        <v>0</v>
      </c>
      <c r="BP43" s="120">
        <f>SUMPRODUCT((WBS!$A$8:$A$121="")*(BP$3=WBS!$K$8:$K$121)*(WBS!$G$8:$G$121=$A43))</f>
        <v>0</v>
      </c>
      <c r="BQ43" s="120">
        <f>SUMPRODUCT((WBS!$A$8:$A$121="")*(BQ$3=WBS!$K$8:$K$121)*(WBS!$G$8:$G$121=$A43))</f>
        <v>0</v>
      </c>
      <c r="BR43" s="120">
        <f>SUMPRODUCT((WBS!$A$8:$A$121="")*(BR$3=WBS!$K$8:$K$121)*(WBS!$G$8:$G$121=$A43))</f>
        <v>0</v>
      </c>
      <c r="BS43" s="120">
        <f>SUMPRODUCT((WBS!$A$8:$A$121="")*(BS$3=WBS!$K$8:$K$121)*(WBS!$G$8:$G$121=$A43))</f>
        <v>0</v>
      </c>
      <c r="BT43" s="120">
        <f>SUMPRODUCT((WBS!$A$8:$A$121="")*(BT$3=WBS!$K$8:$K$121)*(WBS!$G$8:$G$121=$A43))</f>
        <v>0</v>
      </c>
      <c r="BU43" s="120">
        <f>SUMPRODUCT((WBS!$A$8:$A$121="")*(BU$3=WBS!$K$8:$K$121)*(WBS!$G$8:$G$121=$A43))</f>
        <v>0</v>
      </c>
      <c r="BV43" s="120">
        <f>SUMPRODUCT((WBS!$A$8:$A$121="")*(BV$3=WBS!$K$8:$K$121)*(WBS!$G$8:$G$121=$A43))</f>
        <v>0</v>
      </c>
      <c r="BW43" s="120">
        <f>SUMPRODUCT((WBS!$A$8:$A$121="")*(BW$3=WBS!$K$8:$K$121)*(WBS!$G$8:$G$121=$A43))</f>
        <v>0</v>
      </c>
      <c r="BX43" s="120">
        <f>SUMPRODUCT((WBS!$A$8:$A$121="")*(BX$3=WBS!$K$8:$K$121)*(WBS!$G$8:$G$121=$A43))</f>
        <v>0</v>
      </c>
      <c r="BY43" s="120">
        <f>SUMPRODUCT((WBS!$A$8:$A$121="")*(BY$3=WBS!$K$8:$K$121)*(WBS!$G$8:$G$121=$A43))</f>
        <v>0</v>
      </c>
      <c r="BZ43" s="120">
        <f>SUMPRODUCT((WBS!$A$8:$A$121="")*(BZ$3=WBS!$K$8:$K$121)*(WBS!$G$8:$G$121=$A43))</f>
        <v>0</v>
      </c>
      <c r="CA43" s="120">
        <f>SUMPRODUCT((WBS!$A$8:$A$121="")*(CA$3=WBS!$K$8:$K$121)*(WBS!$G$8:$G$121=$A43))</f>
        <v>0</v>
      </c>
      <c r="CB43" s="120">
        <f>SUMPRODUCT((WBS!$A$8:$A$121="")*(CB$3=WBS!$K$8:$K$121)*(WBS!$G$8:$G$121=$A43))</f>
        <v>0</v>
      </c>
      <c r="CC43" s="120">
        <f>SUMPRODUCT((WBS!$A$8:$A$121="")*(CC$3=WBS!$K$8:$K$121)*(WBS!$G$8:$G$121=$A43))</f>
        <v>0</v>
      </c>
      <c r="CD43" s="120">
        <f>SUMPRODUCT((WBS!$A$8:$A$121="")*(CD$3=WBS!$K$8:$K$121)*(WBS!$G$8:$G$121=$A43))</f>
        <v>0</v>
      </c>
      <c r="CE43" s="120">
        <f>SUMPRODUCT((WBS!$A$8:$A$121="")*(CE$3=WBS!$K$8:$K$121)*(WBS!$G$8:$G$121=$A43))</f>
        <v>0</v>
      </c>
      <c r="CF43" s="120">
        <f>SUMPRODUCT((WBS!$A$8:$A$121="")*(CF$3=WBS!$K$8:$K$121)*(WBS!$G$8:$G$121=$A43))</f>
        <v>0</v>
      </c>
      <c r="CG43" s="120">
        <f>SUMPRODUCT((WBS!$A$8:$A$121="")*(CG$3=WBS!$K$8:$K$121)*(WBS!$G$8:$G$121=$A43))</f>
        <v>0</v>
      </c>
      <c r="CH43" s="120">
        <f>SUMPRODUCT((WBS!$A$8:$A$121="")*(CH$3=WBS!$K$8:$K$121)*(WBS!$G$8:$G$121=$A43))</f>
        <v>0</v>
      </c>
      <c r="CI43" s="120">
        <f>SUMPRODUCT((WBS!$A$8:$A$121="")*(CI$3=WBS!$K$8:$K$121)*(WBS!$G$8:$G$121=$A43))</f>
        <v>0</v>
      </c>
      <c r="CJ43" s="120">
        <f>SUMPRODUCT((WBS!$A$8:$A$121="")*(CJ$3=WBS!$K$8:$K$121)*(WBS!$G$8:$G$121=$A43))</f>
        <v>0</v>
      </c>
      <c r="CK43" s="120">
        <f>SUMPRODUCT((WBS!$A$8:$A$121="")*(CK$3=WBS!$K$8:$K$121)*(WBS!$G$8:$G$121=$A43))</f>
        <v>0</v>
      </c>
      <c r="CL43" s="120">
        <f>SUMPRODUCT((WBS!$A$8:$A$121="")*(CL$3=WBS!$K$8:$K$121)*(WBS!$G$8:$G$121=$A43))</f>
        <v>0</v>
      </c>
      <c r="CM43" s="120">
        <f>SUMPRODUCT((WBS!$A$8:$A$121="")*(CM$3=WBS!$K$8:$K$121)*(WBS!$G$8:$G$121=$A43))</f>
        <v>0</v>
      </c>
      <c r="CN43" s="120">
        <f>SUMPRODUCT((WBS!$A$8:$A$121="")*(CN$3=WBS!$K$8:$K$121)*(WBS!$G$8:$G$121=$A43))</f>
        <v>0</v>
      </c>
      <c r="CO43" s="120">
        <f>SUMPRODUCT((WBS!$A$8:$A$121="")*(CO$3=WBS!$K$8:$K$121)*(WBS!$G$8:$G$121=$A43))</f>
        <v>0</v>
      </c>
      <c r="CP43" s="120">
        <f>SUMPRODUCT((WBS!$A$8:$A$121="")*(CP$3=WBS!$K$8:$K$121)*(WBS!$G$8:$G$121=$A43))</f>
        <v>0</v>
      </c>
      <c r="CQ43" s="120">
        <f>SUMPRODUCT((WBS!$A$8:$A$121="")*(CQ$3=WBS!$K$8:$K$121)*(WBS!$G$8:$G$121=$A43))</f>
        <v>0</v>
      </c>
    </row>
    <row r="44" spans="1:95" s="121" customFormat="1">
      <c r="A44" s="175" t="s">
        <v>81</v>
      </c>
      <c r="B44" s="118" t="s">
        <v>28</v>
      </c>
      <c r="C44" s="119">
        <f t="shared" ca="1" si="8"/>
        <v>0</v>
      </c>
      <c r="D44" s="120">
        <f>SUMPRODUCT((WBS!$A$8:$A$121="")*(D$3=WBS!$L$8:$L$121)*(WBS!$G$8:$G$121=$A44))</f>
        <v>0</v>
      </c>
      <c r="E44" s="120">
        <f>SUMPRODUCT((WBS!$A$8:$A$121="")*(E$3=WBS!$L$8:$L$121)*(WBS!$G$8:$G$121=$A44))</f>
        <v>0</v>
      </c>
      <c r="F44" s="120">
        <f>SUMPRODUCT((WBS!$A$8:$A$121="")*(F$3=WBS!$L$8:$L$121)*(WBS!$G$8:$G$121=$A44))</f>
        <v>0</v>
      </c>
      <c r="G44" s="120">
        <f>SUMPRODUCT((WBS!$A$8:$A$121="")*(G$3=WBS!$L$8:$L$121)*(WBS!$G$8:$G$121=$A44))</f>
        <v>0</v>
      </c>
      <c r="H44" s="120">
        <f>SUMPRODUCT((WBS!$A$8:$A$121="")*(H$3=WBS!$L$8:$L$121)*(WBS!$G$8:$G$121=$A44))</f>
        <v>0</v>
      </c>
      <c r="I44" s="120">
        <f>SUMPRODUCT((WBS!$A$8:$A$121="")*(I$3=WBS!$L$8:$L$121)*(WBS!$G$8:$G$121=$A44))</f>
        <v>0</v>
      </c>
      <c r="J44" s="120">
        <f>SUMPRODUCT((WBS!$A$8:$A$121="")*(J$3=WBS!$L$8:$L$121)*(WBS!$G$8:$G$121=$A44))</f>
        <v>0</v>
      </c>
      <c r="K44" s="120">
        <f>SUMPRODUCT((WBS!$A$8:$A$121="")*(K$3=WBS!$L$8:$L$121)*(WBS!$G$8:$G$121=$A44))</f>
        <v>0</v>
      </c>
      <c r="L44" s="120">
        <f>SUMPRODUCT((WBS!$A$8:$A$121="")*(L$3=WBS!$L$8:$L$121)*(WBS!$G$8:$G$121=$A44))</f>
        <v>0</v>
      </c>
      <c r="M44" s="120">
        <f>SUMPRODUCT((WBS!$A$8:$A$121="")*(M$3=WBS!$L$8:$L$121)*(WBS!$G$8:$G$121=$A44))</f>
        <v>0</v>
      </c>
      <c r="N44" s="120">
        <f>SUMPRODUCT((WBS!$A$8:$A$121="")*(N$3=WBS!$L$8:$L$121)*(WBS!$G$8:$G$121=$A44))</f>
        <v>0</v>
      </c>
      <c r="O44" s="120">
        <f>SUMPRODUCT((WBS!$A$8:$A$121="")*(O$3=WBS!$L$8:$L$121)*(WBS!$G$8:$G$121=$A44))</f>
        <v>0</v>
      </c>
      <c r="P44" s="120">
        <f>SUMPRODUCT((WBS!$A$8:$A$121="")*(P$3=WBS!$L$8:$L$121)*(WBS!$G$8:$G$121=$A44))</f>
        <v>0</v>
      </c>
      <c r="Q44" s="120">
        <f>SUMPRODUCT((WBS!$A$8:$A$121="")*(Q$3=WBS!$L$8:$L$121)*(WBS!$G$8:$G$121=$A44))</f>
        <v>0</v>
      </c>
      <c r="R44" s="120">
        <f>SUMPRODUCT((WBS!$A$8:$A$121="")*(R$3=WBS!$L$8:$L$121)*(WBS!$G$8:$G$121=$A44))</f>
        <v>0</v>
      </c>
      <c r="S44" s="120">
        <f>SUMPRODUCT((WBS!$A$8:$A$121="")*(S$3=WBS!$L$8:$L$121)*(WBS!$G$8:$G$121=$A44))</f>
        <v>0</v>
      </c>
      <c r="T44" s="120">
        <f>SUMPRODUCT((WBS!$A$8:$A$121="")*(T$3=WBS!$L$8:$L$121)*(WBS!$G$8:$G$121=$A44))</f>
        <v>0</v>
      </c>
      <c r="U44" s="120">
        <f>SUMPRODUCT((WBS!$A$8:$A$121="")*(U$3=WBS!$L$8:$L$121)*(WBS!$G$8:$G$121=$A44))</f>
        <v>0</v>
      </c>
      <c r="V44" s="120">
        <f>SUMPRODUCT((WBS!$A$8:$A$121="")*(V$3=WBS!$L$8:$L$121)*(WBS!$G$8:$G$121=$A44))</f>
        <v>0</v>
      </c>
      <c r="W44" s="120">
        <f>SUMPRODUCT((WBS!$A$8:$A$121="")*(W$3=WBS!$L$8:$L$121)*(WBS!$G$8:$G$121=$A44))</f>
        <v>0</v>
      </c>
      <c r="X44" s="120">
        <f>SUMPRODUCT((WBS!$A$8:$A$121="")*(X$3=WBS!$L$8:$L$121)*(WBS!$G$8:$G$121=$A44))</f>
        <v>0</v>
      </c>
      <c r="Y44" s="120">
        <f>SUMPRODUCT((WBS!$A$8:$A$121="")*(Y$3=WBS!$L$8:$L$121)*(WBS!$G$8:$G$121=$A44))</f>
        <v>0</v>
      </c>
      <c r="Z44" s="120">
        <f>SUMPRODUCT((WBS!$A$8:$A$121="")*(Z$3=WBS!$L$8:$L$121)*(WBS!$G$8:$G$121=$A44))</f>
        <v>0</v>
      </c>
      <c r="AA44" s="120">
        <f>SUMPRODUCT((WBS!$A$8:$A$121="")*(AA$3=WBS!$L$8:$L$121)*(WBS!$G$8:$G$121=$A44))</f>
        <v>0</v>
      </c>
      <c r="AB44" s="120">
        <f>SUMPRODUCT((WBS!$A$8:$A$121="")*(AB$3=WBS!$L$8:$L$121)*(WBS!$G$8:$G$121=$A44))</f>
        <v>0</v>
      </c>
      <c r="AC44" s="120">
        <f>SUMPRODUCT((WBS!$A$8:$A$121="")*(AC$3=WBS!$L$8:$L$121)*(WBS!$G$8:$G$121=$A44))</f>
        <v>0</v>
      </c>
      <c r="AD44" s="120">
        <f>SUMPRODUCT((WBS!$A$8:$A$121="")*(AD$3=WBS!$L$8:$L$121)*(WBS!$G$8:$G$121=$A44))</f>
        <v>0</v>
      </c>
      <c r="AE44" s="120">
        <f>SUMPRODUCT((WBS!$A$8:$A$121="")*(AE$3=WBS!$L$8:$L$121)*(WBS!$G$8:$G$121=$A44))</f>
        <v>0</v>
      </c>
      <c r="AF44" s="120">
        <f>SUMPRODUCT((WBS!$A$8:$A$121="")*(AF$3=WBS!$L$8:$L$121)*(WBS!$G$8:$G$121=$A44))</f>
        <v>0</v>
      </c>
      <c r="AG44" s="120">
        <f>SUMPRODUCT((WBS!$A$8:$A$121="")*(AG$3=WBS!$L$8:$L$121)*(WBS!$G$8:$G$121=$A44))</f>
        <v>0</v>
      </c>
      <c r="AH44" s="120">
        <f>SUMPRODUCT((WBS!$A$8:$A$121="")*(AH$3=WBS!$L$8:$L$121)*(WBS!$G$8:$G$121=$A44))</f>
        <v>0</v>
      </c>
      <c r="AI44" s="120">
        <f>SUMPRODUCT((WBS!$A$8:$A$121="")*(AI$3=WBS!$L$8:$L$121)*(WBS!$G$8:$G$121=$A44))</f>
        <v>0</v>
      </c>
      <c r="AJ44" s="120">
        <f>SUMPRODUCT((WBS!$A$8:$A$121="")*(AJ$3=WBS!$L$8:$L$121)*(WBS!$G$8:$G$121=$A44))</f>
        <v>0</v>
      </c>
      <c r="AK44" s="120">
        <f>SUMPRODUCT((WBS!$A$8:$A$121="")*(AK$3=WBS!$L$8:$L$121)*(WBS!$G$8:$G$121=$A44))</f>
        <v>0</v>
      </c>
      <c r="AL44" s="120">
        <f>SUMPRODUCT((WBS!$A$8:$A$121="")*(AL$3=WBS!$L$8:$L$121)*(WBS!$G$8:$G$121=$A44))</f>
        <v>0</v>
      </c>
      <c r="AM44" s="120">
        <f>SUMPRODUCT((WBS!$A$8:$A$121="")*(AM$3=WBS!$L$8:$L$121)*(WBS!$G$8:$G$121=$A44))</f>
        <v>0</v>
      </c>
      <c r="AN44" s="120">
        <f>SUMPRODUCT((WBS!$A$8:$A$121="")*(AN$3=WBS!$L$8:$L$121)*(WBS!$G$8:$G$121=$A44))</f>
        <v>0</v>
      </c>
      <c r="AO44" s="120">
        <f>SUMPRODUCT((WBS!$A$8:$A$121="")*(AO$3=WBS!$L$8:$L$121)*(WBS!$G$8:$G$121=$A44))</f>
        <v>0</v>
      </c>
      <c r="AP44" s="120">
        <f>SUMPRODUCT((WBS!$A$8:$A$121="")*(AP$3=WBS!$L$8:$L$121)*(WBS!$G$8:$G$121=$A44))</f>
        <v>0</v>
      </c>
      <c r="AQ44" s="120">
        <f>SUMPRODUCT((WBS!$A$8:$A$121="")*(AQ$3=WBS!$L$8:$L$121)*(WBS!$G$8:$G$121=$A44))</f>
        <v>0</v>
      </c>
      <c r="AR44" s="120">
        <f>SUMPRODUCT((WBS!$A$8:$A$121="")*(AR$3=WBS!$L$8:$L$121)*(WBS!$G$8:$G$121=$A44))</f>
        <v>0</v>
      </c>
      <c r="AS44" s="120">
        <f>SUMPRODUCT((WBS!$A$8:$A$121="")*(AS$3=WBS!$L$8:$L$121)*(WBS!$G$8:$G$121=$A44))</f>
        <v>0</v>
      </c>
      <c r="AT44" s="120">
        <f>SUMPRODUCT((WBS!$A$8:$A$121="")*(AT$3=WBS!$L$8:$L$121)*(WBS!$G$8:$G$121=$A44))</f>
        <v>0</v>
      </c>
      <c r="AU44" s="120">
        <f>SUMPRODUCT((WBS!$A$8:$A$121="")*(AU$3=WBS!$L$8:$L$121)*(WBS!$G$8:$G$121=$A44))</f>
        <v>0</v>
      </c>
      <c r="AV44" s="120">
        <f>SUMPRODUCT((WBS!$A$8:$A$121="")*(AV$3=WBS!$L$8:$L$121)*(WBS!$G$8:$G$121=$A44))</f>
        <v>0</v>
      </c>
      <c r="AW44" s="120">
        <f>SUMPRODUCT((WBS!$A$8:$A$121="")*(AW$3=WBS!$L$8:$L$121)*(WBS!$G$8:$G$121=$A44))</f>
        <v>0</v>
      </c>
      <c r="AX44" s="120">
        <f>SUMPRODUCT((WBS!$A$8:$A$121="")*(AX$3=WBS!$L$8:$L$121)*(WBS!$G$8:$G$121=$A44))</f>
        <v>0</v>
      </c>
      <c r="AY44" s="120">
        <f>SUMPRODUCT((WBS!$A$8:$A$121="")*(AY$3=WBS!$L$8:$L$121)*(WBS!$G$8:$G$121=$A44))</f>
        <v>0</v>
      </c>
      <c r="AZ44" s="120">
        <f>SUMPRODUCT((WBS!$A$8:$A$121="")*(AZ$3=WBS!$L$8:$L$121)*(WBS!$G$8:$G$121=$A44))</f>
        <v>0</v>
      </c>
      <c r="BA44" s="120">
        <f>SUMPRODUCT((WBS!$A$8:$A$121="")*(BA$3=WBS!$L$8:$L$121)*(WBS!$G$8:$G$121=$A44))</f>
        <v>0</v>
      </c>
      <c r="BB44" s="120">
        <f>SUMPRODUCT((WBS!$A$8:$A$121="")*(BB$3=WBS!$L$8:$L$121)*(WBS!$G$8:$G$121=$A44))</f>
        <v>0</v>
      </c>
      <c r="BC44" s="120">
        <f>SUMPRODUCT((WBS!$A$8:$A$121="")*(BC$3=WBS!$L$8:$L$121)*(WBS!$G$8:$G$121=$A44))</f>
        <v>0</v>
      </c>
      <c r="BD44" s="120">
        <f>SUMPRODUCT((WBS!$A$8:$A$121="")*(BD$3=WBS!$L$8:$L$121)*(WBS!$G$8:$G$121=$A44))</f>
        <v>0</v>
      </c>
      <c r="BE44" s="120">
        <f>SUMPRODUCT((WBS!$A$8:$A$121="")*(BE$3=WBS!$L$8:$L$121)*(WBS!$G$8:$G$121=$A44))</f>
        <v>0</v>
      </c>
      <c r="BF44" s="120">
        <f>SUMPRODUCT((WBS!$A$8:$A$121="")*(BF$3=WBS!$L$8:$L$121)*(WBS!$G$8:$G$121=$A44))</f>
        <v>0</v>
      </c>
      <c r="BG44" s="120">
        <f>SUMPRODUCT((WBS!$A$8:$A$121="")*(BG$3=WBS!$L$8:$L$121)*(WBS!$G$8:$G$121=$A44))</f>
        <v>0</v>
      </c>
      <c r="BH44" s="120">
        <f>SUMPRODUCT((WBS!$A$8:$A$121="")*(BH$3=WBS!$L$8:$L$121)*(WBS!$G$8:$G$121=$A44))</f>
        <v>0</v>
      </c>
      <c r="BI44" s="120">
        <f>SUMPRODUCT((WBS!$A$8:$A$121="")*(BI$3=WBS!$L$8:$L$121)*(WBS!$G$8:$G$121=$A44))</f>
        <v>0</v>
      </c>
      <c r="BJ44" s="120">
        <f>SUMPRODUCT((WBS!$A$8:$A$121="")*(BJ$3=WBS!$L$8:$L$121)*(WBS!$G$8:$G$121=$A44))</f>
        <v>0</v>
      </c>
      <c r="BK44" s="120">
        <f>SUMPRODUCT((WBS!$A$8:$A$121="")*(BK$3=WBS!$L$8:$L$121)*(WBS!$G$8:$G$121=$A44))</f>
        <v>0</v>
      </c>
      <c r="BL44" s="120">
        <f>SUMPRODUCT((WBS!$A$8:$A$121="")*(BL$3=WBS!$L$8:$L$121)*(WBS!$G$8:$G$121=$A44))</f>
        <v>0</v>
      </c>
      <c r="BM44" s="120">
        <f>SUMPRODUCT((WBS!$A$8:$A$121="")*(BM$3=WBS!$L$8:$L$121)*(WBS!$G$8:$G$121=$A44))</f>
        <v>0</v>
      </c>
      <c r="BN44" s="120">
        <f>SUMPRODUCT((WBS!$A$8:$A$121="")*(BN$3=WBS!$L$8:$L$121)*(WBS!$G$8:$G$121=$A44))</f>
        <v>0</v>
      </c>
      <c r="BO44" s="120">
        <f>SUMPRODUCT((WBS!$A$8:$A$121="")*(BO$3=WBS!$L$8:$L$121)*(WBS!$G$8:$G$121=$A44))</f>
        <v>0</v>
      </c>
      <c r="BP44" s="120">
        <f>SUMPRODUCT((WBS!$A$8:$A$121="")*(BP$3=WBS!$L$8:$L$121)*(WBS!$G$8:$G$121=$A44))</f>
        <v>0</v>
      </c>
      <c r="BQ44" s="120">
        <f>SUMPRODUCT((WBS!$A$8:$A$121="")*(BQ$3=WBS!$L$8:$L$121)*(WBS!$G$8:$G$121=$A44))</f>
        <v>0</v>
      </c>
      <c r="BR44" s="120">
        <f>SUMPRODUCT((WBS!$A$8:$A$121="")*(BR$3=WBS!$L$8:$L$121)*(WBS!$G$8:$G$121=$A44))</f>
        <v>0</v>
      </c>
      <c r="BS44" s="120">
        <f>SUMPRODUCT((WBS!$A$8:$A$121="")*(BS$3=WBS!$L$8:$L$121)*(WBS!$G$8:$G$121=$A44))</f>
        <v>0</v>
      </c>
      <c r="BT44" s="120">
        <f>SUMPRODUCT((WBS!$A$8:$A$121="")*(BT$3=WBS!$L$8:$L$121)*(WBS!$G$8:$G$121=$A44))</f>
        <v>0</v>
      </c>
      <c r="BU44" s="120">
        <f>SUMPRODUCT((WBS!$A$8:$A$121="")*(BU$3=WBS!$L$8:$L$121)*(WBS!$G$8:$G$121=$A44))</f>
        <v>0</v>
      </c>
      <c r="BV44" s="120">
        <f>SUMPRODUCT((WBS!$A$8:$A$121="")*(BV$3=WBS!$L$8:$L$121)*(WBS!$G$8:$G$121=$A44))</f>
        <v>0</v>
      </c>
      <c r="BW44" s="120">
        <f>SUMPRODUCT((WBS!$A$8:$A$121="")*(BW$3=WBS!$L$8:$L$121)*(WBS!$G$8:$G$121=$A44))</f>
        <v>0</v>
      </c>
      <c r="BX44" s="120">
        <f>SUMPRODUCT((WBS!$A$8:$A$121="")*(BX$3=WBS!$L$8:$L$121)*(WBS!$G$8:$G$121=$A44))</f>
        <v>0</v>
      </c>
      <c r="BY44" s="120">
        <f>SUMPRODUCT((WBS!$A$8:$A$121="")*(BY$3=WBS!$L$8:$L$121)*(WBS!$G$8:$G$121=$A44))</f>
        <v>0</v>
      </c>
      <c r="BZ44" s="120">
        <f>SUMPRODUCT((WBS!$A$8:$A$121="")*(BZ$3=WBS!$L$8:$L$121)*(WBS!$G$8:$G$121=$A44))</f>
        <v>0</v>
      </c>
      <c r="CA44" s="120">
        <f>SUMPRODUCT((WBS!$A$8:$A$121="")*(CA$3=WBS!$L$8:$L$121)*(WBS!$G$8:$G$121=$A44))</f>
        <v>0</v>
      </c>
      <c r="CB44" s="120">
        <f>SUMPRODUCT((WBS!$A$8:$A$121="")*(CB$3=WBS!$L$8:$L$121)*(WBS!$G$8:$G$121=$A44))</f>
        <v>0</v>
      </c>
      <c r="CC44" s="120">
        <f>SUMPRODUCT((WBS!$A$8:$A$121="")*(CC$3=WBS!$L$8:$L$121)*(WBS!$G$8:$G$121=$A44))</f>
        <v>0</v>
      </c>
      <c r="CD44" s="120">
        <f>SUMPRODUCT((WBS!$A$8:$A$121="")*(CD$3=WBS!$L$8:$L$121)*(WBS!$G$8:$G$121=$A44))</f>
        <v>0</v>
      </c>
      <c r="CE44" s="120">
        <f>SUMPRODUCT((WBS!$A$8:$A$121="")*(CE$3=WBS!$L$8:$L$121)*(WBS!$G$8:$G$121=$A44))</f>
        <v>0</v>
      </c>
      <c r="CF44" s="120">
        <f>SUMPRODUCT((WBS!$A$8:$A$121="")*(CF$3=WBS!$L$8:$L$121)*(WBS!$G$8:$G$121=$A44))</f>
        <v>0</v>
      </c>
      <c r="CG44" s="120">
        <f>SUMPRODUCT((WBS!$A$8:$A$121="")*(CG$3=WBS!$L$8:$L$121)*(WBS!$G$8:$G$121=$A44))</f>
        <v>0</v>
      </c>
      <c r="CH44" s="120">
        <f>SUMPRODUCT((WBS!$A$8:$A$121="")*(CH$3=WBS!$L$8:$L$121)*(WBS!$G$8:$G$121=$A44))</f>
        <v>0</v>
      </c>
      <c r="CI44" s="120">
        <f>SUMPRODUCT((WBS!$A$8:$A$121="")*(CI$3=WBS!$L$8:$L$121)*(WBS!$G$8:$G$121=$A44))</f>
        <v>0</v>
      </c>
      <c r="CJ44" s="120">
        <f>SUMPRODUCT((WBS!$A$8:$A$121="")*(CJ$3=WBS!$L$8:$L$121)*(WBS!$G$8:$G$121=$A44))</f>
        <v>0</v>
      </c>
      <c r="CK44" s="120">
        <f>SUMPRODUCT((WBS!$A$8:$A$121="")*(CK$3=WBS!$L$8:$L$121)*(WBS!$G$8:$G$121=$A44))</f>
        <v>0</v>
      </c>
      <c r="CL44" s="120">
        <f>SUMPRODUCT((WBS!$A$8:$A$121="")*(CL$3=WBS!$L$8:$L$121)*(WBS!$G$8:$G$121=$A44))</f>
        <v>0</v>
      </c>
      <c r="CM44" s="120">
        <f>SUMPRODUCT((WBS!$A$8:$A$121="")*(CM$3=WBS!$L$8:$L$121)*(WBS!$G$8:$G$121=$A44))</f>
        <v>0</v>
      </c>
      <c r="CN44" s="120">
        <f>SUMPRODUCT((WBS!$A$8:$A$121="")*(CN$3=WBS!$L$8:$L$121)*(WBS!$G$8:$G$121=$A44))</f>
        <v>0</v>
      </c>
      <c r="CO44" s="120">
        <f>SUMPRODUCT((WBS!$A$8:$A$121="")*(CO$3=WBS!$L$8:$L$121)*(WBS!$G$8:$G$121=$A44))</f>
        <v>0</v>
      </c>
      <c r="CP44" s="120">
        <f>SUMPRODUCT((WBS!$A$8:$A$121="")*(CP$3=WBS!$L$8:$L$121)*(WBS!$G$8:$G$121=$A44))</f>
        <v>0</v>
      </c>
      <c r="CQ44" s="120">
        <f>SUMPRODUCT((WBS!$A$8:$A$121="")*(CQ$3=WBS!$L$8:$L$121)*(WBS!$G$8:$G$121=$A44))</f>
        <v>0</v>
      </c>
    </row>
    <row r="45" spans="1:95" s="121" customFormat="1">
      <c r="A45" s="174" t="s">
        <v>81</v>
      </c>
      <c r="B45" s="118"/>
      <c r="C45" s="119">
        <f t="shared" ca="1" si="8"/>
        <v>0</v>
      </c>
      <c r="D45" s="120">
        <f>SUMPRODUCT((WBS!$A$8:$A$121&lt;&gt;"")*(D$3=WBS!$K$8:$K$121)*(WBS!$G$8:$G$121=$A45))</f>
        <v>0</v>
      </c>
      <c r="E45" s="120">
        <f>SUMPRODUCT((WBS!$A$8:$A$121&lt;&gt;"")*(E$3=WBS!$K$8:$K$121)*(WBS!$G$8:$G$121=$A45))</f>
        <v>0</v>
      </c>
      <c r="F45" s="120">
        <f>SUMPRODUCT((WBS!$A$8:$A$121&lt;&gt;"")*(F$3=WBS!$K$8:$K$121)*(WBS!$G$8:$G$121=$A45))</f>
        <v>0</v>
      </c>
      <c r="G45" s="120">
        <f>SUMPRODUCT((WBS!$A$8:$A$121&lt;&gt;"")*(G$3=WBS!$K$8:$K$121)*(WBS!$G$8:$G$121=$A45))</f>
        <v>0</v>
      </c>
      <c r="H45" s="120">
        <f>SUMPRODUCT((WBS!$A$8:$A$121&lt;&gt;"")*(H$3=WBS!$K$8:$K$121)*(WBS!$G$8:$G$121=$A45))</f>
        <v>0</v>
      </c>
      <c r="I45" s="120">
        <f>SUMPRODUCT((WBS!$A$8:$A$121&lt;&gt;"")*(I$3=WBS!$K$8:$K$121)*(WBS!$G$8:$G$121=$A45))</f>
        <v>0</v>
      </c>
      <c r="J45" s="120">
        <f>SUMPRODUCT((WBS!$A$8:$A$121&lt;&gt;"")*(J$3=WBS!$K$8:$K$121)*(WBS!$G$8:$G$121=$A45))</f>
        <v>0</v>
      </c>
      <c r="K45" s="120">
        <f>SUMPRODUCT((WBS!$A$8:$A$121&lt;&gt;"")*(K$3=WBS!$K$8:$K$121)*(WBS!$G$8:$G$121=$A45))</f>
        <v>0</v>
      </c>
      <c r="L45" s="120">
        <f>SUMPRODUCT((WBS!$A$8:$A$121&lt;&gt;"")*(L$3=WBS!$K$8:$K$121)*(WBS!$G$8:$G$121=$A45))</f>
        <v>0</v>
      </c>
      <c r="M45" s="120">
        <f>SUMPRODUCT((WBS!$A$8:$A$121&lt;&gt;"")*(M$3=WBS!$K$8:$K$121)*(WBS!$G$8:$G$121=$A45))</f>
        <v>0</v>
      </c>
      <c r="N45" s="120">
        <f>SUMPRODUCT((WBS!$A$8:$A$121&lt;&gt;"")*(N$3=WBS!$K$8:$K$121)*(WBS!$G$8:$G$121=$A45))</f>
        <v>0</v>
      </c>
      <c r="O45" s="120">
        <f>SUMPRODUCT((WBS!$A$8:$A$121&lt;&gt;"")*(O$3=WBS!$K$8:$K$121)*(WBS!$G$8:$G$121=$A45))</f>
        <v>0</v>
      </c>
      <c r="P45" s="120">
        <f>SUMPRODUCT((WBS!$A$8:$A$121&lt;&gt;"")*(P$3=WBS!$K$8:$K$121)*(WBS!$G$8:$G$121=$A45))</f>
        <v>0</v>
      </c>
      <c r="Q45" s="120">
        <f>SUMPRODUCT((WBS!$A$8:$A$121&lt;&gt;"")*(Q$3=WBS!$K$8:$K$121)*(WBS!$G$8:$G$121=$A45))</f>
        <v>0</v>
      </c>
      <c r="R45" s="120">
        <f>SUMPRODUCT((WBS!$A$8:$A$121&lt;&gt;"")*(R$3=WBS!$K$8:$K$121)*(WBS!$G$8:$G$121=$A45))</f>
        <v>0</v>
      </c>
      <c r="S45" s="120">
        <f>SUMPRODUCT((WBS!$A$8:$A$121&lt;&gt;"")*(S$3=WBS!$K$8:$K$121)*(WBS!$G$8:$G$121=$A45))</f>
        <v>0</v>
      </c>
      <c r="T45" s="120">
        <f>SUMPRODUCT((WBS!$A$8:$A$121&lt;&gt;"")*(T$3=WBS!$K$8:$K$121)*(WBS!$G$8:$G$121=$A45))</f>
        <v>0</v>
      </c>
      <c r="U45" s="120">
        <f>SUMPRODUCT((WBS!$A$8:$A$121&lt;&gt;"")*(U$3=WBS!$K$8:$K$121)*(WBS!$G$8:$G$121=$A45))</f>
        <v>0</v>
      </c>
      <c r="V45" s="120">
        <f>SUMPRODUCT((WBS!$A$8:$A$121&lt;&gt;"")*(V$3=WBS!$K$8:$K$121)*(WBS!$G$8:$G$121=$A45))</f>
        <v>0</v>
      </c>
      <c r="W45" s="120">
        <f>SUMPRODUCT((WBS!$A$8:$A$121&lt;&gt;"")*(W$3=WBS!$K$8:$K$121)*(WBS!$G$8:$G$121=$A45))</f>
        <v>0</v>
      </c>
      <c r="X45" s="120">
        <f>SUMPRODUCT((WBS!$A$8:$A$121&lt;&gt;"")*(X$3=WBS!$K$8:$K$121)*(WBS!$G$8:$G$121=$A45))</f>
        <v>0</v>
      </c>
      <c r="Y45" s="120">
        <f>SUMPRODUCT((WBS!$A$8:$A$121&lt;&gt;"")*(Y$3=WBS!$K$8:$K$121)*(WBS!$G$8:$G$121=$A45))</f>
        <v>0</v>
      </c>
      <c r="Z45" s="120">
        <f>SUMPRODUCT((WBS!$A$8:$A$121&lt;&gt;"")*(Z$3=WBS!$K$8:$K$121)*(WBS!$G$8:$G$121=$A45))</f>
        <v>0</v>
      </c>
      <c r="AA45" s="120">
        <f>SUMPRODUCT((WBS!$A$8:$A$121&lt;&gt;"")*(AA$3=WBS!$K$8:$K$121)*(WBS!$G$8:$G$121=$A45))</f>
        <v>0</v>
      </c>
      <c r="AB45" s="120">
        <f>SUMPRODUCT((WBS!$A$8:$A$121&lt;&gt;"")*(AB$3=WBS!$K$8:$K$121)*(WBS!$G$8:$G$121=$A45))</f>
        <v>0</v>
      </c>
      <c r="AC45" s="120">
        <f>SUMPRODUCT((WBS!$A$8:$A$121&lt;&gt;"")*(AC$3=WBS!$K$8:$K$121)*(WBS!$G$8:$G$121=$A45))</f>
        <v>0</v>
      </c>
      <c r="AD45" s="120">
        <f>SUMPRODUCT((WBS!$A$8:$A$121&lt;&gt;"")*(AD$3=WBS!$K$8:$K$121)*(WBS!$G$8:$G$121=$A45))</f>
        <v>0</v>
      </c>
      <c r="AE45" s="120">
        <f>SUMPRODUCT((WBS!$A$8:$A$121&lt;&gt;"")*(AE$3=WBS!$K$8:$K$121)*(WBS!$G$8:$G$121=$A45))</f>
        <v>0</v>
      </c>
      <c r="AF45" s="120">
        <f>SUMPRODUCT((WBS!$A$8:$A$121&lt;&gt;"")*(AF$3=WBS!$K$8:$K$121)*(WBS!$G$8:$G$121=$A45))</f>
        <v>0</v>
      </c>
      <c r="AG45" s="120">
        <f>SUMPRODUCT((WBS!$A$8:$A$121&lt;&gt;"")*(AG$3=WBS!$K$8:$K$121)*(WBS!$G$8:$G$121=$A45))</f>
        <v>0</v>
      </c>
      <c r="AH45" s="120">
        <f>SUMPRODUCT((WBS!$A$8:$A$121&lt;&gt;"")*(AH$3=WBS!$K$8:$K$121)*(WBS!$G$8:$G$121=$A45))</f>
        <v>0</v>
      </c>
      <c r="AI45" s="120">
        <f>SUMPRODUCT((WBS!$A$8:$A$121&lt;&gt;"")*(AI$3=WBS!$K$8:$K$121)*(WBS!$G$8:$G$121=$A45))</f>
        <v>0</v>
      </c>
      <c r="AJ45" s="120">
        <f>SUMPRODUCT((WBS!$A$8:$A$121&lt;&gt;"")*(AJ$3=WBS!$K$8:$K$121)*(WBS!$G$8:$G$121=$A45))</f>
        <v>0</v>
      </c>
      <c r="AK45" s="120">
        <f>SUMPRODUCT((WBS!$A$8:$A$121&lt;&gt;"")*(AK$3=WBS!$K$8:$K$121)*(WBS!$G$8:$G$121=$A45))</f>
        <v>0</v>
      </c>
      <c r="AL45" s="120">
        <f>SUMPRODUCT((WBS!$A$8:$A$121&lt;&gt;"")*(AL$3=WBS!$K$8:$K$121)*(WBS!$G$8:$G$121=$A45))</f>
        <v>0</v>
      </c>
      <c r="AM45" s="120">
        <f>SUMPRODUCT((WBS!$A$8:$A$121&lt;&gt;"")*(AM$3=WBS!$K$8:$K$121)*(WBS!$G$8:$G$121=$A45))</f>
        <v>0</v>
      </c>
      <c r="AN45" s="120">
        <f>SUMPRODUCT((WBS!$A$8:$A$121&lt;&gt;"")*(AN$3=WBS!$K$8:$K$121)*(WBS!$G$8:$G$121=$A45))</f>
        <v>0</v>
      </c>
      <c r="AO45" s="120">
        <f>SUMPRODUCT((WBS!$A$8:$A$121&lt;&gt;"")*(AO$3=WBS!$K$8:$K$121)*(WBS!$G$8:$G$121=$A45))</f>
        <v>0</v>
      </c>
      <c r="AP45" s="120">
        <f>SUMPRODUCT((WBS!$A$8:$A$121&lt;&gt;"")*(AP$3=WBS!$K$8:$K$121)*(WBS!$G$8:$G$121=$A45))</f>
        <v>0</v>
      </c>
      <c r="AQ45" s="120">
        <f>SUMPRODUCT((WBS!$A$8:$A$121&lt;&gt;"")*(AQ$3=WBS!$K$8:$K$121)*(WBS!$G$8:$G$121=$A45))</f>
        <v>0</v>
      </c>
      <c r="AR45" s="120">
        <f>SUMPRODUCT((WBS!$A$8:$A$121&lt;&gt;"")*(AR$3=WBS!$K$8:$K$121)*(WBS!$G$8:$G$121=$A45))</f>
        <v>0</v>
      </c>
      <c r="AS45" s="120">
        <f>SUMPRODUCT((WBS!$A$8:$A$121&lt;&gt;"")*(AS$3=WBS!$K$8:$K$121)*(WBS!$G$8:$G$121=$A45))</f>
        <v>0</v>
      </c>
      <c r="AT45" s="120">
        <f>SUMPRODUCT((WBS!$A$8:$A$121&lt;&gt;"")*(AT$3=WBS!$K$8:$K$121)*(WBS!$G$8:$G$121=$A45))</f>
        <v>0</v>
      </c>
      <c r="AU45" s="120">
        <f>SUMPRODUCT((WBS!$A$8:$A$121&lt;&gt;"")*(AU$3=WBS!$K$8:$K$121)*(WBS!$G$8:$G$121=$A45))</f>
        <v>0</v>
      </c>
      <c r="AV45" s="120">
        <f>SUMPRODUCT((WBS!$A$8:$A$121&lt;&gt;"")*(AV$3=WBS!$K$8:$K$121)*(WBS!$G$8:$G$121=$A45))</f>
        <v>0</v>
      </c>
      <c r="AW45" s="120">
        <f>SUMPRODUCT((WBS!$A$8:$A$121&lt;&gt;"")*(AW$3=WBS!$K$8:$K$121)*(WBS!$G$8:$G$121=$A45))</f>
        <v>0</v>
      </c>
      <c r="AX45" s="120">
        <f>SUMPRODUCT((WBS!$A$8:$A$121&lt;&gt;"")*(AX$3=WBS!$K$8:$K$121)*(WBS!$G$8:$G$121=$A45))</f>
        <v>0</v>
      </c>
      <c r="AY45" s="120">
        <f>SUMPRODUCT((WBS!$A$8:$A$121&lt;&gt;"")*(AY$3=WBS!$K$8:$K$121)*(WBS!$G$8:$G$121=$A45))</f>
        <v>0</v>
      </c>
      <c r="AZ45" s="120">
        <f>SUMPRODUCT((WBS!$A$8:$A$121&lt;&gt;"")*(AZ$3=WBS!$K$8:$K$121)*(WBS!$G$8:$G$121=$A45))</f>
        <v>0</v>
      </c>
      <c r="BA45" s="120">
        <f>SUMPRODUCT((WBS!$A$8:$A$121&lt;&gt;"")*(BA$3=WBS!$K$8:$K$121)*(WBS!$G$8:$G$121=$A45))</f>
        <v>0</v>
      </c>
      <c r="BB45" s="120">
        <f>SUMPRODUCT((WBS!$A$8:$A$121&lt;&gt;"")*(BB$3=WBS!$K$8:$K$121)*(WBS!$G$8:$G$121=$A45))</f>
        <v>0</v>
      </c>
      <c r="BC45" s="120">
        <f>SUMPRODUCT((WBS!$A$8:$A$121&lt;&gt;"")*(BC$3=WBS!$K$8:$K$121)*(WBS!$G$8:$G$121=$A45))</f>
        <v>0</v>
      </c>
      <c r="BD45" s="120">
        <f>SUMPRODUCT((WBS!$A$8:$A$121&lt;&gt;"")*(BD$3=WBS!$K$8:$K$121)*(WBS!$G$8:$G$121=$A45))</f>
        <v>0</v>
      </c>
      <c r="BE45" s="120">
        <f>SUMPRODUCT((WBS!$A$8:$A$121&lt;&gt;"")*(BE$3=WBS!$K$8:$K$121)*(WBS!$G$8:$G$121=$A45))</f>
        <v>0</v>
      </c>
      <c r="BF45" s="120">
        <f>SUMPRODUCT((WBS!$A$8:$A$121&lt;&gt;"")*(BF$3=WBS!$K$8:$K$121)*(WBS!$G$8:$G$121=$A45))</f>
        <v>0</v>
      </c>
      <c r="BG45" s="120">
        <f>SUMPRODUCT((WBS!$A$8:$A$121&lt;&gt;"")*(BG$3=WBS!$K$8:$K$121)*(WBS!$G$8:$G$121=$A45))</f>
        <v>0</v>
      </c>
      <c r="BH45" s="120">
        <f>SUMPRODUCT((WBS!$A$8:$A$121&lt;&gt;"")*(BH$3=WBS!$K$8:$K$121)*(WBS!$G$8:$G$121=$A45))</f>
        <v>0</v>
      </c>
      <c r="BI45" s="120">
        <f>SUMPRODUCT((WBS!$A$8:$A$121&lt;&gt;"")*(BI$3=WBS!$K$8:$K$121)*(WBS!$G$8:$G$121=$A45))</f>
        <v>0</v>
      </c>
      <c r="BJ45" s="120">
        <f>SUMPRODUCT((WBS!$A$8:$A$121&lt;&gt;"")*(BJ$3=WBS!$K$8:$K$121)*(WBS!$G$8:$G$121=$A45))</f>
        <v>0</v>
      </c>
      <c r="BK45" s="120">
        <f>SUMPRODUCT((WBS!$A$8:$A$121&lt;&gt;"")*(BK$3=WBS!$K$8:$K$121)*(WBS!$G$8:$G$121=$A45))</f>
        <v>0</v>
      </c>
      <c r="BL45" s="120">
        <f>SUMPRODUCT((WBS!$A$8:$A$121&lt;&gt;"")*(BL$3=WBS!$K$8:$K$121)*(WBS!$G$8:$G$121=$A45))</f>
        <v>0</v>
      </c>
      <c r="BM45" s="120">
        <f>SUMPRODUCT((WBS!$A$8:$A$121&lt;&gt;"")*(BM$3=WBS!$K$8:$K$121)*(WBS!$G$8:$G$121=$A45))</f>
        <v>0</v>
      </c>
      <c r="BN45" s="120">
        <f>SUMPRODUCT((WBS!$A$8:$A$121&lt;&gt;"")*(BN$3=WBS!$K$8:$K$121)*(WBS!$G$8:$G$121=$A45))</f>
        <v>0</v>
      </c>
      <c r="BO45" s="120">
        <f>SUMPRODUCT((WBS!$A$8:$A$121&lt;&gt;"")*(BO$3=WBS!$K$8:$K$121)*(WBS!$G$8:$G$121=$A45))</f>
        <v>0</v>
      </c>
      <c r="BP45" s="120">
        <f>SUMPRODUCT((WBS!$A$8:$A$121&lt;&gt;"")*(BP$3=WBS!$K$8:$K$121)*(WBS!$G$8:$G$121=$A45))</f>
        <v>0</v>
      </c>
      <c r="BQ45" s="120">
        <f>SUMPRODUCT((WBS!$A$8:$A$121&lt;&gt;"")*(BQ$3=WBS!$K$8:$K$121)*(WBS!$G$8:$G$121=$A45))</f>
        <v>0</v>
      </c>
      <c r="BR45" s="120">
        <f>SUMPRODUCT((WBS!$A$8:$A$121&lt;&gt;"")*(BR$3=WBS!$K$8:$K$121)*(WBS!$G$8:$G$121=$A45))</f>
        <v>0</v>
      </c>
      <c r="BS45" s="120">
        <f>SUMPRODUCT((WBS!$A$8:$A$121&lt;&gt;"")*(BS$3=WBS!$K$8:$K$121)*(WBS!$G$8:$G$121=$A45))</f>
        <v>0</v>
      </c>
      <c r="BT45" s="120">
        <f>SUMPRODUCT((WBS!$A$8:$A$121&lt;&gt;"")*(BT$3=WBS!$K$8:$K$121)*(WBS!$G$8:$G$121=$A45))</f>
        <v>0</v>
      </c>
      <c r="BU45" s="120">
        <f>SUMPRODUCT((WBS!$A$8:$A$121&lt;&gt;"")*(BU$3=WBS!$K$8:$K$121)*(WBS!$G$8:$G$121=$A45))</f>
        <v>0</v>
      </c>
      <c r="BV45" s="120">
        <f>SUMPRODUCT((WBS!$A$8:$A$121&lt;&gt;"")*(BV$3=WBS!$K$8:$K$121)*(WBS!$G$8:$G$121=$A45))</f>
        <v>0</v>
      </c>
      <c r="BW45" s="120">
        <f>SUMPRODUCT((WBS!$A$8:$A$121&lt;&gt;"")*(BW$3=WBS!$K$8:$K$121)*(WBS!$G$8:$G$121=$A45))</f>
        <v>0</v>
      </c>
      <c r="BX45" s="120">
        <f>SUMPRODUCT((WBS!$A$8:$A$121&lt;&gt;"")*(BX$3=WBS!$K$8:$K$121)*(WBS!$G$8:$G$121=$A45))</f>
        <v>0</v>
      </c>
      <c r="BY45" s="120">
        <f>SUMPRODUCT((WBS!$A$8:$A$121&lt;&gt;"")*(BY$3=WBS!$K$8:$K$121)*(WBS!$G$8:$G$121=$A45))</f>
        <v>0</v>
      </c>
      <c r="BZ45" s="120">
        <f>SUMPRODUCT((WBS!$A$8:$A$121&lt;&gt;"")*(BZ$3=WBS!$K$8:$K$121)*(WBS!$G$8:$G$121=$A45))</f>
        <v>0</v>
      </c>
      <c r="CA45" s="120">
        <f>SUMPRODUCT((WBS!$A$8:$A$121&lt;&gt;"")*(CA$3=WBS!$K$8:$K$121)*(WBS!$G$8:$G$121=$A45))</f>
        <v>0</v>
      </c>
      <c r="CB45" s="120">
        <f>SUMPRODUCT((WBS!$A$8:$A$121&lt;&gt;"")*(CB$3=WBS!$K$8:$K$121)*(WBS!$G$8:$G$121=$A45))</f>
        <v>0</v>
      </c>
      <c r="CC45" s="120">
        <f>SUMPRODUCT((WBS!$A$8:$A$121&lt;&gt;"")*(CC$3=WBS!$K$8:$K$121)*(WBS!$G$8:$G$121=$A45))</f>
        <v>0</v>
      </c>
      <c r="CD45" s="120">
        <f>SUMPRODUCT((WBS!$A$8:$A$121&lt;&gt;"")*(CD$3=WBS!$K$8:$K$121)*(WBS!$G$8:$G$121=$A45))</f>
        <v>0</v>
      </c>
      <c r="CE45" s="120">
        <f>SUMPRODUCT((WBS!$A$8:$A$121&lt;&gt;"")*(CE$3=WBS!$K$8:$K$121)*(WBS!$G$8:$G$121=$A45))</f>
        <v>0</v>
      </c>
      <c r="CF45" s="120">
        <f>SUMPRODUCT((WBS!$A$8:$A$121&lt;&gt;"")*(CF$3=WBS!$K$8:$K$121)*(WBS!$G$8:$G$121=$A45))</f>
        <v>0</v>
      </c>
      <c r="CG45" s="120">
        <f>SUMPRODUCT((WBS!$A$8:$A$121&lt;&gt;"")*(CG$3=WBS!$K$8:$K$121)*(WBS!$G$8:$G$121=$A45))</f>
        <v>0</v>
      </c>
      <c r="CH45" s="120">
        <f>SUMPRODUCT((WBS!$A$8:$A$121&lt;&gt;"")*(CH$3=WBS!$K$8:$K$121)*(WBS!$G$8:$G$121=$A45))</f>
        <v>0</v>
      </c>
      <c r="CI45" s="120">
        <f>SUMPRODUCT((WBS!$A$8:$A$121&lt;&gt;"")*(CI$3=WBS!$K$8:$K$121)*(WBS!$G$8:$G$121=$A45))</f>
        <v>0</v>
      </c>
      <c r="CJ45" s="120">
        <f>SUMPRODUCT((WBS!$A$8:$A$121&lt;&gt;"")*(CJ$3=WBS!$K$8:$K$121)*(WBS!$G$8:$G$121=$A45))</f>
        <v>0</v>
      </c>
      <c r="CK45" s="120">
        <f>SUMPRODUCT((WBS!$A$8:$A$121&lt;&gt;"")*(CK$3=WBS!$K$8:$K$121)*(WBS!$G$8:$G$121=$A45))</f>
        <v>0</v>
      </c>
      <c r="CL45" s="120">
        <f>SUMPRODUCT((WBS!$A$8:$A$121&lt;&gt;"")*(CL$3=WBS!$K$8:$K$121)*(WBS!$G$8:$G$121=$A45))</f>
        <v>0</v>
      </c>
      <c r="CM45" s="120">
        <f>SUMPRODUCT((WBS!$A$8:$A$121&lt;&gt;"")*(CM$3=WBS!$K$8:$K$121)*(WBS!$G$8:$G$121=$A45))</f>
        <v>0</v>
      </c>
      <c r="CN45" s="120">
        <f>SUMPRODUCT((WBS!$A$8:$A$121&lt;&gt;"")*(CN$3=WBS!$K$8:$K$121)*(WBS!$G$8:$G$121=$A45))</f>
        <v>0</v>
      </c>
      <c r="CO45" s="120">
        <f>SUMPRODUCT((WBS!$A$8:$A$121&lt;&gt;"")*(CO$3=WBS!$K$8:$K$121)*(WBS!$G$8:$G$121=$A45))</f>
        <v>0</v>
      </c>
      <c r="CP45" s="120">
        <f>SUMPRODUCT((WBS!$A$8:$A$121&lt;&gt;"")*(CP$3=WBS!$K$8:$K$121)*(WBS!$G$8:$G$121=$A45))</f>
        <v>0</v>
      </c>
      <c r="CQ45" s="120">
        <f>SUMPRODUCT((WBS!$A$8:$A$121&lt;&gt;"")*(CQ$3=WBS!$K$8:$K$121)*(WBS!$G$8:$G$121=$A45))</f>
        <v>0</v>
      </c>
    </row>
    <row r="46" spans="1:95" s="121" customFormat="1">
      <c r="A46" s="175" t="s">
        <v>81</v>
      </c>
      <c r="B46" s="118"/>
      <c r="C46" s="119">
        <f t="shared" ca="1" si="8"/>
        <v>0</v>
      </c>
      <c r="D46" s="120">
        <f>SUMPRODUCT((WBS!$A$8:$A$121&lt;&gt;"")*(D$3=WBS!$L$8:$L$121)*(WBS!$G$8:$G$121=$A46))</f>
        <v>0</v>
      </c>
      <c r="E46" s="120">
        <f>SUMPRODUCT((WBS!$A$8:$A$121&lt;&gt;"")*(E$3=WBS!$L$8:$L$121)*(WBS!$G$8:$G$121=$A46))</f>
        <v>0</v>
      </c>
      <c r="F46" s="120">
        <f>SUMPRODUCT((WBS!$A$8:$A$121&lt;&gt;"")*(F$3=WBS!$L$8:$L$121)*(WBS!$G$8:$G$121=$A46))</f>
        <v>0</v>
      </c>
      <c r="G46" s="120">
        <f>SUMPRODUCT((WBS!$A$8:$A$121&lt;&gt;"")*(G$3=WBS!$L$8:$L$121)*(WBS!$G$8:$G$121=$A46))</f>
        <v>0</v>
      </c>
      <c r="H46" s="120">
        <f>SUMPRODUCT((WBS!$A$8:$A$121&lt;&gt;"")*(H$3=WBS!$L$8:$L$121)*(WBS!$G$8:$G$121=$A46))</f>
        <v>0</v>
      </c>
      <c r="I46" s="120">
        <f>SUMPRODUCT((WBS!$A$8:$A$121&lt;&gt;"")*(I$3=WBS!$L$8:$L$121)*(WBS!$G$8:$G$121=$A46))</f>
        <v>0</v>
      </c>
      <c r="J46" s="120">
        <f>SUMPRODUCT((WBS!$A$8:$A$121&lt;&gt;"")*(J$3=WBS!$L$8:$L$121)*(WBS!$G$8:$G$121=$A46))</f>
        <v>0</v>
      </c>
      <c r="K46" s="120">
        <f>SUMPRODUCT((WBS!$A$8:$A$121&lt;&gt;"")*(K$3=WBS!$L$8:$L$121)*(WBS!$G$8:$G$121=$A46))</f>
        <v>0</v>
      </c>
      <c r="L46" s="120">
        <f>SUMPRODUCT((WBS!$A$8:$A$121&lt;&gt;"")*(L$3=WBS!$L$8:$L$121)*(WBS!$G$8:$G$121=$A46))</f>
        <v>0</v>
      </c>
      <c r="M46" s="120">
        <f>SUMPRODUCT((WBS!$A$8:$A$121&lt;&gt;"")*(M$3=WBS!$L$8:$L$121)*(WBS!$G$8:$G$121=$A46))</f>
        <v>0</v>
      </c>
      <c r="N46" s="120">
        <f>SUMPRODUCT((WBS!$A$8:$A$121&lt;&gt;"")*(N$3=WBS!$L$8:$L$121)*(WBS!$G$8:$G$121=$A46))</f>
        <v>0</v>
      </c>
      <c r="O46" s="120">
        <f>SUMPRODUCT((WBS!$A$8:$A$121&lt;&gt;"")*(O$3=WBS!$L$8:$L$121)*(WBS!$G$8:$G$121=$A46))</f>
        <v>0</v>
      </c>
      <c r="P46" s="120">
        <f>SUMPRODUCT((WBS!$A$8:$A$121&lt;&gt;"")*(P$3=WBS!$L$8:$L$121)*(WBS!$G$8:$G$121=$A46))</f>
        <v>0</v>
      </c>
      <c r="Q46" s="120">
        <f>SUMPRODUCT((WBS!$A$8:$A$121&lt;&gt;"")*(Q$3=WBS!$L$8:$L$121)*(WBS!$G$8:$G$121=$A46))</f>
        <v>0</v>
      </c>
      <c r="R46" s="120">
        <f>SUMPRODUCT((WBS!$A$8:$A$121&lt;&gt;"")*(R$3=WBS!$L$8:$L$121)*(WBS!$G$8:$G$121=$A46))</f>
        <v>0</v>
      </c>
      <c r="S46" s="120">
        <f>SUMPRODUCT((WBS!$A$8:$A$121&lt;&gt;"")*(S$3=WBS!$L$8:$L$121)*(WBS!$G$8:$G$121=$A46))</f>
        <v>0</v>
      </c>
      <c r="T46" s="120">
        <f>SUMPRODUCT((WBS!$A$8:$A$121&lt;&gt;"")*(T$3=WBS!$L$8:$L$121)*(WBS!$G$8:$G$121=$A46))</f>
        <v>0</v>
      </c>
      <c r="U46" s="120">
        <f>SUMPRODUCT((WBS!$A$8:$A$121&lt;&gt;"")*(U$3=WBS!$L$8:$L$121)*(WBS!$G$8:$G$121=$A46))</f>
        <v>0</v>
      </c>
      <c r="V46" s="120">
        <f>SUMPRODUCT((WBS!$A$8:$A$121&lt;&gt;"")*(V$3=WBS!$L$8:$L$121)*(WBS!$G$8:$G$121=$A46))</f>
        <v>0</v>
      </c>
      <c r="W46" s="120">
        <f>SUMPRODUCT((WBS!$A$8:$A$121&lt;&gt;"")*(W$3=WBS!$L$8:$L$121)*(WBS!$G$8:$G$121=$A46))</f>
        <v>0</v>
      </c>
      <c r="X46" s="120">
        <f>SUMPRODUCT((WBS!$A$8:$A$121&lt;&gt;"")*(X$3=WBS!$L$8:$L$121)*(WBS!$G$8:$G$121=$A46))</f>
        <v>0</v>
      </c>
      <c r="Y46" s="120">
        <f>SUMPRODUCT((WBS!$A$8:$A$121&lt;&gt;"")*(Y$3=WBS!$L$8:$L$121)*(WBS!$G$8:$G$121=$A46))</f>
        <v>0</v>
      </c>
      <c r="Z46" s="120">
        <f>SUMPRODUCT((WBS!$A$8:$A$121&lt;&gt;"")*(Z$3=WBS!$L$8:$L$121)*(WBS!$G$8:$G$121=$A46))</f>
        <v>0</v>
      </c>
      <c r="AA46" s="120">
        <f>SUMPRODUCT((WBS!$A$8:$A$121&lt;&gt;"")*(AA$3=WBS!$L$8:$L$121)*(WBS!$G$8:$G$121=$A46))</f>
        <v>0</v>
      </c>
      <c r="AB46" s="120">
        <f>SUMPRODUCT((WBS!$A$8:$A$121&lt;&gt;"")*(AB$3=WBS!$L$8:$L$121)*(WBS!$G$8:$G$121=$A46))</f>
        <v>0</v>
      </c>
      <c r="AC46" s="120">
        <f>SUMPRODUCT((WBS!$A$8:$A$121&lt;&gt;"")*(AC$3=WBS!$L$8:$L$121)*(WBS!$G$8:$G$121=$A46))</f>
        <v>0</v>
      </c>
      <c r="AD46" s="120">
        <f>SUMPRODUCT((WBS!$A$8:$A$121&lt;&gt;"")*(AD$3=WBS!$L$8:$L$121)*(WBS!$G$8:$G$121=$A46))</f>
        <v>0</v>
      </c>
      <c r="AE46" s="120">
        <f>SUMPRODUCT((WBS!$A$8:$A$121&lt;&gt;"")*(AE$3=WBS!$L$8:$L$121)*(WBS!$G$8:$G$121=$A46))</f>
        <v>0</v>
      </c>
      <c r="AF46" s="120">
        <f>SUMPRODUCT((WBS!$A$8:$A$121&lt;&gt;"")*(AF$3=WBS!$L$8:$L$121)*(WBS!$G$8:$G$121=$A46))</f>
        <v>0</v>
      </c>
      <c r="AG46" s="120">
        <f>SUMPRODUCT((WBS!$A$8:$A$121&lt;&gt;"")*(AG$3=WBS!$L$8:$L$121)*(WBS!$G$8:$G$121=$A46))</f>
        <v>0</v>
      </c>
      <c r="AH46" s="120">
        <f>SUMPRODUCT((WBS!$A$8:$A$121&lt;&gt;"")*(AH$3=WBS!$L$8:$L$121)*(WBS!$G$8:$G$121=$A46))</f>
        <v>0</v>
      </c>
      <c r="AI46" s="120">
        <f>SUMPRODUCT((WBS!$A$8:$A$121&lt;&gt;"")*(AI$3=WBS!$L$8:$L$121)*(WBS!$G$8:$G$121=$A46))</f>
        <v>0</v>
      </c>
      <c r="AJ46" s="120">
        <f>SUMPRODUCT((WBS!$A$8:$A$121&lt;&gt;"")*(AJ$3=WBS!$L$8:$L$121)*(WBS!$G$8:$G$121=$A46))</f>
        <v>0</v>
      </c>
      <c r="AK46" s="120">
        <f>SUMPRODUCT((WBS!$A$8:$A$121&lt;&gt;"")*(AK$3=WBS!$L$8:$L$121)*(WBS!$G$8:$G$121=$A46))</f>
        <v>0</v>
      </c>
      <c r="AL46" s="120">
        <f>SUMPRODUCT((WBS!$A$8:$A$121&lt;&gt;"")*(AL$3=WBS!$L$8:$L$121)*(WBS!$G$8:$G$121=$A46))</f>
        <v>0</v>
      </c>
      <c r="AM46" s="120">
        <f>SUMPRODUCT((WBS!$A$8:$A$121&lt;&gt;"")*(AM$3=WBS!$L$8:$L$121)*(WBS!$G$8:$G$121=$A46))</f>
        <v>0</v>
      </c>
      <c r="AN46" s="120">
        <f>SUMPRODUCT((WBS!$A$8:$A$121&lt;&gt;"")*(AN$3=WBS!$L$8:$L$121)*(WBS!$G$8:$G$121=$A46))</f>
        <v>0</v>
      </c>
      <c r="AO46" s="120">
        <f>SUMPRODUCT((WBS!$A$8:$A$121&lt;&gt;"")*(AO$3=WBS!$L$8:$L$121)*(WBS!$G$8:$G$121=$A46))</f>
        <v>0</v>
      </c>
      <c r="AP46" s="120">
        <f>SUMPRODUCT((WBS!$A$8:$A$121&lt;&gt;"")*(AP$3=WBS!$L$8:$L$121)*(WBS!$G$8:$G$121=$A46))</f>
        <v>0</v>
      </c>
      <c r="AQ46" s="120">
        <f>SUMPRODUCT((WBS!$A$8:$A$121&lt;&gt;"")*(AQ$3=WBS!$L$8:$L$121)*(WBS!$G$8:$G$121=$A46))</f>
        <v>0</v>
      </c>
      <c r="AR46" s="120">
        <f>SUMPRODUCT((WBS!$A$8:$A$121&lt;&gt;"")*(AR$3=WBS!$L$8:$L$121)*(WBS!$G$8:$G$121=$A46))</f>
        <v>0</v>
      </c>
      <c r="AS46" s="120">
        <f>SUMPRODUCT((WBS!$A$8:$A$121&lt;&gt;"")*(AS$3=WBS!$L$8:$L$121)*(WBS!$G$8:$G$121=$A46))</f>
        <v>0</v>
      </c>
      <c r="AT46" s="120">
        <f>SUMPRODUCT((WBS!$A$8:$A$121&lt;&gt;"")*(AT$3=WBS!$L$8:$L$121)*(WBS!$G$8:$G$121=$A46))</f>
        <v>0</v>
      </c>
      <c r="AU46" s="120">
        <f>SUMPRODUCT((WBS!$A$8:$A$121&lt;&gt;"")*(AU$3=WBS!$L$8:$L$121)*(WBS!$G$8:$G$121=$A46))</f>
        <v>0</v>
      </c>
      <c r="AV46" s="120">
        <f>SUMPRODUCT((WBS!$A$8:$A$121&lt;&gt;"")*(AV$3=WBS!$L$8:$L$121)*(WBS!$G$8:$G$121=$A46))</f>
        <v>0</v>
      </c>
      <c r="AW46" s="120">
        <f>SUMPRODUCT((WBS!$A$8:$A$121&lt;&gt;"")*(AW$3=WBS!$L$8:$L$121)*(WBS!$G$8:$G$121=$A46))</f>
        <v>0</v>
      </c>
      <c r="AX46" s="120">
        <f>SUMPRODUCT((WBS!$A$8:$A$121&lt;&gt;"")*(AX$3=WBS!$L$8:$L$121)*(WBS!$G$8:$G$121=$A46))</f>
        <v>0</v>
      </c>
      <c r="AY46" s="120">
        <f>SUMPRODUCT((WBS!$A$8:$A$121&lt;&gt;"")*(AY$3=WBS!$L$8:$L$121)*(WBS!$G$8:$G$121=$A46))</f>
        <v>0</v>
      </c>
      <c r="AZ46" s="120">
        <f>SUMPRODUCT((WBS!$A$8:$A$121&lt;&gt;"")*(AZ$3=WBS!$L$8:$L$121)*(WBS!$G$8:$G$121=$A46))</f>
        <v>0</v>
      </c>
      <c r="BA46" s="120">
        <f>SUMPRODUCT((WBS!$A$8:$A$121&lt;&gt;"")*(BA$3=WBS!$L$8:$L$121)*(WBS!$G$8:$G$121=$A46))</f>
        <v>0</v>
      </c>
      <c r="BB46" s="120">
        <f>SUMPRODUCT((WBS!$A$8:$A$121&lt;&gt;"")*(BB$3=WBS!$L$8:$L$121)*(WBS!$G$8:$G$121=$A46))</f>
        <v>0</v>
      </c>
      <c r="BC46" s="120">
        <f>SUMPRODUCT((WBS!$A$8:$A$121&lt;&gt;"")*(BC$3=WBS!$L$8:$L$121)*(WBS!$G$8:$G$121=$A46))</f>
        <v>0</v>
      </c>
      <c r="BD46" s="120">
        <f>SUMPRODUCT((WBS!$A$8:$A$121&lt;&gt;"")*(BD$3=WBS!$L$8:$L$121)*(WBS!$G$8:$G$121=$A46))</f>
        <v>0</v>
      </c>
      <c r="BE46" s="120">
        <f>SUMPRODUCT((WBS!$A$8:$A$121&lt;&gt;"")*(BE$3=WBS!$L$8:$L$121)*(WBS!$G$8:$G$121=$A46))</f>
        <v>0</v>
      </c>
      <c r="BF46" s="120">
        <f>SUMPRODUCT((WBS!$A$8:$A$121&lt;&gt;"")*(BF$3=WBS!$L$8:$L$121)*(WBS!$G$8:$G$121=$A46))</f>
        <v>0</v>
      </c>
      <c r="BG46" s="120">
        <f>SUMPRODUCT((WBS!$A$8:$A$121&lt;&gt;"")*(BG$3=WBS!$L$8:$L$121)*(WBS!$G$8:$G$121=$A46))</f>
        <v>0</v>
      </c>
      <c r="BH46" s="120">
        <f>SUMPRODUCT((WBS!$A$8:$A$121&lt;&gt;"")*(BH$3=WBS!$L$8:$L$121)*(WBS!$G$8:$G$121=$A46))</f>
        <v>0</v>
      </c>
      <c r="BI46" s="120">
        <f>SUMPRODUCT((WBS!$A$8:$A$121&lt;&gt;"")*(BI$3=WBS!$L$8:$L$121)*(WBS!$G$8:$G$121=$A46))</f>
        <v>0</v>
      </c>
      <c r="BJ46" s="120">
        <f>SUMPRODUCT((WBS!$A$8:$A$121&lt;&gt;"")*(BJ$3=WBS!$L$8:$L$121)*(WBS!$G$8:$G$121=$A46))</f>
        <v>0</v>
      </c>
      <c r="BK46" s="120">
        <f>SUMPRODUCT((WBS!$A$8:$A$121&lt;&gt;"")*(BK$3=WBS!$L$8:$L$121)*(WBS!$G$8:$G$121=$A46))</f>
        <v>0</v>
      </c>
      <c r="BL46" s="120">
        <f>SUMPRODUCT((WBS!$A$8:$A$121&lt;&gt;"")*(BL$3=WBS!$L$8:$L$121)*(WBS!$G$8:$G$121=$A46))</f>
        <v>0</v>
      </c>
      <c r="BM46" s="120">
        <f>SUMPRODUCT((WBS!$A$8:$A$121&lt;&gt;"")*(BM$3=WBS!$L$8:$L$121)*(WBS!$G$8:$G$121=$A46))</f>
        <v>0</v>
      </c>
      <c r="BN46" s="120">
        <f>SUMPRODUCT((WBS!$A$8:$A$121&lt;&gt;"")*(BN$3=WBS!$L$8:$L$121)*(WBS!$G$8:$G$121=$A46))</f>
        <v>0</v>
      </c>
      <c r="BO46" s="120">
        <f>SUMPRODUCT((WBS!$A$8:$A$121&lt;&gt;"")*(BO$3=WBS!$L$8:$L$121)*(WBS!$G$8:$G$121=$A46))</f>
        <v>0</v>
      </c>
      <c r="BP46" s="120">
        <f>SUMPRODUCT((WBS!$A$8:$A$121&lt;&gt;"")*(BP$3=WBS!$L$8:$L$121)*(WBS!$G$8:$G$121=$A46))</f>
        <v>0</v>
      </c>
      <c r="BQ46" s="120">
        <f>SUMPRODUCT((WBS!$A$8:$A$121&lt;&gt;"")*(BQ$3=WBS!$L$8:$L$121)*(WBS!$G$8:$G$121=$A46))</f>
        <v>0</v>
      </c>
      <c r="BR46" s="120">
        <f>SUMPRODUCT((WBS!$A$8:$A$121&lt;&gt;"")*(BR$3=WBS!$L$8:$L$121)*(WBS!$G$8:$G$121=$A46))</f>
        <v>0</v>
      </c>
      <c r="BS46" s="120">
        <f>SUMPRODUCT((WBS!$A$8:$A$121&lt;&gt;"")*(BS$3=WBS!$L$8:$L$121)*(WBS!$G$8:$G$121=$A46))</f>
        <v>0</v>
      </c>
      <c r="BT46" s="120">
        <f>SUMPRODUCT((WBS!$A$8:$A$121&lt;&gt;"")*(BT$3=WBS!$L$8:$L$121)*(WBS!$G$8:$G$121=$A46))</f>
        <v>0</v>
      </c>
      <c r="BU46" s="120">
        <f>SUMPRODUCT((WBS!$A$8:$A$121&lt;&gt;"")*(BU$3=WBS!$L$8:$L$121)*(WBS!$G$8:$G$121=$A46))</f>
        <v>0</v>
      </c>
      <c r="BV46" s="120">
        <f>SUMPRODUCT((WBS!$A$8:$A$121&lt;&gt;"")*(BV$3=WBS!$L$8:$L$121)*(WBS!$G$8:$G$121=$A46))</f>
        <v>0</v>
      </c>
      <c r="BW46" s="120">
        <f>SUMPRODUCT((WBS!$A$8:$A$121&lt;&gt;"")*(BW$3=WBS!$L$8:$L$121)*(WBS!$G$8:$G$121=$A46))</f>
        <v>0</v>
      </c>
      <c r="BX46" s="120">
        <f>SUMPRODUCT((WBS!$A$8:$A$121&lt;&gt;"")*(BX$3=WBS!$L$8:$L$121)*(WBS!$G$8:$G$121=$A46))</f>
        <v>0</v>
      </c>
      <c r="BY46" s="120">
        <f>SUMPRODUCT((WBS!$A$8:$A$121&lt;&gt;"")*(BY$3=WBS!$L$8:$L$121)*(WBS!$G$8:$G$121=$A46))</f>
        <v>0</v>
      </c>
      <c r="BZ46" s="120">
        <f>SUMPRODUCT((WBS!$A$8:$A$121&lt;&gt;"")*(BZ$3=WBS!$L$8:$L$121)*(WBS!$G$8:$G$121=$A46))</f>
        <v>0</v>
      </c>
      <c r="CA46" s="120">
        <f>SUMPRODUCT((WBS!$A$8:$A$121&lt;&gt;"")*(CA$3=WBS!$L$8:$L$121)*(WBS!$G$8:$G$121=$A46))</f>
        <v>0</v>
      </c>
      <c r="CB46" s="120">
        <f>SUMPRODUCT((WBS!$A$8:$A$121&lt;&gt;"")*(CB$3=WBS!$L$8:$L$121)*(WBS!$G$8:$G$121=$A46))</f>
        <v>0</v>
      </c>
      <c r="CC46" s="120">
        <f>SUMPRODUCT((WBS!$A$8:$A$121&lt;&gt;"")*(CC$3=WBS!$L$8:$L$121)*(WBS!$G$8:$G$121=$A46))</f>
        <v>0</v>
      </c>
      <c r="CD46" s="120">
        <f>SUMPRODUCT((WBS!$A$8:$A$121&lt;&gt;"")*(CD$3=WBS!$L$8:$L$121)*(WBS!$G$8:$G$121=$A46))</f>
        <v>0</v>
      </c>
      <c r="CE46" s="120">
        <f>SUMPRODUCT((WBS!$A$8:$A$121&lt;&gt;"")*(CE$3=WBS!$L$8:$L$121)*(WBS!$G$8:$G$121=$A46))</f>
        <v>0</v>
      </c>
      <c r="CF46" s="120">
        <f>SUMPRODUCT((WBS!$A$8:$A$121&lt;&gt;"")*(CF$3=WBS!$L$8:$L$121)*(WBS!$G$8:$G$121=$A46))</f>
        <v>0</v>
      </c>
      <c r="CG46" s="120">
        <f>SUMPRODUCT((WBS!$A$8:$A$121&lt;&gt;"")*(CG$3=WBS!$L$8:$L$121)*(WBS!$G$8:$G$121=$A46))</f>
        <v>0</v>
      </c>
      <c r="CH46" s="120">
        <f>SUMPRODUCT((WBS!$A$8:$A$121&lt;&gt;"")*(CH$3=WBS!$L$8:$L$121)*(WBS!$G$8:$G$121=$A46))</f>
        <v>0</v>
      </c>
      <c r="CI46" s="120">
        <f>SUMPRODUCT((WBS!$A$8:$A$121&lt;&gt;"")*(CI$3=WBS!$L$8:$L$121)*(WBS!$G$8:$G$121=$A46))</f>
        <v>0</v>
      </c>
      <c r="CJ46" s="120">
        <f>SUMPRODUCT((WBS!$A$8:$A$121&lt;&gt;"")*(CJ$3=WBS!$L$8:$L$121)*(WBS!$G$8:$G$121=$A46))</f>
        <v>0</v>
      </c>
      <c r="CK46" s="120">
        <f>SUMPRODUCT((WBS!$A$8:$A$121&lt;&gt;"")*(CK$3=WBS!$L$8:$L$121)*(WBS!$G$8:$G$121=$A46))</f>
        <v>0</v>
      </c>
      <c r="CL46" s="120">
        <f>SUMPRODUCT((WBS!$A$8:$A$121&lt;&gt;"")*(CL$3=WBS!$L$8:$L$121)*(WBS!$G$8:$G$121=$A46))</f>
        <v>0</v>
      </c>
      <c r="CM46" s="120">
        <f>SUMPRODUCT((WBS!$A$8:$A$121&lt;&gt;"")*(CM$3=WBS!$L$8:$L$121)*(WBS!$G$8:$G$121=$A46))</f>
        <v>0</v>
      </c>
      <c r="CN46" s="120">
        <f>SUMPRODUCT((WBS!$A$8:$A$121&lt;&gt;"")*(CN$3=WBS!$L$8:$L$121)*(WBS!$G$8:$G$121=$A46))</f>
        <v>0</v>
      </c>
      <c r="CO46" s="120">
        <f>SUMPRODUCT((WBS!$A$8:$A$121&lt;&gt;"")*(CO$3=WBS!$L$8:$L$121)*(WBS!$G$8:$G$121=$A46))</f>
        <v>0</v>
      </c>
      <c r="CP46" s="120">
        <f>SUMPRODUCT((WBS!$A$8:$A$121&lt;&gt;"")*(CP$3=WBS!$L$8:$L$121)*(WBS!$G$8:$G$121=$A46))</f>
        <v>0</v>
      </c>
      <c r="CQ46" s="120">
        <f>SUMPRODUCT((WBS!$A$8:$A$121&lt;&gt;"")*(CQ$3=WBS!$L$8:$L$121)*(WBS!$G$8:$G$121=$A46))</f>
        <v>0</v>
      </c>
    </row>
    <row r="47" spans="1:95" s="121" customFormat="1">
      <c r="A47" s="175" t="s">
        <v>81</v>
      </c>
      <c r="B47" s="118"/>
      <c r="C47" s="119">
        <f t="shared" ca="1" si="8"/>
        <v>0</v>
      </c>
      <c r="D47" s="120">
        <f>SUMPRODUCT((WBS!$A$8:$A$121="")*(D$3=WBS!$K$8:$K$121)*(WBS!$G$8:$G$121=$A47))</f>
        <v>0</v>
      </c>
      <c r="E47" s="120">
        <f>SUMPRODUCT((WBS!$A$8:$A$121="")*(E$3=WBS!$K$8:$K$121)*(WBS!$G$8:$G$121=$A47))</f>
        <v>0</v>
      </c>
      <c r="F47" s="120">
        <f>SUMPRODUCT((WBS!$A$8:$A$121="")*(F$3=WBS!$K$8:$K$121)*(WBS!$G$8:$G$121=$A47))</f>
        <v>0</v>
      </c>
      <c r="G47" s="120">
        <f>SUMPRODUCT((WBS!$A$8:$A$121="")*(G$3=WBS!$K$8:$K$121)*(WBS!$G$8:$G$121=$A47))</f>
        <v>0</v>
      </c>
      <c r="H47" s="120">
        <f>SUMPRODUCT((WBS!$A$8:$A$121="")*(H$3=WBS!$K$8:$K$121)*(WBS!$G$8:$G$121=$A47))</f>
        <v>0</v>
      </c>
      <c r="I47" s="120">
        <f>SUMPRODUCT((WBS!$A$8:$A$121="")*(I$3=WBS!$K$8:$K$121)*(WBS!$G$8:$G$121=$A47))</f>
        <v>0</v>
      </c>
      <c r="J47" s="120">
        <f>SUMPRODUCT((WBS!$A$8:$A$121="")*(J$3=WBS!$K$8:$K$121)*(WBS!$G$8:$G$121=$A47))</f>
        <v>0</v>
      </c>
      <c r="K47" s="120">
        <f>SUMPRODUCT((WBS!$A$8:$A$121="")*(K$3=WBS!$K$8:$K$121)*(WBS!$G$8:$G$121=$A47))</f>
        <v>0</v>
      </c>
      <c r="L47" s="120">
        <f>SUMPRODUCT((WBS!$A$8:$A$121="")*(L$3=WBS!$K$8:$K$121)*(WBS!$G$8:$G$121=$A47))</f>
        <v>0</v>
      </c>
      <c r="M47" s="120">
        <f>SUMPRODUCT((WBS!$A$8:$A$121="")*(M$3=WBS!$K$8:$K$121)*(WBS!$G$8:$G$121=$A47))</f>
        <v>0</v>
      </c>
      <c r="N47" s="120">
        <f>SUMPRODUCT((WBS!$A$8:$A$121="")*(N$3=WBS!$K$8:$K$121)*(WBS!$G$8:$G$121=$A47))</f>
        <v>0</v>
      </c>
      <c r="O47" s="120">
        <f>SUMPRODUCT((WBS!$A$8:$A$121="")*(O$3=WBS!$K$8:$K$121)*(WBS!$G$8:$G$121=$A47))</f>
        <v>0</v>
      </c>
      <c r="P47" s="120">
        <f>SUMPRODUCT((WBS!$A$8:$A$121="")*(P$3=WBS!$K$8:$K$121)*(WBS!$G$8:$G$121=$A47))</f>
        <v>0</v>
      </c>
      <c r="Q47" s="120">
        <f>SUMPRODUCT((WBS!$A$8:$A$121="")*(Q$3=WBS!$K$8:$K$121)*(WBS!$G$8:$G$121=$A47))</f>
        <v>0</v>
      </c>
      <c r="R47" s="120">
        <f>SUMPRODUCT((WBS!$A$8:$A$121="")*(R$3=WBS!$K$8:$K$121)*(WBS!$G$8:$G$121=$A47))</f>
        <v>0</v>
      </c>
      <c r="S47" s="120">
        <f>SUMPRODUCT((WBS!$A$8:$A$121="")*(S$3=WBS!$K$8:$K$121)*(WBS!$G$8:$G$121=$A47))</f>
        <v>0</v>
      </c>
      <c r="T47" s="120">
        <f>SUMPRODUCT((WBS!$A$8:$A$121="")*(T$3=WBS!$K$8:$K$121)*(WBS!$G$8:$G$121=$A47))</f>
        <v>0</v>
      </c>
      <c r="U47" s="120">
        <f>SUMPRODUCT((WBS!$A$8:$A$121="")*(U$3=WBS!$K$8:$K$121)*(WBS!$G$8:$G$121=$A47))</f>
        <v>0</v>
      </c>
      <c r="V47" s="120">
        <f>SUMPRODUCT((WBS!$A$8:$A$121="")*(V$3=WBS!$K$8:$K$121)*(WBS!$G$8:$G$121=$A47))</f>
        <v>0</v>
      </c>
      <c r="W47" s="120">
        <f>SUMPRODUCT((WBS!$A$8:$A$121="")*(W$3=WBS!$K$8:$K$121)*(WBS!$G$8:$G$121=$A47))</f>
        <v>0</v>
      </c>
      <c r="X47" s="120">
        <f>SUMPRODUCT((WBS!$A$8:$A$121="")*(X$3=WBS!$K$8:$K$121)*(WBS!$G$8:$G$121=$A47))</f>
        <v>0</v>
      </c>
      <c r="Y47" s="120">
        <f>SUMPRODUCT((WBS!$A$8:$A$121="")*(Y$3=WBS!$K$8:$K$121)*(WBS!$G$8:$G$121=$A47))</f>
        <v>0</v>
      </c>
      <c r="Z47" s="120">
        <f>SUMPRODUCT((WBS!$A$8:$A$121="")*(Z$3=WBS!$K$8:$K$121)*(WBS!$G$8:$G$121=$A47))</f>
        <v>0</v>
      </c>
      <c r="AA47" s="120">
        <f>SUMPRODUCT((WBS!$A$8:$A$121="")*(AA$3=WBS!$K$8:$K$121)*(WBS!$G$8:$G$121=$A47))</f>
        <v>0</v>
      </c>
      <c r="AB47" s="120">
        <f>SUMPRODUCT((WBS!$A$8:$A$121="")*(AB$3=WBS!$K$8:$K$121)*(WBS!$G$8:$G$121=$A47))</f>
        <v>0</v>
      </c>
      <c r="AC47" s="120">
        <f>SUMPRODUCT((WBS!$A$8:$A$121="")*(AC$3=WBS!$K$8:$K$121)*(WBS!$G$8:$G$121=$A47))</f>
        <v>0</v>
      </c>
      <c r="AD47" s="120">
        <f>SUMPRODUCT((WBS!$A$8:$A$121="")*(AD$3=WBS!$K$8:$K$121)*(WBS!$G$8:$G$121=$A47))</f>
        <v>0</v>
      </c>
      <c r="AE47" s="120">
        <f>SUMPRODUCT((WBS!$A$8:$A$121="")*(AE$3=WBS!$K$8:$K$121)*(WBS!$G$8:$G$121=$A47))</f>
        <v>0</v>
      </c>
      <c r="AF47" s="120">
        <f>SUMPRODUCT((WBS!$A$8:$A$121="")*(AF$3=WBS!$K$8:$K$121)*(WBS!$G$8:$G$121=$A47))</f>
        <v>0</v>
      </c>
      <c r="AG47" s="120">
        <f>SUMPRODUCT((WBS!$A$8:$A$121="")*(AG$3=WBS!$K$8:$K$121)*(WBS!$G$8:$G$121=$A47))</f>
        <v>0</v>
      </c>
      <c r="AH47" s="120">
        <f>SUMPRODUCT((WBS!$A$8:$A$121="")*(AH$3=WBS!$K$8:$K$121)*(WBS!$G$8:$G$121=$A47))</f>
        <v>0</v>
      </c>
      <c r="AI47" s="120">
        <f>SUMPRODUCT((WBS!$A$8:$A$121="")*(AI$3=WBS!$K$8:$K$121)*(WBS!$G$8:$G$121=$A47))</f>
        <v>0</v>
      </c>
      <c r="AJ47" s="120">
        <f>SUMPRODUCT((WBS!$A$8:$A$121="")*(AJ$3=WBS!$K$8:$K$121)*(WBS!$G$8:$G$121=$A47))</f>
        <v>0</v>
      </c>
      <c r="AK47" s="120">
        <f>SUMPRODUCT((WBS!$A$8:$A$121="")*(AK$3=WBS!$K$8:$K$121)*(WBS!$G$8:$G$121=$A47))</f>
        <v>0</v>
      </c>
      <c r="AL47" s="120">
        <f>SUMPRODUCT((WBS!$A$8:$A$121="")*(AL$3=WBS!$K$8:$K$121)*(WBS!$G$8:$G$121=$A47))</f>
        <v>0</v>
      </c>
      <c r="AM47" s="120">
        <f>SUMPRODUCT((WBS!$A$8:$A$121="")*(AM$3=WBS!$K$8:$K$121)*(WBS!$G$8:$G$121=$A47))</f>
        <v>0</v>
      </c>
      <c r="AN47" s="120">
        <f>SUMPRODUCT((WBS!$A$8:$A$121="")*(AN$3=WBS!$K$8:$K$121)*(WBS!$G$8:$G$121=$A47))</f>
        <v>0</v>
      </c>
      <c r="AO47" s="120">
        <f>SUMPRODUCT((WBS!$A$8:$A$121="")*(AO$3=WBS!$K$8:$K$121)*(WBS!$G$8:$G$121=$A47))</f>
        <v>0</v>
      </c>
      <c r="AP47" s="120">
        <f>SUMPRODUCT((WBS!$A$8:$A$121="")*(AP$3=WBS!$K$8:$K$121)*(WBS!$G$8:$G$121=$A47))</f>
        <v>0</v>
      </c>
      <c r="AQ47" s="120">
        <f>SUMPRODUCT((WBS!$A$8:$A$121="")*(AQ$3=WBS!$K$8:$K$121)*(WBS!$G$8:$G$121=$A47))</f>
        <v>0</v>
      </c>
      <c r="AR47" s="120">
        <f>SUMPRODUCT((WBS!$A$8:$A$121="")*(AR$3=WBS!$K$8:$K$121)*(WBS!$G$8:$G$121=$A47))</f>
        <v>0</v>
      </c>
      <c r="AS47" s="120">
        <f>SUMPRODUCT((WBS!$A$8:$A$121="")*(AS$3=WBS!$K$8:$K$121)*(WBS!$G$8:$G$121=$A47))</f>
        <v>0</v>
      </c>
      <c r="AT47" s="120">
        <f>SUMPRODUCT((WBS!$A$8:$A$121="")*(AT$3=WBS!$K$8:$K$121)*(WBS!$G$8:$G$121=$A47))</f>
        <v>0</v>
      </c>
      <c r="AU47" s="120">
        <f>SUMPRODUCT((WBS!$A$8:$A$121="")*(AU$3=WBS!$K$8:$K$121)*(WBS!$G$8:$G$121=$A47))</f>
        <v>0</v>
      </c>
      <c r="AV47" s="120">
        <f>SUMPRODUCT((WBS!$A$8:$A$121="")*(AV$3=WBS!$K$8:$K$121)*(WBS!$G$8:$G$121=$A47))</f>
        <v>0</v>
      </c>
      <c r="AW47" s="120">
        <f>SUMPRODUCT((WBS!$A$8:$A$121="")*(AW$3=WBS!$K$8:$K$121)*(WBS!$G$8:$G$121=$A47))</f>
        <v>0</v>
      </c>
      <c r="AX47" s="120">
        <f>SUMPRODUCT((WBS!$A$8:$A$121="")*(AX$3=WBS!$K$8:$K$121)*(WBS!$G$8:$G$121=$A47))</f>
        <v>0</v>
      </c>
      <c r="AY47" s="120">
        <f>SUMPRODUCT((WBS!$A$8:$A$121="")*(AY$3=WBS!$K$8:$K$121)*(WBS!$G$8:$G$121=$A47))</f>
        <v>0</v>
      </c>
      <c r="AZ47" s="120">
        <f>SUMPRODUCT((WBS!$A$8:$A$121="")*(AZ$3=WBS!$K$8:$K$121)*(WBS!$G$8:$G$121=$A47))</f>
        <v>0</v>
      </c>
      <c r="BA47" s="120">
        <f>SUMPRODUCT((WBS!$A$8:$A$121="")*(BA$3=WBS!$K$8:$K$121)*(WBS!$G$8:$G$121=$A47))</f>
        <v>0</v>
      </c>
      <c r="BB47" s="120">
        <f>SUMPRODUCT((WBS!$A$8:$A$121="")*(BB$3=WBS!$K$8:$K$121)*(WBS!$G$8:$G$121=$A47))</f>
        <v>0</v>
      </c>
      <c r="BC47" s="120">
        <f>SUMPRODUCT((WBS!$A$8:$A$121="")*(BC$3=WBS!$K$8:$K$121)*(WBS!$G$8:$G$121=$A47))</f>
        <v>0</v>
      </c>
      <c r="BD47" s="120">
        <f>SUMPRODUCT((WBS!$A$8:$A$121="")*(BD$3=WBS!$K$8:$K$121)*(WBS!$G$8:$G$121=$A47))</f>
        <v>0</v>
      </c>
      <c r="BE47" s="120">
        <f>SUMPRODUCT((WBS!$A$8:$A$121="")*(BE$3=WBS!$K$8:$K$121)*(WBS!$G$8:$G$121=$A47))</f>
        <v>0</v>
      </c>
      <c r="BF47" s="120">
        <f>SUMPRODUCT((WBS!$A$8:$A$121="")*(BF$3=WBS!$K$8:$K$121)*(WBS!$G$8:$G$121=$A47))</f>
        <v>0</v>
      </c>
      <c r="BG47" s="120">
        <f>SUMPRODUCT((WBS!$A$8:$A$121="")*(BG$3=WBS!$K$8:$K$121)*(WBS!$G$8:$G$121=$A47))</f>
        <v>0</v>
      </c>
      <c r="BH47" s="120">
        <f>SUMPRODUCT((WBS!$A$8:$A$121="")*(BH$3=WBS!$K$8:$K$121)*(WBS!$G$8:$G$121=$A47))</f>
        <v>0</v>
      </c>
      <c r="BI47" s="120">
        <f>SUMPRODUCT((WBS!$A$8:$A$121="")*(BI$3=WBS!$K$8:$K$121)*(WBS!$G$8:$G$121=$A47))</f>
        <v>0</v>
      </c>
      <c r="BJ47" s="120">
        <f>SUMPRODUCT((WBS!$A$8:$A$121="")*(BJ$3=WBS!$K$8:$K$121)*(WBS!$G$8:$G$121=$A47))</f>
        <v>0</v>
      </c>
      <c r="BK47" s="120">
        <f>SUMPRODUCT((WBS!$A$8:$A$121="")*(BK$3=WBS!$K$8:$K$121)*(WBS!$G$8:$G$121=$A47))</f>
        <v>0</v>
      </c>
      <c r="BL47" s="120">
        <f>SUMPRODUCT((WBS!$A$8:$A$121="")*(BL$3=WBS!$K$8:$K$121)*(WBS!$G$8:$G$121=$A47))</f>
        <v>0</v>
      </c>
      <c r="BM47" s="120">
        <f>SUMPRODUCT((WBS!$A$8:$A$121="")*(BM$3=WBS!$K$8:$K$121)*(WBS!$G$8:$G$121=$A47))</f>
        <v>0</v>
      </c>
      <c r="BN47" s="120">
        <f>SUMPRODUCT((WBS!$A$8:$A$121="")*(BN$3=WBS!$K$8:$K$121)*(WBS!$G$8:$G$121=$A47))</f>
        <v>0</v>
      </c>
      <c r="BO47" s="120">
        <f>SUMPRODUCT((WBS!$A$8:$A$121="")*(BO$3=WBS!$K$8:$K$121)*(WBS!$G$8:$G$121=$A47))</f>
        <v>0</v>
      </c>
      <c r="BP47" s="120">
        <f>SUMPRODUCT((WBS!$A$8:$A$121="")*(BP$3=WBS!$K$8:$K$121)*(WBS!$G$8:$G$121=$A47))</f>
        <v>0</v>
      </c>
      <c r="BQ47" s="120">
        <f>SUMPRODUCT((WBS!$A$8:$A$121="")*(BQ$3=WBS!$K$8:$K$121)*(WBS!$G$8:$G$121=$A47))</f>
        <v>0</v>
      </c>
      <c r="BR47" s="120">
        <f>SUMPRODUCT((WBS!$A$8:$A$121="")*(BR$3=WBS!$K$8:$K$121)*(WBS!$G$8:$G$121=$A47))</f>
        <v>0</v>
      </c>
      <c r="BS47" s="120">
        <f>SUMPRODUCT((WBS!$A$8:$A$121="")*(BS$3=WBS!$K$8:$K$121)*(WBS!$G$8:$G$121=$A47))</f>
        <v>0</v>
      </c>
      <c r="BT47" s="120">
        <f>SUMPRODUCT((WBS!$A$8:$A$121="")*(BT$3=WBS!$K$8:$K$121)*(WBS!$G$8:$G$121=$A47))</f>
        <v>0</v>
      </c>
      <c r="BU47" s="120">
        <f>SUMPRODUCT((WBS!$A$8:$A$121="")*(BU$3=WBS!$K$8:$K$121)*(WBS!$G$8:$G$121=$A47))</f>
        <v>0</v>
      </c>
      <c r="BV47" s="120">
        <f>SUMPRODUCT((WBS!$A$8:$A$121="")*(BV$3=WBS!$K$8:$K$121)*(WBS!$G$8:$G$121=$A47))</f>
        <v>0</v>
      </c>
      <c r="BW47" s="120">
        <f>SUMPRODUCT((WBS!$A$8:$A$121="")*(BW$3=WBS!$K$8:$K$121)*(WBS!$G$8:$G$121=$A47))</f>
        <v>0</v>
      </c>
      <c r="BX47" s="120">
        <f>SUMPRODUCT((WBS!$A$8:$A$121="")*(BX$3=WBS!$K$8:$K$121)*(WBS!$G$8:$G$121=$A47))</f>
        <v>0</v>
      </c>
      <c r="BY47" s="120">
        <f>SUMPRODUCT((WBS!$A$8:$A$121="")*(BY$3=WBS!$K$8:$K$121)*(WBS!$G$8:$G$121=$A47))</f>
        <v>0</v>
      </c>
      <c r="BZ47" s="120">
        <f>SUMPRODUCT((WBS!$A$8:$A$121="")*(BZ$3=WBS!$K$8:$K$121)*(WBS!$G$8:$G$121=$A47))</f>
        <v>0</v>
      </c>
      <c r="CA47" s="120">
        <f>SUMPRODUCT((WBS!$A$8:$A$121="")*(CA$3=WBS!$K$8:$K$121)*(WBS!$G$8:$G$121=$A47))</f>
        <v>0</v>
      </c>
      <c r="CB47" s="120">
        <f>SUMPRODUCT((WBS!$A$8:$A$121="")*(CB$3=WBS!$K$8:$K$121)*(WBS!$G$8:$G$121=$A47))</f>
        <v>0</v>
      </c>
      <c r="CC47" s="120">
        <f>SUMPRODUCT((WBS!$A$8:$A$121="")*(CC$3=WBS!$K$8:$K$121)*(WBS!$G$8:$G$121=$A47))</f>
        <v>0</v>
      </c>
      <c r="CD47" s="120">
        <f>SUMPRODUCT((WBS!$A$8:$A$121="")*(CD$3=WBS!$K$8:$K$121)*(WBS!$G$8:$G$121=$A47))</f>
        <v>0</v>
      </c>
      <c r="CE47" s="120">
        <f>SUMPRODUCT((WBS!$A$8:$A$121="")*(CE$3=WBS!$K$8:$K$121)*(WBS!$G$8:$G$121=$A47))</f>
        <v>0</v>
      </c>
      <c r="CF47" s="120">
        <f>SUMPRODUCT((WBS!$A$8:$A$121="")*(CF$3=WBS!$K$8:$K$121)*(WBS!$G$8:$G$121=$A47))</f>
        <v>0</v>
      </c>
      <c r="CG47" s="120">
        <f>SUMPRODUCT((WBS!$A$8:$A$121="")*(CG$3=WBS!$K$8:$K$121)*(WBS!$G$8:$G$121=$A47))</f>
        <v>0</v>
      </c>
      <c r="CH47" s="120">
        <f>SUMPRODUCT((WBS!$A$8:$A$121="")*(CH$3=WBS!$K$8:$K$121)*(WBS!$G$8:$G$121=$A47))</f>
        <v>0</v>
      </c>
      <c r="CI47" s="120">
        <f>SUMPRODUCT((WBS!$A$8:$A$121="")*(CI$3=WBS!$K$8:$K$121)*(WBS!$G$8:$G$121=$A47))</f>
        <v>0</v>
      </c>
      <c r="CJ47" s="120">
        <f>SUMPRODUCT((WBS!$A$8:$A$121="")*(CJ$3=WBS!$K$8:$K$121)*(WBS!$G$8:$G$121=$A47))</f>
        <v>0</v>
      </c>
      <c r="CK47" s="120">
        <f>SUMPRODUCT((WBS!$A$8:$A$121="")*(CK$3=WBS!$K$8:$K$121)*(WBS!$G$8:$G$121=$A47))</f>
        <v>0</v>
      </c>
      <c r="CL47" s="120">
        <f>SUMPRODUCT((WBS!$A$8:$A$121="")*(CL$3=WBS!$K$8:$K$121)*(WBS!$G$8:$G$121=$A47))</f>
        <v>0</v>
      </c>
      <c r="CM47" s="120">
        <f>SUMPRODUCT((WBS!$A$8:$A$121="")*(CM$3=WBS!$K$8:$K$121)*(WBS!$G$8:$G$121=$A47))</f>
        <v>0</v>
      </c>
      <c r="CN47" s="120">
        <f>SUMPRODUCT((WBS!$A$8:$A$121="")*(CN$3=WBS!$K$8:$K$121)*(WBS!$G$8:$G$121=$A47))</f>
        <v>0</v>
      </c>
      <c r="CO47" s="120">
        <f>SUMPRODUCT((WBS!$A$8:$A$121="")*(CO$3=WBS!$K$8:$K$121)*(WBS!$G$8:$G$121=$A47))</f>
        <v>0</v>
      </c>
      <c r="CP47" s="120">
        <f>SUMPRODUCT((WBS!$A$8:$A$121="")*(CP$3=WBS!$K$8:$K$121)*(WBS!$G$8:$G$121=$A47))</f>
        <v>0</v>
      </c>
      <c r="CQ47" s="120">
        <f>SUMPRODUCT((WBS!$A$8:$A$121="")*(CQ$3=WBS!$K$8:$K$121)*(WBS!$G$8:$G$121=$A47))</f>
        <v>0</v>
      </c>
    </row>
    <row r="48" spans="1:95" s="121" customFormat="1">
      <c r="A48" s="175" t="s">
        <v>81</v>
      </c>
      <c r="B48" s="118"/>
      <c r="C48" s="119">
        <f t="shared" ca="1" si="8"/>
        <v>0</v>
      </c>
      <c r="D48" s="120">
        <f>SUMPRODUCT((WBS!$A$8:$A$121="")*(D$3=WBS!$L$8:$L$121)*(WBS!$G$8:$G$121=$A48))</f>
        <v>0</v>
      </c>
      <c r="E48" s="120">
        <f>SUMPRODUCT((WBS!$A$8:$A$121="")*(E$3=WBS!$L$8:$L$121)*(WBS!$G$8:$G$121=$A48))</f>
        <v>0</v>
      </c>
      <c r="F48" s="120">
        <f>SUMPRODUCT((WBS!$A$8:$A$121="")*(F$3=WBS!$L$8:$L$121)*(WBS!$G$8:$G$121=$A48))</f>
        <v>0</v>
      </c>
      <c r="G48" s="120">
        <f>SUMPRODUCT((WBS!$A$8:$A$121="")*(G$3=WBS!$L$8:$L$121)*(WBS!$G$8:$G$121=$A48))</f>
        <v>0</v>
      </c>
      <c r="H48" s="120">
        <f>SUMPRODUCT((WBS!$A$8:$A$121="")*(H$3=WBS!$L$8:$L$121)*(WBS!$G$8:$G$121=$A48))</f>
        <v>0</v>
      </c>
      <c r="I48" s="120">
        <f>SUMPRODUCT((WBS!$A$8:$A$121="")*(I$3=WBS!$L$8:$L$121)*(WBS!$G$8:$G$121=$A48))</f>
        <v>0</v>
      </c>
      <c r="J48" s="120">
        <f>SUMPRODUCT((WBS!$A$8:$A$121="")*(J$3=WBS!$L$8:$L$121)*(WBS!$G$8:$G$121=$A48))</f>
        <v>0</v>
      </c>
      <c r="K48" s="120">
        <f>SUMPRODUCT((WBS!$A$8:$A$121="")*(K$3=WBS!$L$8:$L$121)*(WBS!$G$8:$G$121=$A48))</f>
        <v>0</v>
      </c>
      <c r="L48" s="120">
        <f>SUMPRODUCT((WBS!$A$8:$A$121="")*(L$3=WBS!$L$8:$L$121)*(WBS!$G$8:$G$121=$A48))</f>
        <v>0</v>
      </c>
      <c r="M48" s="120">
        <f>SUMPRODUCT((WBS!$A$8:$A$121="")*(M$3=WBS!$L$8:$L$121)*(WBS!$G$8:$G$121=$A48))</f>
        <v>0</v>
      </c>
      <c r="N48" s="120">
        <f>SUMPRODUCT((WBS!$A$8:$A$121="")*(N$3=WBS!$L$8:$L$121)*(WBS!$G$8:$G$121=$A48))</f>
        <v>0</v>
      </c>
      <c r="O48" s="120">
        <f>SUMPRODUCT((WBS!$A$8:$A$121="")*(O$3=WBS!$L$8:$L$121)*(WBS!$G$8:$G$121=$A48))</f>
        <v>0</v>
      </c>
      <c r="P48" s="120">
        <f>SUMPRODUCT((WBS!$A$8:$A$121="")*(P$3=WBS!$L$8:$L$121)*(WBS!$G$8:$G$121=$A48))</f>
        <v>0</v>
      </c>
      <c r="Q48" s="120">
        <f>SUMPRODUCT((WBS!$A$8:$A$121="")*(Q$3=WBS!$L$8:$L$121)*(WBS!$G$8:$G$121=$A48))</f>
        <v>0</v>
      </c>
      <c r="R48" s="120">
        <f>SUMPRODUCT((WBS!$A$8:$A$121="")*(R$3=WBS!$L$8:$L$121)*(WBS!$G$8:$G$121=$A48))</f>
        <v>0</v>
      </c>
      <c r="S48" s="120">
        <f>SUMPRODUCT((WBS!$A$8:$A$121="")*(S$3=WBS!$L$8:$L$121)*(WBS!$G$8:$G$121=$A48))</f>
        <v>0</v>
      </c>
      <c r="T48" s="120">
        <f>SUMPRODUCT((WBS!$A$8:$A$121="")*(T$3=WBS!$L$8:$L$121)*(WBS!$G$8:$G$121=$A48))</f>
        <v>0</v>
      </c>
      <c r="U48" s="120">
        <f>SUMPRODUCT((WBS!$A$8:$A$121="")*(U$3=WBS!$L$8:$L$121)*(WBS!$G$8:$G$121=$A48))</f>
        <v>0</v>
      </c>
      <c r="V48" s="120">
        <f>SUMPRODUCT((WBS!$A$8:$A$121="")*(V$3=WBS!$L$8:$L$121)*(WBS!$G$8:$G$121=$A48))</f>
        <v>0</v>
      </c>
      <c r="W48" s="120">
        <f>SUMPRODUCT((WBS!$A$8:$A$121="")*(W$3=WBS!$L$8:$L$121)*(WBS!$G$8:$G$121=$A48))</f>
        <v>0</v>
      </c>
      <c r="X48" s="120">
        <f>SUMPRODUCT((WBS!$A$8:$A$121="")*(X$3=WBS!$L$8:$L$121)*(WBS!$G$8:$G$121=$A48))</f>
        <v>0</v>
      </c>
      <c r="Y48" s="120">
        <f>SUMPRODUCT((WBS!$A$8:$A$121="")*(Y$3=WBS!$L$8:$L$121)*(WBS!$G$8:$G$121=$A48))</f>
        <v>0</v>
      </c>
      <c r="Z48" s="120">
        <f>SUMPRODUCT((WBS!$A$8:$A$121="")*(Z$3=WBS!$L$8:$L$121)*(WBS!$G$8:$G$121=$A48))</f>
        <v>0</v>
      </c>
      <c r="AA48" s="120">
        <f>SUMPRODUCT((WBS!$A$8:$A$121="")*(AA$3=WBS!$L$8:$L$121)*(WBS!$G$8:$G$121=$A48))</f>
        <v>0</v>
      </c>
      <c r="AB48" s="120">
        <f>SUMPRODUCT((WBS!$A$8:$A$121="")*(AB$3=WBS!$L$8:$L$121)*(WBS!$G$8:$G$121=$A48))</f>
        <v>0</v>
      </c>
      <c r="AC48" s="120">
        <f>SUMPRODUCT((WBS!$A$8:$A$121="")*(AC$3=WBS!$L$8:$L$121)*(WBS!$G$8:$G$121=$A48))</f>
        <v>0</v>
      </c>
      <c r="AD48" s="120">
        <f>SUMPRODUCT((WBS!$A$8:$A$121="")*(AD$3=WBS!$L$8:$L$121)*(WBS!$G$8:$G$121=$A48))</f>
        <v>0</v>
      </c>
      <c r="AE48" s="120">
        <f>SUMPRODUCT((WBS!$A$8:$A$121="")*(AE$3=WBS!$L$8:$L$121)*(WBS!$G$8:$G$121=$A48))</f>
        <v>0</v>
      </c>
      <c r="AF48" s="120">
        <f>SUMPRODUCT((WBS!$A$8:$A$121="")*(AF$3=WBS!$L$8:$L$121)*(WBS!$G$8:$G$121=$A48))</f>
        <v>0</v>
      </c>
      <c r="AG48" s="120">
        <f>SUMPRODUCT((WBS!$A$8:$A$121="")*(AG$3=WBS!$L$8:$L$121)*(WBS!$G$8:$G$121=$A48))</f>
        <v>0</v>
      </c>
      <c r="AH48" s="120">
        <f>SUMPRODUCT((WBS!$A$8:$A$121="")*(AH$3=WBS!$L$8:$L$121)*(WBS!$G$8:$G$121=$A48))</f>
        <v>0</v>
      </c>
      <c r="AI48" s="120">
        <f>SUMPRODUCT((WBS!$A$8:$A$121="")*(AI$3=WBS!$L$8:$L$121)*(WBS!$G$8:$G$121=$A48))</f>
        <v>0</v>
      </c>
      <c r="AJ48" s="120">
        <f>SUMPRODUCT((WBS!$A$8:$A$121="")*(AJ$3=WBS!$L$8:$L$121)*(WBS!$G$8:$G$121=$A48))</f>
        <v>0</v>
      </c>
      <c r="AK48" s="120">
        <f>SUMPRODUCT((WBS!$A$8:$A$121="")*(AK$3=WBS!$L$8:$L$121)*(WBS!$G$8:$G$121=$A48))</f>
        <v>0</v>
      </c>
      <c r="AL48" s="120">
        <f>SUMPRODUCT((WBS!$A$8:$A$121="")*(AL$3=WBS!$L$8:$L$121)*(WBS!$G$8:$G$121=$A48))</f>
        <v>0</v>
      </c>
      <c r="AM48" s="120">
        <f>SUMPRODUCT((WBS!$A$8:$A$121="")*(AM$3=WBS!$L$8:$L$121)*(WBS!$G$8:$G$121=$A48))</f>
        <v>0</v>
      </c>
      <c r="AN48" s="120">
        <f>SUMPRODUCT((WBS!$A$8:$A$121="")*(AN$3=WBS!$L$8:$L$121)*(WBS!$G$8:$G$121=$A48))</f>
        <v>0</v>
      </c>
      <c r="AO48" s="120">
        <f>SUMPRODUCT((WBS!$A$8:$A$121="")*(AO$3=WBS!$L$8:$L$121)*(WBS!$G$8:$G$121=$A48))</f>
        <v>0</v>
      </c>
      <c r="AP48" s="120">
        <f>SUMPRODUCT((WBS!$A$8:$A$121="")*(AP$3=WBS!$L$8:$L$121)*(WBS!$G$8:$G$121=$A48))</f>
        <v>0</v>
      </c>
      <c r="AQ48" s="120">
        <f>SUMPRODUCT((WBS!$A$8:$A$121="")*(AQ$3=WBS!$L$8:$L$121)*(WBS!$G$8:$G$121=$A48))</f>
        <v>0</v>
      </c>
      <c r="AR48" s="120">
        <f>SUMPRODUCT((WBS!$A$8:$A$121="")*(AR$3=WBS!$L$8:$L$121)*(WBS!$G$8:$G$121=$A48))</f>
        <v>0</v>
      </c>
      <c r="AS48" s="120">
        <f>SUMPRODUCT((WBS!$A$8:$A$121="")*(AS$3=WBS!$L$8:$L$121)*(WBS!$G$8:$G$121=$A48))</f>
        <v>0</v>
      </c>
      <c r="AT48" s="120">
        <f>SUMPRODUCT((WBS!$A$8:$A$121="")*(AT$3=WBS!$L$8:$L$121)*(WBS!$G$8:$G$121=$A48))</f>
        <v>0</v>
      </c>
      <c r="AU48" s="120">
        <f>SUMPRODUCT((WBS!$A$8:$A$121="")*(AU$3=WBS!$L$8:$L$121)*(WBS!$G$8:$G$121=$A48))</f>
        <v>0</v>
      </c>
      <c r="AV48" s="120">
        <f>SUMPRODUCT((WBS!$A$8:$A$121="")*(AV$3=WBS!$L$8:$L$121)*(WBS!$G$8:$G$121=$A48))</f>
        <v>0</v>
      </c>
      <c r="AW48" s="120">
        <f>SUMPRODUCT((WBS!$A$8:$A$121="")*(AW$3=WBS!$L$8:$L$121)*(WBS!$G$8:$G$121=$A48))</f>
        <v>0</v>
      </c>
      <c r="AX48" s="120">
        <f>SUMPRODUCT((WBS!$A$8:$A$121="")*(AX$3=WBS!$L$8:$L$121)*(WBS!$G$8:$G$121=$A48))</f>
        <v>0</v>
      </c>
      <c r="AY48" s="120">
        <f>SUMPRODUCT((WBS!$A$8:$A$121="")*(AY$3=WBS!$L$8:$L$121)*(WBS!$G$8:$G$121=$A48))</f>
        <v>0</v>
      </c>
      <c r="AZ48" s="120">
        <f>SUMPRODUCT((WBS!$A$8:$A$121="")*(AZ$3=WBS!$L$8:$L$121)*(WBS!$G$8:$G$121=$A48))</f>
        <v>0</v>
      </c>
      <c r="BA48" s="120">
        <f>SUMPRODUCT((WBS!$A$8:$A$121="")*(BA$3=WBS!$L$8:$L$121)*(WBS!$G$8:$G$121=$A48))</f>
        <v>0</v>
      </c>
      <c r="BB48" s="120">
        <f>SUMPRODUCT((WBS!$A$8:$A$121="")*(BB$3=WBS!$L$8:$L$121)*(WBS!$G$8:$G$121=$A48))</f>
        <v>0</v>
      </c>
      <c r="BC48" s="120">
        <f>SUMPRODUCT((WBS!$A$8:$A$121="")*(BC$3=WBS!$L$8:$L$121)*(WBS!$G$8:$G$121=$A48))</f>
        <v>0</v>
      </c>
      <c r="BD48" s="120">
        <f>SUMPRODUCT((WBS!$A$8:$A$121="")*(BD$3=WBS!$L$8:$L$121)*(WBS!$G$8:$G$121=$A48))</f>
        <v>0</v>
      </c>
      <c r="BE48" s="120">
        <f>SUMPRODUCT((WBS!$A$8:$A$121="")*(BE$3=WBS!$L$8:$L$121)*(WBS!$G$8:$G$121=$A48))</f>
        <v>0</v>
      </c>
      <c r="BF48" s="120">
        <f>SUMPRODUCT((WBS!$A$8:$A$121="")*(BF$3=WBS!$L$8:$L$121)*(WBS!$G$8:$G$121=$A48))</f>
        <v>0</v>
      </c>
      <c r="BG48" s="120">
        <f>SUMPRODUCT((WBS!$A$8:$A$121="")*(BG$3=WBS!$L$8:$L$121)*(WBS!$G$8:$G$121=$A48))</f>
        <v>0</v>
      </c>
      <c r="BH48" s="120">
        <f>SUMPRODUCT((WBS!$A$8:$A$121="")*(BH$3=WBS!$L$8:$L$121)*(WBS!$G$8:$G$121=$A48))</f>
        <v>0</v>
      </c>
      <c r="BI48" s="120">
        <f>SUMPRODUCT((WBS!$A$8:$A$121="")*(BI$3=WBS!$L$8:$L$121)*(WBS!$G$8:$G$121=$A48))</f>
        <v>0</v>
      </c>
      <c r="BJ48" s="120">
        <f>SUMPRODUCT((WBS!$A$8:$A$121="")*(BJ$3=WBS!$L$8:$L$121)*(WBS!$G$8:$G$121=$A48))</f>
        <v>0</v>
      </c>
      <c r="BK48" s="120">
        <f>SUMPRODUCT((WBS!$A$8:$A$121="")*(BK$3=WBS!$L$8:$L$121)*(WBS!$G$8:$G$121=$A48))</f>
        <v>0</v>
      </c>
      <c r="BL48" s="120">
        <f>SUMPRODUCT((WBS!$A$8:$A$121="")*(BL$3=WBS!$L$8:$L$121)*(WBS!$G$8:$G$121=$A48))</f>
        <v>0</v>
      </c>
      <c r="BM48" s="120">
        <f>SUMPRODUCT((WBS!$A$8:$A$121="")*(BM$3=WBS!$L$8:$L$121)*(WBS!$G$8:$G$121=$A48))</f>
        <v>0</v>
      </c>
      <c r="BN48" s="120">
        <f>SUMPRODUCT((WBS!$A$8:$A$121="")*(BN$3=WBS!$L$8:$L$121)*(WBS!$G$8:$G$121=$A48))</f>
        <v>0</v>
      </c>
      <c r="BO48" s="120">
        <f>SUMPRODUCT((WBS!$A$8:$A$121="")*(BO$3=WBS!$L$8:$L$121)*(WBS!$G$8:$G$121=$A48))</f>
        <v>0</v>
      </c>
      <c r="BP48" s="120">
        <f>SUMPRODUCT((WBS!$A$8:$A$121="")*(BP$3=WBS!$L$8:$L$121)*(WBS!$G$8:$G$121=$A48))</f>
        <v>0</v>
      </c>
      <c r="BQ48" s="120">
        <f>SUMPRODUCT((WBS!$A$8:$A$121="")*(BQ$3=WBS!$L$8:$L$121)*(WBS!$G$8:$G$121=$A48))</f>
        <v>0</v>
      </c>
      <c r="BR48" s="120">
        <f>SUMPRODUCT((WBS!$A$8:$A$121="")*(BR$3=WBS!$L$8:$L$121)*(WBS!$G$8:$G$121=$A48))</f>
        <v>0</v>
      </c>
      <c r="BS48" s="120">
        <f>SUMPRODUCT((WBS!$A$8:$A$121="")*(BS$3=WBS!$L$8:$L$121)*(WBS!$G$8:$G$121=$A48))</f>
        <v>0</v>
      </c>
      <c r="BT48" s="120">
        <f>SUMPRODUCT((WBS!$A$8:$A$121="")*(BT$3=WBS!$L$8:$L$121)*(WBS!$G$8:$G$121=$A48))</f>
        <v>0</v>
      </c>
      <c r="BU48" s="120">
        <f>SUMPRODUCT((WBS!$A$8:$A$121="")*(BU$3=WBS!$L$8:$L$121)*(WBS!$G$8:$G$121=$A48))</f>
        <v>0</v>
      </c>
      <c r="BV48" s="120">
        <f>SUMPRODUCT((WBS!$A$8:$A$121="")*(BV$3=WBS!$L$8:$L$121)*(WBS!$G$8:$G$121=$A48))</f>
        <v>0</v>
      </c>
      <c r="BW48" s="120">
        <f>SUMPRODUCT((WBS!$A$8:$A$121="")*(BW$3=WBS!$L$8:$L$121)*(WBS!$G$8:$G$121=$A48))</f>
        <v>0</v>
      </c>
      <c r="BX48" s="120">
        <f>SUMPRODUCT((WBS!$A$8:$A$121="")*(BX$3=WBS!$L$8:$L$121)*(WBS!$G$8:$G$121=$A48))</f>
        <v>0</v>
      </c>
      <c r="BY48" s="120">
        <f>SUMPRODUCT((WBS!$A$8:$A$121="")*(BY$3=WBS!$L$8:$L$121)*(WBS!$G$8:$G$121=$A48))</f>
        <v>0</v>
      </c>
      <c r="BZ48" s="120">
        <f>SUMPRODUCT((WBS!$A$8:$A$121="")*(BZ$3=WBS!$L$8:$L$121)*(WBS!$G$8:$G$121=$A48))</f>
        <v>0</v>
      </c>
      <c r="CA48" s="120">
        <f>SUMPRODUCT((WBS!$A$8:$A$121="")*(CA$3=WBS!$L$8:$L$121)*(WBS!$G$8:$G$121=$A48))</f>
        <v>0</v>
      </c>
      <c r="CB48" s="120">
        <f>SUMPRODUCT((WBS!$A$8:$A$121="")*(CB$3=WBS!$L$8:$L$121)*(WBS!$G$8:$G$121=$A48))</f>
        <v>0</v>
      </c>
      <c r="CC48" s="120">
        <f>SUMPRODUCT((WBS!$A$8:$A$121="")*(CC$3=WBS!$L$8:$L$121)*(WBS!$G$8:$G$121=$A48))</f>
        <v>0</v>
      </c>
      <c r="CD48" s="120">
        <f>SUMPRODUCT((WBS!$A$8:$A$121="")*(CD$3=WBS!$L$8:$L$121)*(WBS!$G$8:$G$121=$A48))</f>
        <v>0</v>
      </c>
      <c r="CE48" s="120">
        <f>SUMPRODUCT((WBS!$A$8:$A$121="")*(CE$3=WBS!$L$8:$L$121)*(WBS!$G$8:$G$121=$A48))</f>
        <v>0</v>
      </c>
      <c r="CF48" s="120">
        <f>SUMPRODUCT((WBS!$A$8:$A$121="")*(CF$3=WBS!$L$8:$L$121)*(WBS!$G$8:$G$121=$A48))</f>
        <v>0</v>
      </c>
      <c r="CG48" s="120">
        <f>SUMPRODUCT((WBS!$A$8:$A$121="")*(CG$3=WBS!$L$8:$L$121)*(WBS!$G$8:$G$121=$A48))</f>
        <v>0</v>
      </c>
      <c r="CH48" s="120">
        <f>SUMPRODUCT((WBS!$A$8:$A$121="")*(CH$3=WBS!$L$8:$L$121)*(WBS!$G$8:$G$121=$A48))</f>
        <v>0</v>
      </c>
      <c r="CI48" s="120">
        <f>SUMPRODUCT((WBS!$A$8:$A$121="")*(CI$3=WBS!$L$8:$L$121)*(WBS!$G$8:$G$121=$A48))</f>
        <v>0</v>
      </c>
      <c r="CJ48" s="120">
        <f>SUMPRODUCT((WBS!$A$8:$A$121="")*(CJ$3=WBS!$L$8:$L$121)*(WBS!$G$8:$G$121=$A48))</f>
        <v>0</v>
      </c>
      <c r="CK48" s="120">
        <f>SUMPRODUCT((WBS!$A$8:$A$121="")*(CK$3=WBS!$L$8:$L$121)*(WBS!$G$8:$G$121=$A48))</f>
        <v>0</v>
      </c>
      <c r="CL48" s="120">
        <f>SUMPRODUCT((WBS!$A$8:$A$121="")*(CL$3=WBS!$L$8:$L$121)*(WBS!$G$8:$G$121=$A48))</f>
        <v>0</v>
      </c>
      <c r="CM48" s="120">
        <f>SUMPRODUCT((WBS!$A$8:$A$121="")*(CM$3=WBS!$L$8:$L$121)*(WBS!$G$8:$G$121=$A48))</f>
        <v>0</v>
      </c>
      <c r="CN48" s="120">
        <f>SUMPRODUCT((WBS!$A$8:$A$121="")*(CN$3=WBS!$L$8:$L$121)*(WBS!$G$8:$G$121=$A48))</f>
        <v>0</v>
      </c>
      <c r="CO48" s="120">
        <f>SUMPRODUCT((WBS!$A$8:$A$121="")*(CO$3=WBS!$L$8:$L$121)*(WBS!$G$8:$G$121=$A48))</f>
        <v>0</v>
      </c>
      <c r="CP48" s="120">
        <f>SUMPRODUCT((WBS!$A$8:$A$121="")*(CP$3=WBS!$L$8:$L$121)*(WBS!$G$8:$G$121=$A48))</f>
        <v>0</v>
      </c>
      <c r="CQ48" s="120">
        <f>SUMPRODUCT((WBS!$A$8:$A$121="")*(CQ$3=WBS!$L$8:$L$121)*(WBS!$G$8:$G$121=$A48))</f>
        <v>0</v>
      </c>
    </row>
    <row r="49" spans="1:95" ht="15" customHeight="1">
      <c r="A49" s="203"/>
      <c r="B49" s="203"/>
    </row>
    <row r="50" spans="1:95" ht="17.25" customHeight="1">
      <c r="A50" s="123" t="s">
        <v>7</v>
      </c>
      <c r="B50" s="123"/>
      <c r="D50" s="124">
        <f t="shared" ref="D50:AI50" si="9">D2</f>
        <v>43101</v>
      </c>
      <c r="E50" s="125">
        <f t="shared" si="9"/>
        <v>43102</v>
      </c>
      <c r="F50" s="125">
        <f t="shared" si="9"/>
        <v>43103</v>
      </c>
      <c r="G50" s="124">
        <f t="shared" si="9"/>
        <v>43104</v>
      </c>
      <c r="H50" s="124">
        <f t="shared" si="9"/>
        <v>43105</v>
      </c>
      <c r="I50" s="124">
        <f t="shared" si="9"/>
        <v>43106</v>
      </c>
      <c r="J50" s="124">
        <f t="shared" si="9"/>
        <v>43107</v>
      </c>
      <c r="K50" s="124">
        <f t="shared" si="9"/>
        <v>43108</v>
      </c>
      <c r="L50" s="124">
        <f t="shared" si="9"/>
        <v>43109</v>
      </c>
      <c r="M50" s="124">
        <f t="shared" si="9"/>
        <v>43110</v>
      </c>
      <c r="N50" s="124">
        <f t="shared" si="9"/>
        <v>43111</v>
      </c>
      <c r="O50" s="124">
        <f t="shared" si="9"/>
        <v>43112</v>
      </c>
      <c r="P50" s="124">
        <f t="shared" si="9"/>
        <v>43113</v>
      </c>
      <c r="Q50" s="124">
        <f t="shared" si="9"/>
        <v>43114</v>
      </c>
      <c r="R50" s="124">
        <f t="shared" si="9"/>
        <v>43115</v>
      </c>
      <c r="S50" s="124">
        <f t="shared" si="9"/>
        <v>43116</v>
      </c>
      <c r="T50" s="124">
        <f t="shared" si="9"/>
        <v>43117</v>
      </c>
      <c r="U50" s="124">
        <f t="shared" si="9"/>
        <v>43118</v>
      </c>
      <c r="V50" s="124">
        <f t="shared" si="9"/>
        <v>43119</v>
      </c>
      <c r="W50" s="124">
        <f t="shared" si="9"/>
        <v>43120</v>
      </c>
      <c r="X50" s="124">
        <f t="shared" si="9"/>
        <v>43121</v>
      </c>
      <c r="Y50" s="124">
        <f t="shared" si="9"/>
        <v>43122</v>
      </c>
      <c r="Z50" s="124">
        <f t="shared" si="9"/>
        <v>43123</v>
      </c>
      <c r="AA50" s="124">
        <f t="shared" si="9"/>
        <v>43124</v>
      </c>
      <c r="AB50" s="124">
        <f t="shared" si="9"/>
        <v>43125</v>
      </c>
      <c r="AC50" s="124">
        <f t="shared" si="9"/>
        <v>43126</v>
      </c>
      <c r="AD50" s="124">
        <f t="shared" si="9"/>
        <v>43127</v>
      </c>
      <c r="AE50" s="124">
        <f t="shared" si="9"/>
        <v>43128</v>
      </c>
      <c r="AF50" s="124">
        <f t="shared" si="9"/>
        <v>43129</v>
      </c>
      <c r="AG50" s="124">
        <f t="shared" si="9"/>
        <v>43130</v>
      </c>
      <c r="AH50" s="124">
        <f t="shared" si="9"/>
        <v>43131</v>
      </c>
      <c r="AI50" s="124">
        <f t="shared" si="9"/>
        <v>43132</v>
      </c>
      <c r="AJ50" s="124">
        <f t="shared" ref="AJ50:BO50" si="10">AJ2</f>
        <v>43133</v>
      </c>
      <c r="AK50" s="124">
        <f t="shared" si="10"/>
        <v>43134</v>
      </c>
      <c r="AL50" s="124">
        <f t="shared" si="10"/>
        <v>43135</v>
      </c>
      <c r="AM50" s="124">
        <f t="shared" si="10"/>
        <v>43136</v>
      </c>
      <c r="AN50" s="124">
        <f t="shared" si="10"/>
        <v>43137</v>
      </c>
      <c r="AO50" s="124">
        <f t="shared" si="10"/>
        <v>43138</v>
      </c>
      <c r="AP50" s="124">
        <f t="shared" si="10"/>
        <v>43139</v>
      </c>
      <c r="AQ50" s="124">
        <f t="shared" si="10"/>
        <v>43140</v>
      </c>
      <c r="AR50" s="124">
        <f t="shared" si="10"/>
        <v>43141</v>
      </c>
      <c r="AS50" s="124">
        <f t="shared" si="10"/>
        <v>43142</v>
      </c>
      <c r="AT50" s="124">
        <f t="shared" si="10"/>
        <v>43143</v>
      </c>
      <c r="AU50" s="124">
        <f t="shared" si="10"/>
        <v>43144</v>
      </c>
      <c r="AV50" s="124">
        <f t="shared" si="10"/>
        <v>43145</v>
      </c>
      <c r="AW50" s="124">
        <f t="shared" si="10"/>
        <v>43146</v>
      </c>
      <c r="AX50" s="124">
        <f t="shared" si="10"/>
        <v>43147</v>
      </c>
      <c r="AY50" s="124">
        <f t="shared" si="10"/>
        <v>43148</v>
      </c>
      <c r="AZ50" s="124">
        <f t="shared" si="10"/>
        <v>43149</v>
      </c>
      <c r="BA50" s="124">
        <f t="shared" si="10"/>
        <v>43150</v>
      </c>
      <c r="BB50" s="124">
        <f t="shared" si="10"/>
        <v>43151</v>
      </c>
      <c r="BC50" s="124">
        <f t="shared" si="10"/>
        <v>43152</v>
      </c>
      <c r="BD50" s="124">
        <f t="shared" si="10"/>
        <v>43153</v>
      </c>
      <c r="BE50" s="124">
        <f t="shared" si="10"/>
        <v>43154</v>
      </c>
      <c r="BF50" s="124">
        <f t="shared" si="10"/>
        <v>43155</v>
      </c>
      <c r="BG50" s="124">
        <f t="shared" si="10"/>
        <v>43156</v>
      </c>
      <c r="BH50" s="124">
        <f t="shared" si="10"/>
        <v>43157</v>
      </c>
      <c r="BI50" s="124">
        <f t="shared" si="10"/>
        <v>43158</v>
      </c>
      <c r="BJ50" s="124">
        <f t="shared" si="10"/>
        <v>43159</v>
      </c>
      <c r="BK50" s="124">
        <f t="shared" si="10"/>
        <v>43160</v>
      </c>
      <c r="BL50" s="124">
        <f t="shared" si="10"/>
        <v>43161</v>
      </c>
      <c r="BM50" s="124">
        <f t="shared" si="10"/>
        <v>43162</v>
      </c>
      <c r="BN50" s="124">
        <f t="shared" si="10"/>
        <v>43163</v>
      </c>
      <c r="BO50" s="124">
        <f t="shared" si="10"/>
        <v>43164</v>
      </c>
      <c r="BP50" s="124">
        <f t="shared" ref="BP50:CQ50" si="11">BP2</f>
        <v>43165</v>
      </c>
      <c r="BQ50" s="124">
        <f t="shared" si="11"/>
        <v>43166</v>
      </c>
      <c r="BR50" s="124">
        <f t="shared" si="11"/>
        <v>43167</v>
      </c>
      <c r="BS50" s="124">
        <f t="shared" si="11"/>
        <v>43168</v>
      </c>
      <c r="BT50" s="124">
        <f t="shared" si="11"/>
        <v>43169</v>
      </c>
      <c r="BU50" s="124">
        <f t="shared" si="11"/>
        <v>43170</v>
      </c>
      <c r="BV50" s="124">
        <f t="shared" si="11"/>
        <v>43171</v>
      </c>
      <c r="BW50" s="124">
        <f t="shared" si="11"/>
        <v>43172</v>
      </c>
      <c r="BX50" s="124">
        <f t="shared" si="11"/>
        <v>43173</v>
      </c>
      <c r="BY50" s="124">
        <f t="shared" si="11"/>
        <v>43174</v>
      </c>
      <c r="BZ50" s="124">
        <f t="shared" si="11"/>
        <v>43175</v>
      </c>
      <c r="CA50" s="124">
        <f t="shared" si="11"/>
        <v>43176</v>
      </c>
      <c r="CB50" s="124">
        <f t="shared" si="11"/>
        <v>43177</v>
      </c>
      <c r="CC50" s="124">
        <f t="shared" si="11"/>
        <v>43178</v>
      </c>
      <c r="CD50" s="124">
        <f t="shared" si="11"/>
        <v>43179</v>
      </c>
      <c r="CE50" s="124">
        <f t="shared" si="11"/>
        <v>43180</v>
      </c>
      <c r="CF50" s="124">
        <f t="shared" si="11"/>
        <v>43181</v>
      </c>
      <c r="CG50" s="124">
        <f t="shared" si="11"/>
        <v>43182</v>
      </c>
      <c r="CH50" s="124">
        <f t="shared" si="11"/>
        <v>43183</v>
      </c>
      <c r="CI50" s="124">
        <f t="shared" si="11"/>
        <v>43184</v>
      </c>
      <c r="CJ50" s="124">
        <f t="shared" si="11"/>
        <v>43185</v>
      </c>
      <c r="CK50" s="124">
        <f t="shared" si="11"/>
        <v>43186</v>
      </c>
      <c r="CL50" s="124">
        <f t="shared" si="11"/>
        <v>43187</v>
      </c>
      <c r="CM50" s="124">
        <f t="shared" si="11"/>
        <v>43188</v>
      </c>
      <c r="CN50" s="124">
        <f t="shared" si="11"/>
        <v>43189</v>
      </c>
      <c r="CO50" s="124">
        <f t="shared" si="11"/>
        <v>43190</v>
      </c>
      <c r="CP50" s="124">
        <f t="shared" si="11"/>
        <v>43191</v>
      </c>
      <c r="CQ50" s="124">
        <f t="shared" si="11"/>
        <v>43192</v>
      </c>
    </row>
    <row r="51" spans="1:95" s="121" customFormat="1">
      <c r="A51" s="146"/>
      <c r="B51" s="118" t="s">
        <v>6</v>
      </c>
      <c r="C51" s="119">
        <f t="shared" ref="C51:C63" si="12">SUM(D51:CQ51)</f>
        <v>0</v>
      </c>
      <c r="D51" s="120">
        <f>D7-D5</f>
        <v>0</v>
      </c>
      <c r="E51" s="120">
        <f t="shared" ref="E51:BO51" si="13">E7-E5</f>
        <v>0</v>
      </c>
      <c r="F51" s="120">
        <f t="shared" si="13"/>
        <v>0</v>
      </c>
      <c r="G51" s="120">
        <f t="shared" si="13"/>
        <v>0</v>
      </c>
      <c r="H51" s="120">
        <f t="shared" si="13"/>
        <v>0</v>
      </c>
      <c r="I51" s="120">
        <f t="shared" si="13"/>
        <v>0</v>
      </c>
      <c r="J51" s="120">
        <f t="shared" si="13"/>
        <v>0</v>
      </c>
      <c r="K51" s="120">
        <f t="shared" si="13"/>
        <v>0</v>
      </c>
      <c r="L51" s="120">
        <f t="shared" si="13"/>
        <v>0</v>
      </c>
      <c r="M51" s="120">
        <f t="shared" si="13"/>
        <v>0</v>
      </c>
      <c r="N51" s="120">
        <f t="shared" si="13"/>
        <v>0</v>
      </c>
      <c r="O51" s="120">
        <f t="shared" si="13"/>
        <v>0</v>
      </c>
      <c r="P51" s="120">
        <f t="shared" si="13"/>
        <v>0</v>
      </c>
      <c r="Q51" s="120">
        <f t="shared" si="13"/>
        <v>0</v>
      </c>
      <c r="R51" s="120">
        <f t="shared" si="13"/>
        <v>0</v>
      </c>
      <c r="S51" s="120">
        <f t="shared" si="13"/>
        <v>0</v>
      </c>
      <c r="T51" s="120">
        <f t="shared" si="13"/>
        <v>0</v>
      </c>
      <c r="U51" s="120">
        <f t="shared" si="13"/>
        <v>0</v>
      </c>
      <c r="V51" s="120">
        <f t="shared" si="13"/>
        <v>0</v>
      </c>
      <c r="W51" s="120">
        <f t="shared" si="13"/>
        <v>0</v>
      </c>
      <c r="X51" s="120">
        <f t="shared" si="13"/>
        <v>0</v>
      </c>
      <c r="Y51" s="120">
        <f t="shared" si="13"/>
        <v>0</v>
      </c>
      <c r="Z51" s="120">
        <f t="shared" si="13"/>
        <v>0</v>
      </c>
      <c r="AA51" s="120">
        <f t="shared" si="13"/>
        <v>0</v>
      </c>
      <c r="AB51" s="120">
        <f t="shared" si="13"/>
        <v>0</v>
      </c>
      <c r="AC51" s="120">
        <f t="shared" si="13"/>
        <v>0</v>
      </c>
      <c r="AD51" s="120">
        <f t="shared" si="13"/>
        <v>0</v>
      </c>
      <c r="AE51" s="120">
        <f t="shared" si="13"/>
        <v>0</v>
      </c>
      <c r="AF51" s="120">
        <f t="shared" si="13"/>
        <v>0</v>
      </c>
      <c r="AG51" s="120">
        <f t="shared" si="13"/>
        <v>0</v>
      </c>
      <c r="AH51" s="120">
        <f t="shared" si="13"/>
        <v>0</v>
      </c>
      <c r="AI51" s="120">
        <f t="shared" si="13"/>
        <v>0</v>
      </c>
      <c r="AJ51" s="120">
        <f t="shared" si="13"/>
        <v>0</v>
      </c>
      <c r="AK51" s="120">
        <f t="shared" si="13"/>
        <v>0</v>
      </c>
      <c r="AL51" s="120">
        <f t="shared" si="13"/>
        <v>0</v>
      </c>
      <c r="AM51" s="120">
        <f t="shared" si="13"/>
        <v>0</v>
      </c>
      <c r="AN51" s="120">
        <f t="shared" si="13"/>
        <v>0</v>
      </c>
      <c r="AO51" s="120">
        <f t="shared" si="13"/>
        <v>0</v>
      </c>
      <c r="AP51" s="120">
        <f t="shared" si="13"/>
        <v>0</v>
      </c>
      <c r="AQ51" s="120">
        <f t="shared" si="13"/>
        <v>0</v>
      </c>
      <c r="AR51" s="120">
        <f t="shared" si="13"/>
        <v>0</v>
      </c>
      <c r="AS51" s="120">
        <f t="shared" si="13"/>
        <v>0</v>
      </c>
      <c r="AT51" s="120">
        <f t="shared" si="13"/>
        <v>0</v>
      </c>
      <c r="AU51" s="120">
        <f t="shared" si="13"/>
        <v>0</v>
      </c>
      <c r="AV51" s="120">
        <f t="shared" si="13"/>
        <v>0</v>
      </c>
      <c r="AW51" s="120">
        <f t="shared" si="13"/>
        <v>0</v>
      </c>
      <c r="AX51" s="120">
        <f t="shared" si="13"/>
        <v>0</v>
      </c>
      <c r="AY51" s="120">
        <f t="shared" si="13"/>
        <v>0</v>
      </c>
      <c r="AZ51" s="120">
        <f t="shared" si="13"/>
        <v>0</v>
      </c>
      <c r="BA51" s="120">
        <f t="shared" si="13"/>
        <v>0</v>
      </c>
      <c r="BB51" s="120">
        <f t="shared" si="13"/>
        <v>0</v>
      </c>
      <c r="BC51" s="120">
        <f t="shared" si="13"/>
        <v>0</v>
      </c>
      <c r="BD51" s="120">
        <f t="shared" si="13"/>
        <v>0</v>
      </c>
      <c r="BE51" s="120">
        <f t="shared" si="13"/>
        <v>0</v>
      </c>
      <c r="BF51" s="120">
        <f t="shared" si="13"/>
        <v>0</v>
      </c>
      <c r="BG51" s="120">
        <f t="shared" si="13"/>
        <v>0</v>
      </c>
      <c r="BH51" s="120">
        <f t="shared" si="13"/>
        <v>0</v>
      </c>
      <c r="BI51" s="120">
        <f t="shared" si="13"/>
        <v>0</v>
      </c>
      <c r="BJ51" s="120">
        <f t="shared" si="13"/>
        <v>0</v>
      </c>
      <c r="BK51" s="120">
        <f t="shared" si="13"/>
        <v>0</v>
      </c>
      <c r="BL51" s="120">
        <f t="shared" si="13"/>
        <v>0</v>
      </c>
      <c r="BM51" s="120">
        <f t="shared" si="13"/>
        <v>0</v>
      </c>
      <c r="BN51" s="120">
        <f t="shared" si="13"/>
        <v>0</v>
      </c>
      <c r="BO51" s="120">
        <f t="shared" si="13"/>
        <v>0</v>
      </c>
      <c r="BP51" s="120">
        <f t="shared" ref="BP51:CQ51" si="14">BP7-BP5</f>
        <v>0</v>
      </c>
      <c r="BQ51" s="120">
        <f t="shared" si="14"/>
        <v>0</v>
      </c>
      <c r="BR51" s="120">
        <f t="shared" si="14"/>
        <v>0</v>
      </c>
      <c r="BS51" s="120">
        <f t="shared" si="14"/>
        <v>0</v>
      </c>
      <c r="BT51" s="120">
        <f t="shared" si="14"/>
        <v>0</v>
      </c>
      <c r="BU51" s="120">
        <f t="shared" si="14"/>
        <v>0</v>
      </c>
      <c r="BV51" s="120">
        <f t="shared" si="14"/>
        <v>0</v>
      </c>
      <c r="BW51" s="120">
        <f t="shared" si="14"/>
        <v>0</v>
      </c>
      <c r="BX51" s="120">
        <f t="shared" si="14"/>
        <v>0</v>
      </c>
      <c r="BY51" s="120">
        <f t="shared" si="14"/>
        <v>0</v>
      </c>
      <c r="BZ51" s="120">
        <f t="shared" si="14"/>
        <v>0</v>
      </c>
      <c r="CA51" s="120">
        <f t="shared" si="14"/>
        <v>0</v>
      </c>
      <c r="CB51" s="120">
        <f t="shared" si="14"/>
        <v>0</v>
      </c>
      <c r="CC51" s="120">
        <f t="shared" si="14"/>
        <v>0</v>
      </c>
      <c r="CD51" s="120">
        <f t="shared" si="14"/>
        <v>0</v>
      </c>
      <c r="CE51" s="120">
        <f t="shared" si="14"/>
        <v>0</v>
      </c>
      <c r="CF51" s="120">
        <f t="shared" si="14"/>
        <v>0</v>
      </c>
      <c r="CG51" s="120">
        <f t="shared" si="14"/>
        <v>0</v>
      </c>
      <c r="CH51" s="120">
        <f t="shared" si="14"/>
        <v>0</v>
      </c>
      <c r="CI51" s="120">
        <f t="shared" si="14"/>
        <v>0</v>
      </c>
      <c r="CJ51" s="120">
        <f t="shared" si="14"/>
        <v>0</v>
      </c>
      <c r="CK51" s="120">
        <f t="shared" si="14"/>
        <v>0</v>
      </c>
      <c r="CL51" s="120">
        <f t="shared" si="14"/>
        <v>0</v>
      </c>
      <c r="CM51" s="120">
        <f t="shared" si="14"/>
        <v>0</v>
      </c>
      <c r="CN51" s="120">
        <f t="shared" si="14"/>
        <v>0</v>
      </c>
      <c r="CO51" s="120">
        <f t="shared" si="14"/>
        <v>0</v>
      </c>
      <c r="CP51" s="120">
        <f t="shared" si="14"/>
        <v>0</v>
      </c>
      <c r="CQ51" s="120">
        <f t="shared" si="14"/>
        <v>0</v>
      </c>
    </row>
    <row r="52" spans="1:95" s="121" customFormat="1">
      <c r="A52" s="147"/>
      <c r="B52" s="127" t="s">
        <v>29</v>
      </c>
      <c r="C52" s="128">
        <f ca="1">SUMPRODUCT((TEXT($D$50:$CQ$50,"yyyymmdd")=TEXT(NOW(),"yyyymmdd"))*(1=1),$D52:$CQ52)</f>
        <v>0</v>
      </c>
      <c r="D52" s="120">
        <f>D51</f>
        <v>0</v>
      </c>
      <c r="E52" s="120">
        <f>SUM($D51:E51)</f>
        <v>0</v>
      </c>
      <c r="F52" s="120">
        <f>SUM($D51:F51)</f>
        <v>0</v>
      </c>
      <c r="G52" s="120">
        <f>SUM($D51:G51)</f>
        <v>0</v>
      </c>
      <c r="H52" s="120">
        <f>SUM($D51:H51)</f>
        <v>0</v>
      </c>
      <c r="I52" s="120">
        <f>SUM($D51:I51)</f>
        <v>0</v>
      </c>
      <c r="J52" s="120">
        <f>SUM($D51:J51)</f>
        <v>0</v>
      </c>
      <c r="K52" s="120">
        <f>SUM($D51:K51)</f>
        <v>0</v>
      </c>
      <c r="L52" s="120">
        <f>SUM($D51:L51)</f>
        <v>0</v>
      </c>
      <c r="M52" s="120">
        <f>SUM($D51:M51)</f>
        <v>0</v>
      </c>
      <c r="N52" s="120">
        <f>SUM($D51:N51)</f>
        <v>0</v>
      </c>
      <c r="O52" s="120">
        <f>SUM($D51:O51)</f>
        <v>0</v>
      </c>
      <c r="P52" s="120">
        <f>SUM($D51:P51)</f>
        <v>0</v>
      </c>
      <c r="Q52" s="120">
        <f>SUM($D51:Q51)</f>
        <v>0</v>
      </c>
      <c r="R52" s="120">
        <f>SUM($D51:R51)</f>
        <v>0</v>
      </c>
      <c r="S52" s="120">
        <f>SUM($D51:S51)</f>
        <v>0</v>
      </c>
      <c r="T52" s="120">
        <f>SUM($D51:T51)</f>
        <v>0</v>
      </c>
      <c r="U52" s="120">
        <f>SUM($D51:U51)</f>
        <v>0</v>
      </c>
      <c r="V52" s="120">
        <f>SUM($D51:V51)</f>
        <v>0</v>
      </c>
      <c r="W52" s="120">
        <f>SUM($D51:W51)</f>
        <v>0</v>
      </c>
      <c r="X52" s="120">
        <f>SUM($D51:X51)</f>
        <v>0</v>
      </c>
      <c r="Y52" s="120">
        <f>SUM($D51:Y51)</f>
        <v>0</v>
      </c>
      <c r="Z52" s="120">
        <f>SUM($D51:Z51)</f>
        <v>0</v>
      </c>
      <c r="AA52" s="120">
        <f>SUM($D51:AA51)</f>
        <v>0</v>
      </c>
      <c r="AB52" s="120">
        <f>SUM($D51:AB51)</f>
        <v>0</v>
      </c>
      <c r="AC52" s="120">
        <f>SUM($D51:AC51)</f>
        <v>0</v>
      </c>
      <c r="AD52" s="120">
        <f>SUM($D51:AD51)</f>
        <v>0</v>
      </c>
      <c r="AE52" s="120">
        <f>SUM($D51:AE51)</f>
        <v>0</v>
      </c>
      <c r="AF52" s="120">
        <f>SUM($D51:AF51)</f>
        <v>0</v>
      </c>
      <c r="AG52" s="120">
        <f>SUM($D51:AG51)</f>
        <v>0</v>
      </c>
      <c r="AH52" s="120">
        <f>SUM($D51:AH51)</f>
        <v>0</v>
      </c>
      <c r="AI52" s="120">
        <f>SUM($D51:AI51)</f>
        <v>0</v>
      </c>
      <c r="AJ52" s="120">
        <f>SUM($D51:AJ51)</f>
        <v>0</v>
      </c>
      <c r="AK52" s="120">
        <f>SUM($D51:AK51)</f>
        <v>0</v>
      </c>
      <c r="AL52" s="120">
        <f>SUM($D51:AL51)</f>
        <v>0</v>
      </c>
      <c r="AM52" s="120">
        <f>SUM($D51:AM51)</f>
        <v>0</v>
      </c>
      <c r="AN52" s="120">
        <f>SUM($D51:AN51)</f>
        <v>0</v>
      </c>
      <c r="AO52" s="120">
        <f>SUM($D51:AO51)</f>
        <v>0</v>
      </c>
      <c r="AP52" s="120">
        <f>SUM($D51:AP51)</f>
        <v>0</v>
      </c>
      <c r="AQ52" s="120">
        <f>SUM($D51:AQ51)</f>
        <v>0</v>
      </c>
      <c r="AR52" s="120">
        <f>SUM($D51:AR51)</f>
        <v>0</v>
      </c>
      <c r="AS52" s="120">
        <f>SUM($D51:AS51)</f>
        <v>0</v>
      </c>
      <c r="AT52" s="120">
        <f>SUM($D51:AT51)</f>
        <v>0</v>
      </c>
      <c r="AU52" s="120">
        <f>SUM($D51:AU51)</f>
        <v>0</v>
      </c>
      <c r="AV52" s="120">
        <f>SUM($D51:AV51)</f>
        <v>0</v>
      </c>
      <c r="AW52" s="120">
        <f>SUM($D51:AW51)</f>
        <v>0</v>
      </c>
      <c r="AX52" s="120">
        <f>SUM($D51:AX51)</f>
        <v>0</v>
      </c>
      <c r="AY52" s="120">
        <f>SUM($D51:AY51)</f>
        <v>0</v>
      </c>
      <c r="AZ52" s="120">
        <f>SUM($D51:AZ51)</f>
        <v>0</v>
      </c>
      <c r="BA52" s="120">
        <f>SUM($D51:BA51)</f>
        <v>0</v>
      </c>
      <c r="BB52" s="120">
        <f>SUM($D51:BB51)</f>
        <v>0</v>
      </c>
      <c r="BC52" s="120">
        <f>SUM($D51:BC51)</f>
        <v>0</v>
      </c>
      <c r="BD52" s="120">
        <f>SUM($D51:BD51)</f>
        <v>0</v>
      </c>
      <c r="BE52" s="120">
        <f>SUM($D51:BE51)</f>
        <v>0</v>
      </c>
      <c r="BF52" s="120">
        <f>SUM($D51:BF51)</f>
        <v>0</v>
      </c>
      <c r="BG52" s="120">
        <f>SUM($D51:BG51)</f>
        <v>0</v>
      </c>
      <c r="BH52" s="120">
        <f>SUM($D51:BH51)</f>
        <v>0</v>
      </c>
      <c r="BI52" s="120">
        <f>SUM($D51:BI51)</f>
        <v>0</v>
      </c>
      <c r="BJ52" s="120">
        <f>SUM($D51:BJ51)</f>
        <v>0</v>
      </c>
      <c r="BK52" s="120">
        <f>SUM($D51:BK51)</f>
        <v>0</v>
      </c>
      <c r="BL52" s="120">
        <f>SUM($D51:BL51)</f>
        <v>0</v>
      </c>
      <c r="BM52" s="120">
        <f>SUM($D51:BM51)</f>
        <v>0</v>
      </c>
      <c r="BN52" s="120">
        <f>SUM($D51:BN51)</f>
        <v>0</v>
      </c>
      <c r="BO52" s="120">
        <f>SUM($D51:BO51)</f>
        <v>0</v>
      </c>
      <c r="BP52" s="120">
        <f>SUM($D51:BP51)</f>
        <v>0</v>
      </c>
      <c r="BQ52" s="120">
        <f>SUM($D51:BQ51)</f>
        <v>0</v>
      </c>
      <c r="BR52" s="120">
        <f>SUM($D51:BR51)</f>
        <v>0</v>
      </c>
      <c r="BS52" s="120">
        <f>SUM($D51:BS51)</f>
        <v>0</v>
      </c>
      <c r="BT52" s="120">
        <f>SUM($D51:BT51)</f>
        <v>0</v>
      </c>
      <c r="BU52" s="120">
        <f>SUM($D51:BU51)</f>
        <v>0</v>
      </c>
      <c r="BV52" s="120">
        <f>SUM($D51:BV51)</f>
        <v>0</v>
      </c>
      <c r="BW52" s="120">
        <f>SUM($D51:BW51)</f>
        <v>0</v>
      </c>
      <c r="BX52" s="120">
        <f>SUM($D51:BX51)</f>
        <v>0</v>
      </c>
      <c r="BY52" s="120">
        <f>SUM($D51:BY51)</f>
        <v>0</v>
      </c>
      <c r="BZ52" s="120">
        <f>SUM($D51:BZ51)</f>
        <v>0</v>
      </c>
      <c r="CA52" s="120">
        <f>SUM($D51:CA51)</f>
        <v>0</v>
      </c>
      <c r="CB52" s="120">
        <f>SUM($D51:CB51)</f>
        <v>0</v>
      </c>
      <c r="CC52" s="120">
        <f>SUM($D51:CC51)</f>
        <v>0</v>
      </c>
      <c r="CD52" s="120">
        <f>SUM($D51:CD51)</f>
        <v>0</v>
      </c>
      <c r="CE52" s="120">
        <f>SUM($D51:CE51)</f>
        <v>0</v>
      </c>
      <c r="CF52" s="120">
        <f>SUM($D51:CF51)</f>
        <v>0</v>
      </c>
      <c r="CG52" s="120">
        <f>SUM($D51:CG51)</f>
        <v>0</v>
      </c>
      <c r="CH52" s="120">
        <f>SUM($D51:CH51)</f>
        <v>0</v>
      </c>
      <c r="CI52" s="120">
        <f>SUM($D51:CI51)</f>
        <v>0</v>
      </c>
      <c r="CJ52" s="120">
        <f>SUM($D51:CJ51)</f>
        <v>0</v>
      </c>
      <c r="CK52" s="120">
        <f>SUM($D51:CK51)</f>
        <v>0</v>
      </c>
      <c r="CL52" s="120">
        <f>SUM($D51:CL51)</f>
        <v>0</v>
      </c>
      <c r="CM52" s="120">
        <f>SUM($D51:CM51)</f>
        <v>0</v>
      </c>
      <c r="CN52" s="120">
        <f>SUM($D51:CN51)</f>
        <v>0</v>
      </c>
      <c r="CO52" s="120">
        <f>SUM($D51:CO51)</f>
        <v>0</v>
      </c>
      <c r="CP52" s="120">
        <f>SUM($D51:CP51)</f>
        <v>0</v>
      </c>
      <c r="CQ52" s="120">
        <f>SUM($D51:CQ51)</f>
        <v>0</v>
      </c>
    </row>
    <row r="53" spans="1:95" s="121" customFormat="1">
      <c r="A53" s="147"/>
      <c r="B53" s="118" t="s">
        <v>25</v>
      </c>
      <c r="C53" s="119">
        <f t="shared" si="12"/>
        <v>0</v>
      </c>
      <c r="D53" s="120">
        <f t="shared" ref="D53:BO53" si="15">D8-D6</f>
        <v>0</v>
      </c>
      <c r="E53" s="120">
        <f t="shared" si="15"/>
        <v>0</v>
      </c>
      <c r="F53" s="120">
        <f t="shared" si="15"/>
        <v>0</v>
      </c>
      <c r="G53" s="120">
        <f t="shared" si="15"/>
        <v>0</v>
      </c>
      <c r="H53" s="120">
        <f t="shared" si="15"/>
        <v>0</v>
      </c>
      <c r="I53" s="120">
        <f t="shared" si="15"/>
        <v>0</v>
      </c>
      <c r="J53" s="120">
        <f t="shared" si="15"/>
        <v>0</v>
      </c>
      <c r="K53" s="120">
        <f t="shared" si="15"/>
        <v>0</v>
      </c>
      <c r="L53" s="120">
        <f t="shared" si="15"/>
        <v>0</v>
      </c>
      <c r="M53" s="120">
        <f t="shared" si="15"/>
        <v>0</v>
      </c>
      <c r="N53" s="120">
        <f t="shared" si="15"/>
        <v>0</v>
      </c>
      <c r="O53" s="120">
        <f t="shared" si="15"/>
        <v>0</v>
      </c>
      <c r="P53" s="120">
        <f t="shared" si="15"/>
        <v>0</v>
      </c>
      <c r="Q53" s="120">
        <f t="shared" si="15"/>
        <v>0</v>
      </c>
      <c r="R53" s="120">
        <f t="shared" si="15"/>
        <v>0</v>
      </c>
      <c r="S53" s="120">
        <f t="shared" si="15"/>
        <v>0</v>
      </c>
      <c r="T53" s="120">
        <f t="shared" si="15"/>
        <v>0</v>
      </c>
      <c r="U53" s="120">
        <f t="shared" si="15"/>
        <v>0</v>
      </c>
      <c r="V53" s="120">
        <f t="shared" si="15"/>
        <v>0</v>
      </c>
      <c r="W53" s="120">
        <f t="shared" si="15"/>
        <v>0</v>
      </c>
      <c r="X53" s="120">
        <f t="shared" si="15"/>
        <v>0</v>
      </c>
      <c r="Y53" s="120">
        <f t="shared" si="15"/>
        <v>0</v>
      </c>
      <c r="Z53" s="120">
        <f t="shared" si="15"/>
        <v>0</v>
      </c>
      <c r="AA53" s="120">
        <f t="shared" si="15"/>
        <v>0</v>
      </c>
      <c r="AB53" s="120">
        <f t="shared" si="15"/>
        <v>0</v>
      </c>
      <c r="AC53" s="120">
        <f t="shared" si="15"/>
        <v>0</v>
      </c>
      <c r="AD53" s="120">
        <f t="shared" si="15"/>
        <v>0</v>
      </c>
      <c r="AE53" s="120">
        <f t="shared" si="15"/>
        <v>0</v>
      </c>
      <c r="AF53" s="120">
        <f t="shared" si="15"/>
        <v>0</v>
      </c>
      <c r="AG53" s="120">
        <f t="shared" si="15"/>
        <v>0</v>
      </c>
      <c r="AH53" s="120">
        <f t="shared" si="15"/>
        <v>0</v>
      </c>
      <c r="AI53" s="120">
        <f t="shared" si="15"/>
        <v>0</v>
      </c>
      <c r="AJ53" s="120">
        <f t="shared" si="15"/>
        <v>0</v>
      </c>
      <c r="AK53" s="120">
        <f t="shared" si="15"/>
        <v>0</v>
      </c>
      <c r="AL53" s="120">
        <f t="shared" si="15"/>
        <v>0</v>
      </c>
      <c r="AM53" s="120">
        <f t="shared" si="15"/>
        <v>0</v>
      </c>
      <c r="AN53" s="120">
        <f t="shared" si="15"/>
        <v>0</v>
      </c>
      <c r="AO53" s="120">
        <f t="shared" si="15"/>
        <v>0</v>
      </c>
      <c r="AP53" s="120">
        <f t="shared" si="15"/>
        <v>0</v>
      </c>
      <c r="AQ53" s="120">
        <f t="shared" si="15"/>
        <v>0</v>
      </c>
      <c r="AR53" s="120">
        <f t="shared" si="15"/>
        <v>0</v>
      </c>
      <c r="AS53" s="120">
        <f t="shared" si="15"/>
        <v>0</v>
      </c>
      <c r="AT53" s="120">
        <f t="shared" si="15"/>
        <v>0</v>
      </c>
      <c r="AU53" s="120">
        <f t="shared" si="15"/>
        <v>0</v>
      </c>
      <c r="AV53" s="120">
        <f t="shared" si="15"/>
        <v>0</v>
      </c>
      <c r="AW53" s="120">
        <f t="shared" si="15"/>
        <v>0</v>
      </c>
      <c r="AX53" s="120">
        <f t="shared" si="15"/>
        <v>0</v>
      </c>
      <c r="AY53" s="120">
        <f t="shared" si="15"/>
        <v>0</v>
      </c>
      <c r="AZ53" s="120">
        <f t="shared" si="15"/>
        <v>0</v>
      </c>
      <c r="BA53" s="120">
        <f t="shared" si="15"/>
        <v>0</v>
      </c>
      <c r="BB53" s="120">
        <f t="shared" si="15"/>
        <v>0</v>
      </c>
      <c r="BC53" s="120">
        <f t="shared" si="15"/>
        <v>0</v>
      </c>
      <c r="BD53" s="120">
        <f t="shared" si="15"/>
        <v>0</v>
      </c>
      <c r="BE53" s="120">
        <f t="shared" si="15"/>
        <v>0</v>
      </c>
      <c r="BF53" s="120">
        <f t="shared" si="15"/>
        <v>0</v>
      </c>
      <c r="BG53" s="120">
        <f t="shared" si="15"/>
        <v>0</v>
      </c>
      <c r="BH53" s="120">
        <f t="shared" si="15"/>
        <v>0</v>
      </c>
      <c r="BI53" s="120">
        <f t="shared" si="15"/>
        <v>0</v>
      </c>
      <c r="BJ53" s="120">
        <f t="shared" si="15"/>
        <v>0</v>
      </c>
      <c r="BK53" s="120">
        <f t="shared" si="15"/>
        <v>0</v>
      </c>
      <c r="BL53" s="120">
        <f t="shared" si="15"/>
        <v>0</v>
      </c>
      <c r="BM53" s="120">
        <f t="shared" si="15"/>
        <v>0</v>
      </c>
      <c r="BN53" s="120">
        <f t="shared" si="15"/>
        <v>0</v>
      </c>
      <c r="BO53" s="120">
        <f t="shared" si="15"/>
        <v>0</v>
      </c>
      <c r="BP53" s="120">
        <f t="shared" ref="BP53:CQ53" si="16">BP8-BP6</f>
        <v>0</v>
      </c>
      <c r="BQ53" s="120">
        <f t="shared" si="16"/>
        <v>0</v>
      </c>
      <c r="BR53" s="120">
        <f t="shared" si="16"/>
        <v>0</v>
      </c>
      <c r="BS53" s="120">
        <f t="shared" si="16"/>
        <v>0</v>
      </c>
      <c r="BT53" s="120">
        <f t="shared" si="16"/>
        <v>0</v>
      </c>
      <c r="BU53" s="120">
        <f t="shared" si="16"/>
        <v>0</v>
      </c>
      <c r="BV53" s="120">
        <f t="shared" si="16"/>
        <v>0</v>
      </c>
      <c r="BW53" s="120">
        <f t="shared" si="16"/>
        <v>0</v>
      </c>
      <c r="BX53" s="120">
        <f t="shared" si="16"/>
        <v>0</v>
      </c>
      <c r="BY53" s="120">
        <f t="shared" si="16"/>
        <v>0</v>
      </c>
      <c r="BZ53" s="120">
        <f t="shared" si="16"/>
        <v>0</v>
      </c>
      <c r="CA53" s="120">
        <f t="shared" si="16"/>
        <v>0</v>
      </c>
      <c r="CB53" s="120">
        <f t="shared" si="16"/>
        <v>0</v>
      </c>
      <c r="CC53" s="120">
        <f t="shared" si="16"/>
        <v>0</v>
      </c>
      <c r="CD53" s="120">
        <f t="shared" si="16"/>
        <v>0</v>
      </c>
      <c r="CE53" s="120">
        <f t="shared" si="16"/>
        <v>0</v>
      </c>
      <c r="CF53" s="120">
        <f t="shared" si="16"/>
        <v>0</v>
      </c>
      <c r="CG53" s="120">
        <f t="shared" si="16"/>
        <v>0</v>
      </c>
      <c r="CH53" s="120">
        <f t="shared" si="16"/>
        <v>0</v>
      </c>
      <c r="CI53" s="120">
        <f t="shared" si="16"/>
        <v>0</v>
      </c>
      <c r="CJ53" s="120">
        <f t="shared" si="16"/>
        <v>0</v>
      </c>
      <c r="CK53" s="120">
        <f t="shared" si="16"/>
        <v>0</v>
      </c>
      <c r="CL53" s="120">
        <f t="shared" si="16"/>
        <v>0</v>
      </c>
      <c r="CM53" s="120">
        <f t="shared" si="16"/>
        <v>0</v>
      </c>
      <c r="CN53" s="120">
        <f t="shared" si="16"/>
        <v>0</v>
      </c>
      <c r="CO53" s="120">
        <f t="shared" si="16"/>
        <v>0</v>
      </c>
      <c r="CP53" s="120">
        <f t="shared" si="16"/>
        <v>0</v>
      </c>
      <c r="CQ53" s="120">
        <f t="shared" si="16"/>
        <v>0</v>
      </c>
    </row>
    <row r="54" spans="1:95" s="121" customFormat="1">
      <c r="A54" s="147"/>
      <c r="B54" s="127" t="s">
        <v>30</v>
      </c>
      <c r="C54" s="128">
        <f ca="1">SUMPRODUCT((TEXT($D$50:$CQ$50,"yyyymmdd")=TEXT(NOW(),"yyyymmdd"))*(1=1),$D54:$CQ54)</f>
        <v>0</v>
      </c>
      <c r="D54" s="120">
        <f>D53</f>
        <v>0</v>
      </c>
      <c r="E54" s="120">
        <f>SUM($D53:E53)</f>
        <v>0</v>
      </c>
      <c r="F54" s="120">
        <f>SUM($D53:F53)</f>
        <v>0</v>
      </c>
      <c r="G54" s="120">
        <f>SUM($D53:G53)</f>
        <v>0</v>
      </c>
      <c r="H54" s="120">
        <f>SUM($D53:H53)</f>
        <v>0</v>
      </c>
      <c r="I54" s="120">
        <f>SUM($D53:I53)</f>
        <v>0</v>
      </c>
      <c r="J54" s="120">
        <f>SUM($D53:J53)</f>
        <v>0</v>
      </c>
      <c r="K54" s="120">
        <f>SUM($D53:K53)</f>
        <v>0</v>
      </c>
      <c r="L54" s="120">
        <f>SUM($D53:L53)</f>
        <v>0</v>
      </c>
      <c r="M54" s="120">
        <f>SUM($D53:M53)</f>
        <v>0</v>
      </c>
      <c r="N54" s="120">
        <f>SUM($D53:N53)</f>
        <v>0</v>
      </c>
      <c r="O54" s="120">
        <f>SUM($D53:O53)</f>
        <v>0</v>
      </c>
      <c r="P54" s="120">
        <f>SUM($D53:P53)</f>
        <v>0</v>
      </c>
      <c r="Q54" s="120">
        <f>SUM($D53:Q53)</f>
        <v>0</v>
      </c>
      <c r="R54" s="120">
        <f>SUM($D53:R53)</f>
        <v>0</v>
      </c>
      <c r="S54" s="120">
        <f>SUM($D53:S53)</f>
        <v>0</v>
      </c>
      <c r="T54" s="120">
        <f>SUM($D53:T53)</f>
        <v>0</v>
      </c>
      <c r="U54" s="120">
        <f>SUM($D53:U53)</f>
        <v>0</v>
      </c>
      <c r="V54" s="120">
        <f>SUM($D53:V53)</f>
        <v>0</v>
      </c>
      <c r="W54" s="120">
        <f>SUM($D53:W53)</f>
        <v>0</v>
      </c>
      <c r="X54" s="120">
        <f>SUM($D53:X53)</f>
        <v>0</v>
      </c>
      <c r="Y54" s="120">
        <f>SUM($D53:Y53)</f>
        <v>0</v>
      </c>
      <c r="Z54" s="120">
        <f>SUM($D53:Z53)</f>
        <v>0</v>
      </c>
      <c r="AA54" s="120">
        <f>SUM($D53:AA53)</f>
        <v>0</v>
      </c>
      <c r="AB54" s="120">
        <f>SUM($D53:AB53)</f>
        <v>0</v>
      </c>
      <c r="AC54" s="120">
        <f>SUM($D53:AC53)</f>
        <v>0</v>
      </c>
      <c r="AD54" s="120">
        <f>SUM($D53:AD53)</f>
        <v>0</v>
      </c>
      <c r="AE54" s="120">
        <f>SUM($D53:AE53)</f>
        <v>0</v>
      </c>
      <c r="AF54" s="120">
        <f>SUM($D53:AF53)</f>
        <v>0</v>
      </c>
      <c r="AG54" s="120">
        <f>SUM($D53:AG53)</f>
        <v>0</v>
      </c>
      <c r="AH54" s="120">
        <f>SUM($D53:AH53)</f>
        <v>0</v>
      </c>
      <c r="AI54" s="120">
        <f>SUM($D53:AI53)</f>
        <v>0</v>
      </c>
      <c r="AJ54" s="120">
        <f>SUM($D53:AJ53)</f>
        <v>0</v>
      </c>
      <c r="AK54" s="120">
        <f>SUM($D53:AK53)</f>
        <v>0</v>
      </c>
      <c r="AL54" s="120">
        <f>SUM($D53:AL53)</f>
        <v>0</v>
      </c>
      <c r="AM54" s="120">
        <f>SUM($D53:AM53)</f>
        <v>0</v>
      </c>
      <c r="AN54" s="120">
        <f>SUM($D53:AN53)</f>
        <v>0</v>
      </c>
      <c r="AO54" s="120">
        <f>SUM($D53:AO53)</f>
        <v>0</v>
      </c>
      <c r="AP54" s="120">
        <f>SUM($D53:AP53)</f>
        <v>0</v>
      </c>
      <c r="AQ54" s="120">
        <f>SUM($D53:AQ53)</f>
        <v>0</v>
      </c>
      <c r="AR54" s="120">
        <f>SUM($D53:AR53)</f>
        <v>0</v>
      </c>
      <c r="AS54" s="120">
        <f>SUM($D53:AS53)</f>
        <v>0</v>
      </c>
      <c r="AT54" s="120">
        <f>SUM($D53:AT53)</f>
        <v>0</v>
      </c>
      <c r="AU54" s="120">
        <f>SUM($D53:AU53)</f>
        <v>0</v>
      </c>
      <c r="AV54" s="120">
        <f>SUM($D53:AV53)</f>
        <v>0</v>
      </c>
      <c r="AW54" s="120">
        <f>SUM($D53:AW53)</f>
        <v>0</v>
      </c>
      <c r="AX54" s="120">
        <f>SUM($D53:AX53)</f>
        <v>0</v>
      </c>
      <c r="AY54" s="120">
        <f>SUM($D53:AY53)</f>
        <v>0</v>
      </c>
      <c r="AZ54" s="120">
        <f>SUM($D53:AZ53)</f>
        <v>0</v>
      </c>
      <c r="BA54" s="120">
        <f>SUM($D53:BA53)</f>
        <v>0</v>
      </c>
      <c r="BB54" s="120">
        <f>SUM($D53:BB53)</f>
        <v>0</v>
      </c>
      <c r="BC54" s="120">
        <f>SUM($D53:BC53)</f>
        <v>0</v>
      </c>
      <c r="BD54" s="120">
        <f>SUM($D53:BD53)</f>
        <v>0</v>
      </c>
      <c r="BE54" s="120">
        <f>SUM($D53:BE53)</f>
        <v>0</v>
      </c>
      <c r="BF54" s="120">
        <f>SUM($D53:BF53)</f>
        <v>0</v>
      </c>
      <c r="BG54" s="120">
        <f>SUM($D53:BG53)</f>
        <v>0</v>
      </c>
      <c r="BH54" s="120">
        <f>SUM($D53:BH53)</f>
        <v>0</v>
      </c>
      <c r="BI54" s="120">
        <f>SUM($D53:BI53)</f>
        <v>0</v>
      </c>
      <c r="BJ54" s="120">
        <f>SUM($D53:BJ53)</f>
        <v>0</v>
      </c>
      <c r="BK54" s="120">
        <f>SUM($D53:BK53)</f>
        <v>0</v>
      </c>
      <c r="BL54" s="120">
        <f>SUM($D53:BL53)</f>
        <v>0</v>
      </c>
      <c r="BM54" s="120">
        <f>SUM($D53:BM53)</f>
        <v>0</v>
      </c>
      <c r="BN54" s="120">
        <f>SUM($D53:BN53)</f>
        <v>0</v>
      </c>
      <c r="BO54" s="120">
        <f>SUM($D53:BO53)</f>
        <v>0</v>
      </c>
      <c r="BP54" s="120">
        <f>SUM($D53:BP53)</f>
        <v>0</v>
      </c>
      <c r="BQ54" s="120">
        <f>SUM($D53:BQ53)</f>
        <v>0</v>
      </c>
      <c r="BR54" s="120">
        <f>SUM($D53:BR53)</f>
        <v>0</v>
      </c>
      <c r="BS54" s="120">
        <f>SUM($D53:BS53)</f>
        <v>0</v>
      </c>
      <c r="BT54" s="120">
        <f>SUM($D53:BT53)</f>
        <v>0</v>
      </c>
      <c r="BU54" s="120">
        <f>SUM($D53:BU53)</f>
        <v>0</v>
      </c>
      <c r="BV54" s="120">
        <f>SUM($D53:BV53)</f>
        <v>0</v>
      </c>
      <c r="BW54" s="120">
        <f>SUM($D53:BW53)</f>
        <v>0</v>
      </c>
      <c r="BX54" s="120">
        <f>SUM($D53:BX53)</f>
        <v>0</v>
      </c>
      <c r="BY54" s="120">
        <f>SUM($D53:BY53)</f>
        <v>0</v>
      </c>
      <c r="BZ54" s="120">
        <f>SUM($D53:BZ53)</f>
        <v>0</v>
      </c>
      <c r="CA54" s="120">
        <f>SUM($D53:CA53)</f>
        <v>0</v>
      </c>
      <c r="CB54" s="120">
        <f>SUM($D53:CB53)</f>
        <v>0</v>
      </c>
      <c r="CC54" s="120">
        <f>SUM($D53:CC53)</f>
        <v>0</v>
      </c>
      <c r="CD54" s="120">
        <f>SUM($D53:CD53)</f>
        <v>0</v>
      </c>
      <c r="CE54" s="120">
        <f>SUM($D53:CE53)</f>
        <v>0</v>
      </c>
      <c r="CF54" s="120">
        <f>SUM($D53:CF53)</f>
        <v>0</v>
      </c>
      <c r="CG54" s="120">
        <f>SUM($D53:CG53)</f>
        <v>0</v>
      </c>
      <c r="CH54" s="120">
        <f>SUM($D53:CH53)</f>
        <v>0</v>
      </c>
      <c r="CI54" s="120">
        <f>SUM($D53:CI53)</f>
        <v>0</v>
      </c>
      <c r="CJ54" s="120">
        <f>SUM($D53:CJ53)</f>
        <v>0</v>
      </c>
      <c r="CK54" s="120">
        <f>SUM($D53:CK53)</f>
        <v>0</v>
      </c>
      <c r="CL54" s="120">
        <f>SUM($D53:CL53)</f>
        <v>0</v>
      </c>
      <c r="CM54" s="120">
        <f>SUM($D53:CM53)</f>
        <v>0</v>
      </c>
      <c r="CN54" s="120">
        <f>SUM($D53:CN53)</f>
        <v>0</v>
      </c>
      <c r="CO54" s="120">
        <f>SUM($D53:CO53)</f>
        <v>0</v>
      </c>
      <c r="CP54" s="120">
        <f>SUM($D53:CP53)</f>
        <v>0</v>
      </c>
      <c r="CQ54" s="120">
        <f>SUM($D53:CQ53)</f>
        <v>0</v>
      </c>
    </row>
    <row r="55" spans="1:95" s="121" customFormat="1">
      <c r="A55" s="146"/>
      <c r="B55" s="118" t="s">
        <v>6</v>
      </c>
      <c r="C55" s="119">
        <f t="shared" si="12"/>
        <v>0</v>
      </c>
      <c r="D55" s="120">
        <f t="shared" ref="D55:BO55" si="17">D11-D9</f>
        <v>0</v>
      </c>
      <c r="E55" s="120">
        <f t="shared" si="17"/>
        <v>0</v>
      </c>
      <c r="F55" s="120">
        <f t="shared" si="17"/>
        <v>0</v>
      </c>
      <c r="G55" s="120">
        <f t="shared" si="17"/>
        <v>0</v>
      </c>
      <c r="H55" s="120">
        <f t="shared" si="17"/>
        <v>0</v>
      </c>
      <c r="I55" s="120">
        <f t="shared" si="17"/>
        <v>0</v>
      </c>
      <c r="J55" s="120">
        <f t="shared" si="17"/>
        <v>0</v>
      </c>
      <c r="K55" s="120">
        <f t="shared" si="17"/>
        <v>0</v>
      </c>
      <c r="L55" s="120">
        <f t="shared" si="17"/>
        <v>0</v>
      </c>
      <c r="M55" s="120">
        <f t="shared" si="17"/>
        <v>0</v>
      </c>
      <c r="N55" s="120">
        <f t="shared" si="17"/>
        <v>0</v>
      </c>
      <c r="O55" s="120">
        <f t="shared" si="17"/>
        <v>0</v>
      </c>
      <c r="P55" s="120">
        <f t="shared" si="17"/>
        <v>0</v>
      </c>
      <c r="Q55" s="120">
        <f t="shared" si="17"/>
        <v>0</v>
      </c>
      <c r="R55" s="120">
        <f t="shared" si="17"/>
        <v>0</v>
      </c>
      <c r="S55" s="120">
        <f t="shared" si="17"/>
        <v>0</v>
      </c>
      <c r="T55" s="120">
        <f t="shared" si="17"/>
        <v>0</v>
      </c>
      <c r="U55" s="120">
        <f t="shared" si="17"/>
        <v>0</v>
      </c>
      <c r="V55" s="120">
        <f t="shared" si="17"/>
        <v>0</v>
      </c>
      <c r="W55" s="120">
        <f t="shared" si="17"/>
        <v>0</v>
      </c>
      <c r="X55" s="120">
        <f t="shared" si="17"/>
        <v>0</v>
      </c>
      <c r="Y55" s="120">
        <f t="shared" si="17"/>
        <v>0</v>
      </c>
      <c r="Z55" s="120">
        <f t="shared" si="17"/>
        <v>0</v>
      </c>
      <c r="AA55" s="120">
        <f t="shared" si="17"/>
        <v>0</v>
      </c>
      <c r="AB55" s="120">
        <f t="shared" si="17"/>
        <v>0</v>
      </c>
      <c r="AC55" s="120">
        <f t="shared" si="17"/>
        <v>0</v>
      </c>
      <c r="AD55" s="120">
        <f t="shared" si="17"/>
        <v>0</v>
      </c>
      <c r="AE55" s="120">
        <f t="shared" si="17"/>
        <v>0</v>
      </c>
      <c r="AF55" s="120">
        <f t="shared" si="17"/>
        <v>0</v>
      </c>
      <c r="AG55" s="120">
        <f t="shared" si="17"/>
        <v>0</v>
      </c>
      <c r="AH55" s="120">
        <f t="shared" si="17"/>
        <v>0</v>
      </c>
      <c r="AI55" s="120">
        <f t="shared" si="17"/>
        <v>0</v>
      </c>
      <c r="AJ55" s="120">
        <f t="shared" si="17"/>
        <v>0</v>
      </c>
      <c r="AK55" s="120">
        <f t="shared" si="17"/>
        <v>0</v>
      </c>
      <c r="AL55" s="120">
        <f t="shared" si="17"/>
        <v>0</v>
      </c>
      <c r="AM55" s="120">
        <f t="shared" si="17"/>
        <v>0</v>
      </c>
      <c r="AN55" s="120">
        <f t="shared" si="17"/>
        <v>0</v>
      </c>
      <c r="AO55" s="120">
        <f t="shared" si="17"/>
        <v>0</v>
      </c>
      <c r="AP55" s="120">
        <f t="shared" si="17"/>
        <v>0</v>
      </c>
      <c r="AQ55" s="120">
        <f t="shared" si="17"/>
        <v>0</v>
      </c>
      <c r="AR55" s="120">
        <f t="shared" si="17"/>
        <v>0</v>
      </c>
      <c r="AS55" s="120">
        <f t="shared" si="17"/>
        <v>0</v>
      </c>
      <c r="AT55" s="120">
        <f t="shared" si="17"/>
        <v>0</v>
      </c>
      <c r="AU55" s="120">
        <f t="shared" si="17"/>
        <v>0</v>
      </c>
      <c r="AV55" s="120">
        <f t="shared" si="17"/>
        <v>0</v>
      </c>
      <c r="AW55" s="120">
        <f t="shared" si="17"/>
        <v>0</v>
      </c>
      <c r="AX55" s="120">
        <f t="shared" si="17"/>
        <v>0</v>
      </c>
      <c r="AY55" s="120">
        <f t="shared" si="17"/>
        <v>0</v>
      </c>
      <c r="AZ55" s="120">
        <f t="shared" si="17"/>
        <v>0</v>
      </c>
      <c r="BA55" s="120">
        <f t="shared" si="17"/>
        <v>0</v>
      </c>
      <c r="BB55" s="120">
        <f t="shared" si="17"/>
        <v>0</v>
      </c>
      <c r="BC55" s="120">
        <f t="shared" si="17"/>
        <v>0</v>
      </c>
      <c r="BD55" s="120">
        <f t="shared" si="17"/>
        <v>0</v>
      </c>
      <c r="BE55" s="120">
        <f t="shared" si="17"/>
        <v>0</v>
      </c>
      <c r="BF55" s="120">
        <f t="shared" si="17"/>
        <v>0</v>
      </c>
      <c r="BG55" s="120">
        <f t="shared" si="17"/>
        <v>0</v>
      </c>
      <c r="BH55" s="120">
        <f t="shared" si="17"/>
        <v>0</v>
      </c>
      <c r="BI55" s="120">
        <f t="shared" si="17"/>
        <v>0</v>
      </c>
      <c r="BJ55" s="120">
        <f t="shared" si="17"/>
        <v>0</v>
      </c>
      <c r="BK55" s="120">
        <f t="shared" si="17"/>
        <v>0</v>
      </c>
      <c r="BL55" s="120">
        <f t="shared" si="17"/>
        <v>0</v>
      </c>
      <c r="BM55" s="120">
        <f t="shared" si="17"/>
        <v>0</v>
      </c>
      <c r="BN55" s="120">
        <f t="shared" si="17"/>
        <v>0</v>
      </c>
      <c r="BO55" s="120">
        <f t="shared" si="17"/>
        <v>0</v>
      </c>
      <c r="BP55" s="120">
        <f t="shared" ref="BP55:CQ55" si="18">BP11-BP9</f>
        <v>0</v>
      </c>
      <c r="BQ55" s="120">
        <f t="shared" si="18"/>
        <v>0</v>
      </c>
      <c r="BR55" s="120">
        <f t="shared" si="18"/>
        <v>0</v>
      </c>
      <c r="BS55" s="120">
        <f t="shared" si="18"/>
        <v>0</v>
      </c>
      <c r="BT55" s="120">
        <f t="shared" si="18"/>
        <v>0</v>
      </c>
      <c r="BU55" s="120">
        <f t="shared" si="18"/>
        <v>0</v>
      </c>
      <c r="BV55" s="120">
        <f t="shared" si="18"/>
        <v>0</v>
      </c>
      <c r="BW55" s="120">
        <f t="shared" si="18"/>
        <v>0</v>
      </c>
      <c r="BX55" s="120">
        <f t="shared" si="18"/>
        <v>0</v>
      </c>
      <c r="BY55" s="120">
        <f t="shared" si="18"/>
        <v>0</v>
      </c>
      <c r="BZ55" s="120">
        <f t="shared" si="18"/>
        <v>0</v>
      </c>
      <c r="CA55" s="120">
        <f t="shared" si="18"/>
        <v>0</v>
      </c>
      <c r="CB55" s="120">
        <f t="shared" si="18"/>
        <v>0</v>
      </c>
      <c r="CC55" s="120">
        <f t="shared" si="18"/>
        <v>0</v>
      </c>
      <c r="CD55" s="120">
        <f t="shared" si="18"/>
        <v>0</v>
      </c>
      <c r="CE55" s="120">
        <f t="shared" si="18"/>
        <v>0</v>
      </c>
      <c r="CF55" s="120">
        <f t="shared" si="18"/>
        <v>0</v>
      </c>
      <c r="CG55" s="120">
        <f t="shared" si="18"/>
        <v>0</v>
      </c>
      <c r="CH55" s="120">
        <f t="shared" si="18"/>
        <v>0</v>
      </c>
      <c r="CI55" s="120">
        <f t="shared" si="18"/>
        <v>0</v>
      </c>
      <c r="CJ55" s="120">
        <f t="shared" si="18"/>
        <v>0</v>
      </c>
      <c r="CK55" s="120">
        <f t="shared" si="18"/>
        <v>0</v>
      </c>
      <c r="CL55" s="120">
        <f t="shared" si="18"/>
        <v>0</v>
      </c>
      <c r="CM55" s="120">
        <f t="shared" si="18"/>
        <v>0</v>
      </c>
      <c r="CN55" s="120">
        <f t="shared" si="18"/>
        <v>0</v>
      </c>
      <c r="CO55" s="120">
        <f t="shared" si="18"/>
        <v>0</v>
      </c>
      <c r="CP55" s="120">
        <f t="shared" si="18"/>
        <v>0</v>
      </c>
      <c r="CQ55" s="120">
        <f t="shared" si="18"/>
        <v>0</v>
      </c>
    </row>
    <row r="56" spans="1:95" s="121" customFormat="1">
      <c r="A56" s="147"/>
      <c r="B56" s="127" t="s">
        <v>29</v>
      </c>
      <c r="C56" s="128">
        <f ca="1">SUMPRODUCT((TEXT($D$50:$CQ$50,"yyyymmdd")=TEXT(NOW(),"yyyymmdd"))*(1=1),$D56:$CQ56)</f>
        <v>0</v>
      </c>
      <c r="D56" s="120">
        <f>D55</f>
        <v>0</v>
      </c>
      <c r="E56" s="120">
        <f>SUM($D55:E55)</f>
        <v>0</v>
      </c>
      <c r="F56" s="120">
        <f>SUM($D55:F55)</f>
        <v>0</v>
      </c>
      <c r="G56" s="120">
        <f>SUM($D55:G55)</f>
        <v>0</v>
      </c>
      <c r="H56" s="120">
        <f>SUM($D55:H55)</f>
        <v>0</v>
      </c>
      <c r="I56" s="120">
        <f>SUM($D55:I55)</f>
        <v>0</v>
      </c>
      <c r="J56" s="120">
        <f>SUM($D55:J55)</f>
        <v>0</v>
      </c>
      <c r="K56" s="120">
        <f>SUM($D55:K55)</f>
        <v>0</v>
      </c>
      <c r="L56" s="120">
        <f>SUM($D55:L55)</f>
        <v>0</v>
      </c>
      <c r="M56" s="120">
        <f>SUM($D55:M55)</f>
        <v>0</v>
      </c>
      <c r="N56" s="120">
        <f>SUM($D55:N55)</f>
        <v>0</v>
      </c>
      <c r="O56" s="120">
        <f>SUM($D55:O55)</f>
        <v>0</v>
      </c>
      <c r="P56" s="120">
        <f>SUM($D55:P55)</f>
        <v>0</v>
      </c>
      <c r="Q56" s="120">
        <f>SUM($D55:Q55)</f>
        <v>0</v>
      </c>
      <c r="R56" s="120">
        <f>SUM($D55:R55)</f>
        <v>0</v>
      </c>
      <c r="S56" s="120">
        <f>SUM($D55:S55)</f>
        <v>0</v>
      </c>
      <c r="T56" s="120">
        <f>SUM($D55:T55)</f>
        <v>0</v>
      </c>
      <c r="U56" s="120">
        <f>SUM($D55:U55)</f>
        <v>0</v>
      </c>
      <c r="V56" s="120">
        <f>SUM($D55:V55)</f>
        <v>0</v>
      </c>
      <c r="W56" s="120">
        <f>SUM($D55:W55)</f>
        <v>0</v>
      </c>
      <c r="X56" s="120">
        <f>SUM($D55:X55)</f>
        <v>0</v>
      </c>
      <c r="Y56" s="120">
        <f>SUM($D55:Y55)</f>
        <v>0</v>
      </c>
      <c r="Z56" s="120">
        <f>SUM($D55:Z55)</f>
        <v>0</v>
      </c>
      <c r="AA56" s="120">
        <f>SUM($D55:AA55)</f>
        <v>0</v>
      </c>
      <c r="AB56" s="120">
        <f>SUM($D55:AB55)</f>
        <v>0</v>
      </c>
      <c r="AC56" s="120">
        <f>SUM($D55:AC55)</f>
        <v>0</v>
      </c>
      <c r="AD56" s="120">
        <f>SUM($D55:AD55)</f>
        <v>0</v>
      </c>
      <c r="AE56" s="120">
        <f>SUM($D55:AE55)</f>
        <v>0</v>
      </c>
      <c r="AF56" s="120">
        <f>SUM($D55:AF55)</f>
        <v>0</v>
      </c>
      <c r="AG56" s="120">
        <f>SUM($D55:AG55)</f>
        <v>0</v>
      </c>
      <c r="AH56" s="120">
        <f>SUM($D55:AH55)</f>
        <v>0</v>
      </c>
      <c r="AI56" s="120">
        <f>SUM($D55:AI55)</f>
        <v>0</v>
      </c>
      <c r="AJ56" s="120">
        <f>SUM($D55:AJ55)</f>
        <v>0</v>
      </c>
      <c r="AK56" s="120">
        <f>SUM($D55:AK55)</f>
        <v>0</v>
      </c>
      <c r="AL56" s="120">
        <f>SUM($D55:AL55)</f>
        <v>0</v>
      </c>
      <c r="AM56" s="120">
        <f>SUM($D55:AM55)</f>
        <v>0</v>
      </c>
      <c r="AN56" s="120">
        <f>SUM($D55:AN55)</f>
        <v>0</v>
      </c>
      <c r="AO56" s="120">
        <f>SUM($D55:AO55)</f>
        <v>0</v>
      </c>
      <c r="AP56" s="120">
        <f>SUM($D55:AP55)</f>
        <v>0</v>
      </c>
      <c r="AQ56" s="120">
        <f>SUM($D55:AQ55)</f>
        <v>0</v>
      </c>
      <c r="AR56" s="120">
        <f>SUM($D55:AR55)</f>
        <v>0</v>
      </c>
      <c r="AS56" s="120">
        <f>SUM($D55:AS55)</f>
        <v>0</v>
      </c>
      <c r="AT56" s="120">
        <f>SUM($D55:AT55)</f>
        <v>0</v>
      </c>
      <c r="AU56" s="120">
        <f>SUM($D55:AU55)</f>
        <v>0</v>
      </c>
      <c r="AV56" s="120">
        <f>SUM($D55:AV55)</f>
        <v>0</v>
      </c>
      <c r="AW56" s="120">
        <f>SUM($D55:AW55)</f>
        <v>0</v>
      </c>
      <c r="AX56" s="120">
        <f>SUM($D55:AX55)</f>
        <v>0</v>
      </c>
      <c r="AY56" s="120">
        <f>SUM($D55:AY55)</f>
        <v>0</v>
      </c>
      <c r="AZ56" s="120">
        <f>SUM($D55:AZ55)</f>
        <v>0</v>
      </c>
      <c r="BA56" s="120">
        <f>SUM($D55:BA55)</f>
        <v>0</v>
      </c>
      <c r="BB56" s="120">
        <f>SUM($D55:BB55)</f>
        <v>0</v>
      </c>
      <c r="BC56" s="120">
        <f>SUM($D55:BC55)</f>
        <v>0</v>
      </c>
      <c r="BD56" s="120">
        <f>SUM($D55:BD55)</f>
        <v>0</v>
      </c>
      <c r="BE56" s="120">
        <f>SUM($D55:BE55)</f>
        <v>0</v>
      </c>
      <c r="BF56" s="120">
        <f>SUM($D55:BF55)</f>
        <v>0</v>
      </c>
      <c r="BG56" s="120">
        <f>SUM($D55:BG55)</f>
        <v>0</v>
      </c>
      <c r="BH56" s="120">
        <f>SUM($D55:BH55)</f>
        <v>0</v>
      </c>
      <c r="BI56" s="120">
        <f>SUM($D55:BI55)</f>
        <v>0</v>
      </c>
      <c r="BJ56" s="120">
        <f>SUM($D55:BJ55)</f>
        <v>0</v>
      </c>
      <c r="BK56" s="120">
        <f>SUM($D55:BK55)</f>
        <v>0</v>
      </c>
      <c r="BL56" s="120">
        <f>SUM($D55:BL55)</f>
        <v>0</v>
      </c>
      <c r="BM56" s="120">
        <f>SUM($D55:BM55)</f>
        <v>0</v>
      </c>
      <c r="BN56" s="120">
        <f>SUM($D55:BN55)</f>
        <v>0</v>
      </c>
      <c r="BO56" s="120">
        <f>SUM($D55:BO55)</f>
        <v>0</v>
      </c>
      <c r="BP56" s="120">
        <f>SUM($D55:BP55)</f>
        <v>0</v>
      </c>
      <c r="BQ56" s="120">
        <f>SUM($D55:BQ55)</f>
        <v>0</v>
      </c>
      <c r="BR56" s="120">
        <f>SUM($D55:BR55)</f>
        <v>0</v>
      </c>
      <c r="BS56" s="120">
        <f>SUM($D55:BS55)</f>
        <v>0</v>
      </c>
      <c r="BT56" s="120">
        <f>SUM($D55:BT55)</f>
        <v>0</v>
      </c>
      <c r="BU56" s="120">
        <f>SUM($D55:BU55)</f>
        <v>0</v>
      </c>
      <c r="BV56" s="120">
        <f>SUM($D55:BV55)</f>
        <v>0</v>
      </c>
      <c r="BW56" s="120">
        <f>SUM($D55:BW55)</f>
        <v>0</v>
      </c>
      <c r="BX56" s="120">
        <f>SUM($D55:BX55)</f>
        <v>0</v>
      </c>
      <c r="BY56" s="120">
        <f>SUM($D55:BY55)</f>
        <v>0</v>
      </c>
      <c r="BZ56" s="120">
        <f>SUM($D55:BZ55)</f>
        <v>0</v>
      </c>
      <c r="CA56" s="120">
        <f>SUM($D55:CA55)</f>
        <v>0</v>
      </c>
      <c r="CB56" s="120">
        <f>SUM($D55:CB55)</f>
        <v>0</v>
      </c>
      <c r="CC56" s="120">
        <f>SUM($D55:CC55)</f>
        <v>0</v>
      </c>
      <c r="CD56" s="120">
        <f>SUM($D55:CD55)</f>
        <v>0</v>
      </c>
      <c r="CE56" s="120">
        <f>SUM($D55:CE55)</f>
        <v>0</v>
      </c>
      <c r="CF56" s="120">
        <f>SUM($D55:CF55)</f>
        <v>0</v>
      </c>
      <c r="CG56" s="120">
        <f>SUM($D55:CG55)</f>
        <v>0</v>
      </c>
      <c r="CH56" s="120">
        <f>SUM($D55:CH55)</f>
        <v>0</v>
      </c>
      <c r="CI56" s="120">
        <f>SUM($D55:CI55)</f>
        <v>0</v>
      </c>
      <c r="CJ56" s="120">
        <f>SUM($D55:CJ55)</f>
        <v>0</v>
      </c>
      <c r="CK56" s="120">
        <f>SUM($D55:CK55)</f>
        <v>0</v>
      </c>
      <c r="CL56" s="120">
        <f>SUM($D55:CL55)</f>
        <v>0</v>
      </c>
      <c r="CM56" s="120">
        <f>SUM($D55:CM55)</f>
        <v>0</v>
      </c>
      <c r="CN56" s="120">
        <f>SUM($D55:CN55)</f>
        <v>0</v>
      </c>
      <c r="CO56" s="120">
        <f>SUM($D55:CO55)</f>
        <v>0</v>
      </c>
      <c r="CP56" s="120">
        <f>SUM($D55:CP55)</f>
        <v>0</v>
      </c>
      <c r="CQ56" s="120">
        <f>SUM($D55:CQ55)</f>
        <v>0</v>
      </c>
    </row>
    <row r="57" spans="1:95" s="121" customFormat="1">
      <c r="A57" s="147"/>
      <c r="B57" s="118" t="s">
        <v>25</v>
      </c>
      <c r="C57" s="119">
        <f t="shared" si="12"/>
        <v>0</v>
      </c>
      <c r="D57" s="120">
        <f t="shared" ref="D57:BO57" si="19">D12-D10</f>
        <v>0</v>
      </c>
      <c r="E57" s="120">
        <f t="shared" si="19"/>
        <v>0</v>
      </c>
      <c r="F57" s="120">
        <f t="shared" si="19"/>
        <v>0</v>
      </c>
      <c r="G57" s="120">
        <f t="shared" si="19"/>
        <v>0</v>
      </c>
      <c r="H57" s="120">
        <f t="shared" si="19"/>
        <v>0</v>
      </c>
      <c r="I57" s="120">
        <f t="shared" si="19"/>
        <v>0</v>
      </c>
      <c r="J57" s="120">
        <f t="shared" si="19"/>
        <v>0</v>
      </c>
      <c r="K57" s="120">
        <f t="shared" si="19"/>
        <v>0</v>
      </c>
      <c r="L57" s="120">
        <f t="shared" si="19"/>
        <v>0</v>
      </c>
      <c r="M57" s="120">
        <f t="shared" si="19"/>
        <v>0</v>
      </c>
      <c r="N57" s="120">
        <f t="shared" si="19"/>
        <v>0</v>
      </c>
      <c r="O57" s="120">
        <f t="shared" si="19"/>
        <v>0</v>
      </c>
      <c r="P57" s="120">
        <f t="shared" si="19"/>
        <v>0</v>
      </c>
      <c r="Q57" s="120">
        <f t="shared" si="19"/>
        <v>0</v>
      </c>
      <c r="R57" s="120">
        <f t="shared" si="19"/>
        <v>0</v>
      </c>
      <c r="S57" s="120">
        <f t="shared" si="19"/>
        <v>0</v>
      </c>
      <c r="T57" s="120">
        <f t="shared" si="19"/>
        <v>0</v>
      </c>
      <c r="U57" s="120">
        <f t="shared" si="19"/>
        <v>0</v>
      </c>
      <c r="V57" s="120">
        <f t="shared" si="19"/>
        <v>0</v>
      </c>
      <c r="W57" s="120">
        <f t="shared" si="19"/>
        <v>0</v>
      </c>
      <c r="X57" s="120">
        <f t="shared" si="19"/>
        <v>0</v>
      </c>
      <c r="Y57" s="120">
        <f t="shared" si="19"/>
        <v>0</v>
      </c>
      <c r="Z57" s="120">
        <f t="shared" si="19"/>
        <v>0</v>
      </c>
      <c r="AA57" s="120">
        <f t="shared" si="19"/>
        <v>0</v>
      </c>
      <c r="AB57" s="120">
        <f t="shared" si="19"/>
        <v>0</v>
      </c>
      <c r="AC57" s="120">
        <f t="shared" si="19"/>
        <v>0</v>
      </c>
      <c r="AD57" s="120">
        <f t="shared" si="19"/>
        <v>0</v>
      </c>
      <c r="AE57" s="120">
        <f t="shared" si="19"/>
        <v>0</v>
      </c>
      <c r="AF57" s="120">
        <f t="shared" si="19"/>
        <v>0</v>
      </c>
      <c r="AG57" s="120">
        <f t="shared" si="19"/>
        <v>0</v>
      </c>
      <c r="AH57" s="120">
        <f t="shared" si="19"/>
        <v>0</v>
      </c>
      <c r="AI57" s="120">
        <f t="shared" si="19"/>
        <v>0</v>
      </c>
      <c r="AJ57" s="120">
        <f t="shared" si="19"/>
        <v>0</v>
      </c>
      <c r="AK57" s="120">
        <f t="shared" si="19"/>
        <v>0</v>
      </c>
      <c r="AL57" s="120">
        <f t="shared" si="19"/>
        <v>0</v>
      </c>
      <c r="AM57" s="120">
        <f t="shared" si="19"/>
        <v>0</v>
      </c>
      <c r="AN57" s="120">
        <f t="shared" si="19"/>
        <v>0</v>
      </c>
      <c r="AO57" s="120">
        <f t="shared" si="19"/>
        <v>0</v>
      </c>
      <c r="AP57" s="120">
        <f t="shared" si="19"/>
        <v>0</v>
      </c>
      <c r="AQ57" s="120">
        <f t="shared" si="19"/>
        <v>0</v>
      </c>
      <c r="AR57" s="120">
        <f t="shared" si="19"/>
        <v>0</v>
      </c>
      <c r="AS57" s="120">
        <f t="shared" si="19"/>
        <v>0</v>
      </c>
      <c r="AT57" s="120">
        <f t="shared" si="19"/>
        <v>0</v>
      </c>
      <c r="AU57" s="120">
        <f t="shared" si="19"/>
        <v>0</v>
      </c>
      <c r="AV57" s="120">
        <f t="shared" si="19"/>
        <v>0</v>
      </c>
      <c r="AW57" s="120">
        <f t="shared" si="19"/>
        <v>0</v>
      </c>
      <c r="AX57" s="120">
        <f t="shared" si="19"/>
        <v>0</v>
      </c>
      <c r="AY57" s="120">
        <f t="shared" si="19"/>
        <v>0</v>
      </c>
      <c r="AZ57" s="120">
        <f t="shared" si="19"/>
        <v>0</v>
      </c>
      <c r="BA57" s="120">
        <f t="shared" si="19"/>
        <v>0</v>
      </c>
      <c r="BB57" s="120">
        <f t="shared" si="19"/>
        <v>0</v>
      </c>
      <c r="BC57" s="120">
        <f t="shared" si="19"/>
        <v>0</v>
      </c>
      <c r="BD57" s="120">
        <f t="shared" si="19"/>
        <v>0</v>
      </c>
      <c r="BE57" s="120">
        <f t="shared" si="19"/>
        <v>0</v>
      </c>
      <c r="BF57" s="120">
        <f t="shared" si="19"/>
        <v>0</v>
      </c>
      <c r="BG57" s="120">
        <f t="shared" si="19"/>
        <v>0</v>
      </c>
      <c r="BH57" s="120">
        <f t="shared" si="19"/>
        <v>0</v>
      </c>
      <c r="BI57" s="120">
        <f t="shared" si="19"/>
        <v>0</v>
      </c>
      <c r="BJ57" s="120">
        <f t="shared" si="19"/>
        <v>0</v>
      </c>
      <c r="BK57" s="120">
        <f t="shared" si="19"/>
        <v>0</v>
      </c>
      <c r="BL57" s="120">
        <f t="shared" si="19"/>
        <v>0</v>
      </c>
      <c r="BM57" s="120">
        <f t="shared" si="19"/>
        <v>0</v>
      </c>
      <c r="BN57" s="120">
        <f t="shared" si="19"/>
        <v>0</v>
      </c>
      <c r="BO57" s="120">
        <f t="shared" si="19"/>
        <v>0</v>
      </c>
      <c r="BP57" s="120">
        <f t="shared" ref="BP57:CQ57" si="20">BP12-BP10</f>
        <v>0</v>
      </c>
      <c r="BQ57" s="120">
        <f t="shared" si="20"/>
        <v>0</v>
      </c>
      <c r="BR57" s="120">
        <f t="shared" si="20"/>
        <v>0</v>
      </c>
      <c r="BS57" s="120">
        <f t="shared" si="20"/>
        <v>0</v>
      </c>
      <c r="BT57" s="120">
        <f t="shared" si="20"/>
        <v>0</v>
      </c>
      <c r="BU57" s="120">
        <f t="shared" si="20"/>
        <v>0</v>
      </c>
      <c r="BV57" s="120">
        <f t="shared" si="20"/>
        <v>0</v>
      </c>
      <c r="BW57" s="120">
        <f t="shared" si="20"/>
        <v>0</v>
      </c>
      <c r="BX57" s="120">
        <f t="shared" si="20"/>
        <v>0</v>
      </c>
      <c r="BY57" s="120">
        <f t="shared" si="20"/>
        <v>0</v>
      </c>
      <c r="BZ57" s="120">
        <f t="shared" si="20"/>
        <v>0</v>
      </c>
      <c r="CA57" s="120">
        <f t="shared" si="20"/>
        <v>0</v>
      </c>
      <c r="CB57" s="120">
        <f t="shared" si="20"/>
        <v>0</v>
      </c>
      <c r="CC57" s="120">
        <f t="shared" si="20"/>
        <v>0</v>
      </c>
      <c r="CD57" s="120">
        <f t="shared" si="20"/>
        <v>0</v>
      </c>
      <c r="CE57" s="120">
        <f t="shared" si="20"/>
        <v>0</v>
      </c>
      <c r="CF57" s="120">
        <f t="shared" si="20"/>
        <v>0</v>
      </c>
      <c r="CG57" s="120">
        <f t="shared" si="20"/>
        <v>0</v>
      </c>
      <c r="CH57" s="120">
        <f t="shared" si="20"/>
        <v>0</v>
      </c>
      <c r="CI57" s="120">
        <f t="shared" si="20"/>
        <v>0</v>
      </c>
      <c r="CJ57" s="120">
        <f t="shared" si="20"/>
        <v>0</v>
      </c>
      <c r="CK57" s="120">
        <f t="shared" si="20"/>
        <v>0</v>
      </c>
      <c r="CL57" s="120">
        <f t="shared" si="20"/>
        <v>0</v>
      </c>
      <c r="CM57" s="120">
        <f t="shared" si="20"/>
        <v>0</v>
      </c>
      <c r="CN57" s="120">
        <f t="shared" si="20"/>
        <v>0</v>
      </c>
      <c r="CO57" s="120">
        <f t="shared" si="20"/>
        <v>0</v>
      </c>
      <c r="CP57" s="120">
        <f t="shared" si="20"/>
        <v>0</v>
      </c>
      <c r="CQ57" s="120">
        <f t="shared" si="20"/>
        <v>0</v>
      </c>
    </row>
    <row r="58" spans="1:95" s="121" customFormat="1">
      <c r="A58" s="147"/>
      <c r="B58" s="127" t="s">
        <v>30</v>
      </c>
      <c r="C58" s="128">
        <f ca="1">SUMPRODUCT((TEXT($D$50:$CQ$50,"yyyymmdd")=TEXT(NOW(),"yyyymmdd"))*(1=1),$D58:$CQ58)</f>
        <v>0</v>
      </c>
      <c r="D58" s="120">
        <f>D57</f>
        <v>0</v>
      </c>
      <c r="E58" s="120">
        <f>SUM($D57:E57)</f>
        <v>0</v>
      </c>
      <c r="F58" s="120">
        <f>SUM($D57:F57)</f>
        <v>0</v>
      </c>
      <c r="G58" s="120">
        <f>SUM($D57:G57)</f>
        <v>0</v>
      </c>
      <c r="H58" s="120">
        <f>SUM($D57:H57)</f>
        <v>0</v>
      </c>
      <c r="I58" s="120">
        <f>SUM($D57:I57)</f>
        <v>0</v>
      </c>
      <c r="J58" s="120">
        <f>SUM($D57:J57)</f>
        <v>0</v>
      </c>
      <c r="K58" s="120">
        <f>SUM($D57:K57)</f>
        <v>0</v>
      </c>
      <c r="L58" s="120">
        <f>SUM($D57:L57)</f>
        <v>0</v>
      </c>
      <c r="M58" s="120">
        <f>SUM($D57:M57)</f>
        <v>0</v>
      </c>
      <c r="N58" s="120">
        <f>SUM($D57:N57)</f>
        <v>0</v>
      </c>
      <c r="O58" s="120">
        <f>SUM($D57:O57)</f>
        <v>0</v>
      </c>
      <c r="P58" s="120">
        <f>SUM($D57:P57)</f>
        <v>0</v>
      </c>
      <c r="Q58" s="120">
        <f>SUM($D57:Q57)</f>
        <v>0</v>
      </c>
      <c r="R58" s="120">
        <f>SUM($D57:R57)</f>
        <v>0</v>
      </c>
      <c r="S58" s="120">
        <f>SUM($D57:S57)</f>
        <v>0</v>
      </c>
      <c r="T58" s="120">
        <f>SUM($D57:T57)</f>
        <v>0</v>
      </c>
      <c r="U58" s="120">
        <f>SUM($D57:U57)</f>
        <v>0</v>
      </c>
      <c r="V58" s="120">
        <f>SUM($D57:V57)</f>
        <v>0</v>
      </c>
      <c r="W58" s="120">
        <f>SUM($D57:W57)</f>
        <v>0</v>
      </c>
      <c r="X58" s="120">
        <f>SUM($D57:X57)</f>
        <v>0</v>
      </c>
      <c r="Y58" s="120">
        <f>SUM($D57:Y57)</f>
        <v>0</v>
      </c>
      <c r="Z58" s="120">
        <f>SUM($D57:Z57)</f>
        <v>0</v>
      </c>
      <c r="AA58" s="120">
        <f>SUM($D57:AA57)</f>
        <v>0</v>
      </c>
      <c r="AB58" s="120">
        <f>SUM($D57:AB57)</f>
        <v>0</v>
      </c>
      <c r="AC58" s="120">
        <f>SUM($D57:AC57)</f>
        <v>0</v>
      </c>
      <c r="AD58" s="120">
        <f>SUM($D57:AD57)</f>
        <v>0</v>
      </c>
      <c r="AE58" s="120">
        <f>SUM($D57:AE57)</f>
        <v>0</v>
      </c>
      <c r="AF58" s="120">
        <f>SUM($D57:AF57)</f>
        <v>0</v>
      </c>
      <c r="AG58" s="120">
        <f>SUM($D57:AG57)</f>
        <v>0</v>
      </c>
      <c r="AH58" s="120">
        <f>SUM($D57:AH57)</f>
        <v>0</v>
      </c>
      <c r="AI58" s="120">
        <f>SUM($D57:AI57)</f>
        <v>0</v>
      </c>
      <c r="AJ58" s="120">
        <f>SUM($D57:AJ57)</f>
        <v>0</v>
      </c>
      <c r="AK58" s="120">
        <f>SUM($D57:AK57)</f>
        <v>0</v>
      </c>
      <c r="AL58" s="120">
        <f>SUM($D57:AL57)</f>
        <v>0</v>
      </c>
      <c r="AM58" s="120">
        <f>SUM($D57:AM57)</f>
        <v>0</v>
      </c>
      <c r="AN58" s="120">
        <f>SUM($D57:AN57)</f>
        <v>0</v>
      </c>
      <c r="AO58" s="120">
        <f>SUM($D57:AO57)</f>
        <v>0</v>
      </c>
      <c r="AP58" s="120">
        <f>SUM($D57:AP57)</f>
        <v>0</v>
      </c>
      <c r="AQ58" s="120">
        <f>SUM($D57:AQ57)</f>
        <v>0</v>
      </c>
      <c r="AR58" s="120">
        <f>SUM($D57:AR57)</f>
        <v>0</v>
      </c>
      <c r="AS58" s="120">
        <f>SUM($D57:AS57)</f>
        <v>0</v>
      </c>
      <c r="AT58" s="120">
        <f>SUM($D57:AT57)</f>
        <v>0</v>
      </c>
      <c r="AU58" s="120">
        <f>SUM($D57:AU57)</f>
        <v>0</v>
      </c>
      <c r="AV58" s="120">
        <f>SUM($D57:AV57)</f>
        <v>0</v>
      </c>
      <c r="AW58" s="120">
        <f>SUM($D57:AW57)</f>
        <v>0</v>
      </c>
      <c r="AX58" s="120">
        <f>SUM($D57:AX57)</f>
        <v>0</v>
      </c>
      <c r="AY58" s="120">
        <f>SUM($D57:AY57)</f>
        <v>0</v>
      </c>
      <c r="AZ58" s="120">
        <f>SUM($D57:AZ57)</f>
        <v>0</v>
      </c>
      <c r="BA58" s="120">
        <f>SUM($D57:BA57)</f>
        <v>0</v>
      </c>
      <c r="BB58" s="120">
        <f>SUM($D57:BB57)</f>
        <v>0</v>
      </c>
      <c r="BC58" s="120">
        <f>SUM($D57:BC57)</f>
        <v>0</v>
      </c>
      <c r="BD58" s="120">
        <f>SUM($D57:BD57)</f>
        <v>0</v>
      </c>
      <c r="BE58" s="120">
        <f>SUM($D57:BE57)</f>
        <v>0</v>
      </c>
      <c r="BF58" s="120">
        <f>SUM($D57:BF57)</f>
        <v>0</v>
      </c>
      <c r="BG58" s="120">
        <f>SUM($D57:BG57)</f>
        <v>0</v>
      </c>
      <c r="BH58" s="120">
        <f>SUM($D57:BH57)</f>
        <v>0</v>
      </c>
      <c r="BI58" s="120">
        <f>SUM($D57:BI57)</f>
        <v>0</v>
      </c>
      <c r="BJ58" s="120">
        <f>SUM($D57:BJ57)</f>
        <v>0</v>
      </c>
      <c r="BK58" s="120">
        <f>SUM($D57:BK57)</f>
        <v>0</v>
      </c>
      <c r="BL58" s="120">
        <f>SUM($D57:BL57)</f>
        <v>0</v>
      </c>
      <c r="BM58" s="120">
        <f>SUM($D57:BM57)</f>
        <v>0</v>
      </c>
      <c r="BN58" s="120">
        <f>SUM($D57:BN57)</f>
        <v>0</v>
      </c>
      <c r="BO58" s="120">
        <f>SUM($D57:BO57)</f>
        <v>0</v>
      </c>
      <c r="BP58" s="120">
        <f>SUM($D57:BP57)</f>
        <v>0</v>
      </c>
      <c r="BQ58" s="120">
        <f>SUM($D57:BQ57)</f>
        <v>0</v>
      </c>
      <c r="BR58" s="120">
        <f>SUM($D57:BR57)</f>
        <v>0</v>
      </c>
      <c r="BS58" s="120">
        <f>SUM($D57:BS57)</f>
        <v>0</v>
      </c>
      <c r="BT58" s="120">
        <f>SUM($D57:BT57)</f>
        <v>0</v>
      </c>
      <c r="BU58" s="120">
        <f>SUM($D57:BU57)</f>
        <v>0</v>
      </c>
      <c r="BV58" s="120">
        <f>SUM($D57:BV57)</f>
        <v>0</v>
      </c>
      <c r="BW58" s="120">
        <f>SUM($D57:BW57)</f>
        <v>0</v>
      </c>
      <c r="BX58" s="120">
        <f>SUM($D57:BX57)</f>
        <v>0</v>
      </c>
      <c r="BY58" s="120">
        <f>SUM($D57:BY57)</f>
        <v>0</v>
      </c>
      <c r="BZ58" s="120">
        <f>SUM($D57:BZ57)</f>
        <v>0</v>
      </c>
      <c r="CA58" s="120">
        <f>SUM($D57:CA57)</f>
        <v>0</v>
      </c>
      <c r="CB58" s="120">
        <f>SUM($D57:CB57)</f>
        <v>0</v>
      </c>
      <c r="CC58" s="120">
        <f>SUM($D57:CC57)</f>
        <v>0</v>
      </c>
      <c r="CD58" s="120">
        <f>SUM($D57:CD57)</f>
        <v>0</v>
      </c>
      <c r="CE58" s="120">
        <f>SUM($D57:CE57)</f>
        <v>0</v>
      </c>
      <c r="CF58" s="120">
        <f>SUM($D57:CF57)</f>
        <v>0</v>
      </c>
      <c r="CG58" s="120">
        <f>SUM($D57:CG57)</f>
        <v>0</v>
      </c>
      <c r="CH58" s="120">
        <f>SUM($D57:CH57)</f>
        <v>0</v>
      </c>
      <c r="CI58" s="120">
        <f>SUM($D57:CI57)</f>
        <v>0</v>
      </c>
      <c r="CJ58" s="120">
        <f>SUM($D57:CJ57)</f>
        <v>0</v>
      </c>
      <c r="CK58" s="120">
        <f>SUM($D57:CK57)</f>
        <v>0</v>
      </c>
      <c r="CL58" s="120">
        <f>SUM($D57:CL57)</f>
        <v>0</v>
      </c>
      <c r="CM58" s="120">
        <f>SUM($D57:CM57)</f>
        <v>0</v>
      </c>
      <c r="CN58" s="120">
        <f>SUM($D57:CN57)</f>
        <v>0</v>
      </c>
      <c r="CO58" s="120">
        <f>SUM($D57:CO57)</f>
        <v>0</v>
      </c>
      <c r="CP58" s="120">
        <f>SUM($D57:CP57)</f>
        <v>0</v>
      </c>
      <c r="CQ58" s="120">
        <f>SUM($D57:CQ57)</f>
        <v>0</v>
      </c>
    </row>
    <row r="59" spans="1:95" s="121" customFormat="1">
      <c r="A59" s="146"/>
      <c r="B59" s="118" t="s">
        <v>6</v>
      </c>
      <c r="C59" s="119">
        <f t="shared" si="12"/>
        <v>0</v>
      </c>
      <c r="D59" s="120">
        <f t="shared" ref="D59:BO59" si="21">D15-D13</f>
        <v>0</v>
      </c>
      <c r="E59" s="120">
        <f t="shared" si="21"/>
        <v>0</v>
      </c>
      <c r="F59" s="120">
        <f t="shared" si="21"/>
        <v>0</v>
      </c>
      <c r="G59" s="120">
        <f t="shared" si="21"/>
        <v>0</v>
      </c>
      <c r="H59" s="120">
        <f t="shared" si="21"/>
        <v>0</v>
      </c>
      <c r="I59" s="120">
        <f t="shared" si="21"/>
        <v>0</v>
      </c>
      <c r="J59" s="120">
        <f t="shared" si="21"/>
        <v>0</v>
      </c>
      <c r="K59" s="120">
        <f t="shared" si="21"/>
        <v>0</v>
      </c>
      <c r="L59" s="120">
        <f t="shared" si="21"/>
        <v>0</v>
      </c>
      <c r="M59" s="120">
        <f t="shared" si="21"/>
        <v>0</v>
      </c>
      <c r="N59" s="120">
        <f t="shared" si="21"/>
        <v>0</v>
      </c>
      <c r="O59" s="120">
        <f t="shared" si="21"/>
        <v>0</v>
      </c>
      <c r="P59" s="120">
        <f t="shared" si="21"/>
        <v>0</v>
      </c>
      <c r="Q59" s="120">
        <f t="shared" si="21"/>
        <v>0</v>
      </c>
      <c r="R59" s="120">
        <f t="shared" si="21"/>
        <v>0</v>
      </c>
      <c r="S59" s="120">
        <f t="shared" si="21"/>
        <v>0</v>
      </c>
      <c r="T59" s="120">
        <f t="shared" si="21"/>
        <v>0</v>
      </c>
      <c r="U59" s="120">
        <f t="shared" si="21"/>
        <v>0</v>
      </c>
      <c r="V59" s="120">
        <f t="shared" si="21"/>
        <v>0</v>
      </c>
      <c r="W59" s="120">
        <f t="shared" si="21"/>
        <v>0</v>
      </c>
      <c r="X59" s="120">
        <f t="shared" si="21"/>
        <v>0</v>
      </c>
      <c r="Y59" s="120">
        <f t="shared" si="21"/>
        <v>0</v>
      </c>
      <c r="Z59" s="120">
        <f t="shared" si="21"/>
        <v>0</v>
      </c>
      <c r="AA59" s="120">
        <f t="shared" si="21"/>
        <v>0</v>
      </c>
      <c r="AB59" s="120">
        <f t="shared" si="21"/>
        <v>0</v>
      </c>
      <c r="AC59" s="120">
        <f t="shared" si="21"/>
        <v>0</v>
      </c>
      <c r="AD59" s="120">
        <f t="shared" si="21"/>
        <v>0</v>
      </c>
      <c r="AE59" s="120">
        <f t="shared" si="21"/>
        <v>0</v>
      </c>
      <c r="AF59" s="120">
        <f t="shared" si="21"/>
        <v>0</v>
      </c>
      <c r="AG59" s="120">
        <f t="shared" si="21"/>
        <v>0</v>
      </c>
      <c r="AH59" s="120">
        <f t="shared" si="21"/>
        <v>0</v>
      </c>
      <c r="AI59" s="120">
        <f t="shared" si="21"/>
        <v>0</v>
      </c>
      <c r="AJ59" s="120">
        <f t="shared" si="21"/>
        <v>0</v>
      </c>
      <c r="AK59" s="120">
        <f t="shared" si="21"/>
        <v>0</v>
      </c>
      <c r="AL59" s="120">
        <f t="shared" si="21"/>
        <v>0</v>
      </c>
      <c r="AM59" s="120">
        <f t="shared" si="21"/>
        <v>0</v>
      </c>
      <c r="AN59" s="120">
        <f t="shared" si="21"/>
        <v>0</v>
      </c>
      <c r="AO59" s="120">
        <f t="shared" si="21"/>
        <v>0</v>
      </c>
      <c r="AP59" s="120">
        <f t="shared" si="21"/>
        <v>0</v>
      </c>
      <c r="AQ59" s="120">
        <f t="shared" si="21"/>
        <v>0</v>
      </c>
      <c r="AR59" s="120">
        <f t="shared" si="21"/>
        <v>0</v>
      </c>
      <c r="AS59" s="120">
        <f t="shared" si="21"/>
        <v>0</v>
      </c>
      <c r="AT59" s="120">
        <f t="shared" si="21"/>
        <v>0</v>
      </c>
      <c r="AU59" s="120">
        <f t="shared" si="21"/>
        <v>0</v>
      </c>
      <c r="AV59" s="120">
        <f t="shared" si="21"/>
        <v>0</v>
      </c>
      <c r="AW59" s="120">
        <f t="shared" si="21"/>
        <v>0</v>
      </c>
      <c r="AX59" s="120">
        <f t="shared" si="21"/>
        <v>0</v>
      </c>
      <c r="AY59" s="120">
        <f t="shared" si="21"/>
        <v>0</v>
      </c>
      <c r="AZ59" s="120">
        <f t="shared" si="21"/>
        <v>0</v>
      </c>
      <c r="BA59" s="120">
        <f t="shared" si="21"/>
        <v>0</v>
      </c>
      <c r="BB59" s="120">
        <f t="shared" si="21"/>
        <v>0</v>
      </c>
      <c r="BC59" s="120">
        <f t="shared" si="21"/>
        <v>0</v>
      </c>
      <c r="BD59" s="120">
        <f t="shared" si="21"/>
        <v>0</v>
      </c>
      <c r="BE59" s="120">
        <f t="shared" si="21"/>
        <v>0</v>
      </c>
      <c r="BF59" s="120">
        <f t="shared" si="21"/>
        <v>0</v>
      </c>
      <c r="BG59" s="120">
        <f t="shared" si="21"/>
        <v>0</v>
      </c>
      <c r="BH59" s="120">
        <f t="shared" si="21"/>
        <v>0</v>
      </c>
      <c r="BI59" s="120">
        <f t="shared" si="21"/>
        <v>0</v>
      </c>
      <c r="BJ59" s="120">
        <f t="shared" si="21"/>
        <v>0</v>
      </c>
      <c r="BK59" s="120">
        <f t="shared" si="21"/>
        <v>0</v>
      </c>
      <c r="BL59" s="120">
        <f t="shared" si="21"/>
        <v>0</v>
      </c>
      <c r="BM59" s="120">
        <f t="shared" si="21"/>
        <v>0</v>
      </c>
      <c r="BN59" s="120">
        <f t="shared" si="21"/>
        <v>0</v>
      </c>
      <c r="BO59" s="120">
        <f t="shared" si="21"/>
        <v>0</v>
      </c>
      <c r="BP59" s="120">
        <f t="shared" ref="BP59:CQ59" si="22">BP15-BP13</f>
        <v>0</v>
      </c>
      <c r="BQ59" s="120">
        <f t="shared" si="22"/>
        <v>0</v>
      </c>
      <c r="BR59" s="120">
        <f t="shared" si="22"/>
        <v>0</v>
      </c>
      <c r="BS59" s="120">
        <f t="shared" si="22"/>
        <v>0</v>
      </c>
      <c r="BT59" s="120">
        <f t="shared" si="22"/>
        <v>0</v>
      </c>
      <c r="BU59" s="120">
        <f t="shared" si="22"/>
        <v>0</v>
      </c>
      <c r="BV59" s="120">
        <f t="shared" si="22"/>
        <v>0</v>
      </c>
      <c r="BW59" s="120">
        <f t="shared" si="22"/>
        <v>0</v>
      </c>
      <c r="BX59" s="120">
        <f t="shared" si="22"/>
        <v>0</v>
      </c>
      <c r="BY59" s="120">
        <f t="shared" si="22"/>
        <v>0</v>
      </c>
      <c r="BZ59" s="120">
        <f t="shared" si="22"/>
        <v>0</v>
      </c>
      <c r="CA59" s="120">
        <f t="shared" si="22"/>
        <v>0</v>
      </c>
      <c r="CB59" s="120">
        <f t="shared" si="22"/>
        <v>0</v>
      </c>
      <c r="CC59" s="120">
        <f t="shared" si="22"/>
        <v>0</v>
      </c>
      <c r="CD59" s="120">
        <f t="shared" si="22"/>
        <v>0</v>
      </c>
      <c r="CE59" s="120">
        <f t="shared" si="22"/>
        <v>0</v>
      </c>
      <c r="CF59" s="120">
        <f t="shared" si="22"/>
        <v>0</v>
      </c>
      <c r="CG59" s="120">
        <f t="shared" si="22"/>
        <v>0</v>
      </c>
      <c r="CH59" s="120">
        <f t="shared" si="22"/>
        <v>0</v>
      </c>
      <c r="CI59" s="120">
        <f t="shared" si="22"/>
        <v>0</v>
      </c>
      <c r="CJ59" s="120">
        <f t="shared" si="22"/>
        <v>0</v>
      </c>
      <c r="CK59" s="120">
        <f t="shared" si="22"/>
        <v>0</v>
      </c>
      <c r="CL59" s="120">
        <f t="shared" si="22"/>
        <v>0</v>
      </c>
      <c r="CM59" s="120">
        <f t="shared" si="22"/>
        <v>0</v>
      </c>
      <c r="CN59" s="120">
        <f t="shared" si="22"/>
        <v>0</v>
      </c>
      <c r="CO59" s="120">
        <f t="shared" si="22"/>
        <v>0</v>
      </c>
      <c r="CP59" s="120">
        <f t="shared" si="22"/>
        <v>0</v>
      </c>
      <c r="CQ59" s="120">
        <f t="shared" si="22"/>
        <v>0</v>
      </c>
    </row>
    <row r="60" spans="1:95" s="121" customFormat="1">
      <c r="A60" s="147"/>
      <c r="B60" s="127" t="s">
        <v>29</v>
      </c>
      <c r="C60" s="128">
        <f ca="1">SUMPRODUCT((TEXT($D$50:$CQ$50,"yyyymmdd")=TEXT(NOW(),"yyyymmdd"))*(1=1),$D60:$CQ60)</f>
        <v>0</v>
      </c>
      <c r="D60" s="120">
        <f>D59</f>
        <v>0</v>
      </c>
      <c r="E60" s="120">
        <f>SUM($D59:E59)</f>
        <v>0</v>
      </c>
      <c r="F60" s="120">
        <f>SUM($D59:F59)</f>
        <v>0</v>
      </c>
      <c r="G60" s="120">
        <f>SUM($D59:G59)</f>
        <v>0</v>
      </c>
      <c r="H60" s="120">
        <f>SUM($D59:H59)</f>
        <v>0</v>
      </c>
      <c r="I60" s="120">
        <f>SUM($D59:I59)</f>
        <v>0</v>
      </c>
      <c r="J60" s="120">
        <f>SUM($D59:J59)</f>
        <v>0</v>
      </c>
      <c r="K60" s="120">
        <f>SUM($D59:K59)</f>
        <v>0</v>
      </c>
      <c r="L60" s="120">
        <f>SUM($D59:L59)</f>
        <v>0</v>
      </c>
      <c r="M60" s="120">
        <f>SUM($D59:M59)</f>
        <v>0</v>
      </c>
      <c r="N60" s="120">
        <f>SUM($D59:N59)</f>
        <v>0</v>
      </c>
      <c r="O60" s="120">
        <f>SUM($D59:O59)</f>
        <v>0</v>
      </c>
      <c r="P60" s="120">
        <f>SUM($D59:P59)</f>
        <v>0</v>
      </c>
      <c r="Q60" s="120">
        <f>SUM($D59:Q59)</f>
        <v>0</v>
      </c>
      <c r="R60" s="120">
        <f>SUM($D59:R59)</f>
        <v>0</v>
      </c>
      <c r="S60" s="120">
        <f>SUM($D59:S59)</f>
        <v>0</v>
      </c>
      <c r="T60" s="120">
        <f>SUM($D59:T59)</f>
        <v>0</v>
      </c>
      <c r="U60" s="120">
        <f>SUM($D59:U59)</f>
        <v>0</v>
      </c>
      <c r="V60" s="120">
        <f>SUM($D59:V59)</f>
        <v>0</v>
      </c>
      <c r="W60" s="120">
        <f>SUM($D59:W59)</f>
        <v>0</v>
      </c>
      <c r="X60" s="120">
        <f>SUM($D59:X59)</f>
        <v>0</v>
      </c>
      <c r="Y60" s="120">
        <f>SUM($D59:Y59)</f>
        <v>0</v>
      </c>
      <c r="Z60" s="120">
        <f>SUM($D59:Z59)</f>
        <v>0</v>
      </c>
      <c r="AA60" s="120">
        <f>SUM($D59:AA59)</f>
        <v>0</v>
      </c>
      <c r="AB60" s="120">
        <f>SUM($D59:AB59)</f>
        <v>0</v>
      </c>
      <c r="AC60" s="120">
        <f>SUM($D59:AC59)</f>
        <v>0</v>
      </c>
      <c r="AD60" s="120">
        <f>SUM($D59:AD59)</f>
        <v>0</v>
      </c>
      <c r="AE60" s="120">
        <f>SUM($D59:AE59)</f>
        <v>0</v>
      </c>
      <c r="AF60" s="120">
        <f>SUM($D59:AF59)</f>
        <v>0</v>
      </c>
      <c r="AG60" s="120">
        <f>SUM($D59:AG59)</f>
        <v>0</v>
      </c>
      <c r="AH60" s="120">
        <f>SUM($D59:AH59)</f>
        <v>0</v>
      </c>
      <c r="AI60" s="120">
        <f>SUM($D59:AI59)</f>
        <v>0</v>
      </c>
      <c r="AJ60" s="120">
        <f>SUM($D59:AJ59)</f>
        <v>0</v>
      </c>
      <c r="AK60" s="120">
        <f>SUM($D59:AK59)</f>
        <v>0</v>
      </c>
      <c r="AL60" s="120">
        <f>SUM($D59:AL59)</f>
        <v>0</v>
      </c>
      <c r="AM60" s="120">
        <f>SUM($D59:AM59)</f>
        <v>0</v>
      </c>
      <c r="AN60" s="120">
        <f>SUM($D59:AN59)</f>
        <v>0</v>
      </c>
      <c r="AO60" s="120">
        <f>SUM($D59:AO59)</f>
        <v>0</v>
      </c>
      <c r="AP60" s="120">
        <f>SUM($D59:AP59)</f>
        <v>0</v>
      </c>
      <c r="AQ60" s="120">
        <f>SUM($D59:AQ59)</f>
        <v>0</v>
      </c>
      <c r="AR60" s="120">
        <f>SUM($D59:AR59)</f>
        <v>0</v>
      </c>
      <c r="AS60" s="120">
        <f>SUM($D59:AS59)</f>
        <v>0</v>
      </c>
      <c r="AT60" s="120">
        <f>SUM($D59:AT59)</f>
        <v>0</v>
      </c>
      <c r="AU60" s="120">
        <f>SUM($D59:AU59)</f>
        <v>0</v>
      </c>
      <c r="AV60" s="120">
        <f>SUM($D59:AV59)</f>
        <v>0</v>
      </c>
      <c r="AW60" s="120">
        <f>SUM($D59:AW59)</f>
        <v>0</v>
      </c>
      <c r="AX60" s="120">
        <f>SUM($D59:AX59)</f>
        <v>0</v>
      </c>
      <c r="AY60" s="120">
        <f>SUM($D59:AY59)</f>
        <v>0</v>
      </c>
      <c r="AZ60" s="120">
        <f>SUM($D59:AZ59)</f>
        <v>0</v>
      </c>
      <c r="BA60" s="120">
        <f>SUM($D59:BA59)</f>
        <v>0</v>
      </c>
      <c r="BB60" s="120">
        <f>SUM($D59:BB59)</f>
        <v>0</v>
      </c>
      <c r="BC60" s="120">
        <f>SUM($D59:BC59)</f>
        <v>0</v>
      </c>
      <c r="BD60" s="120">
        <f>SUM($D59:BD59)</f>
        <v>0</v>
      </c>
      <c r="BE60" s="120">
        <f>SUM($D59:BE59)</f>
        <v>0</v>
      </c>
      <c r="BF60" s="120">
        <f>SUM($D59:BF59)</f>
        <v>0</v>
      </c>
      <c r="BG60" s="120">
        <f>SUM($D59:BG59)</f>
        <v>0</v>
      </c>
      <c r="BH60" s="120">
        <f>SUM($D59:BH59)</f>
        <v>0</v>
      </c>
      <c r="BI60" s="120">
        <f>SUM($D59:BI59)</f>
        <v>0</v>
      </c>
      <c r="BJ60" s="120">
        <f>SUM($D59:BJ59)</f>
        <v>0</v>
      </c>
      <c r="BK60" s="120">
        <f>SUM($D59:BK59)</f>
        <v>0</v>
      </c>
      <c r="BL60" s="120">
        <f>SUM($D59:BL59)</f>
        <v>0</v>
      </c>
      <c r="BM60" s="120">
        <f>SUM($D59:BM59)</f>
        <v>0</v>
      </c>
      <c r="BN60" s="120">
        <f>SUM($D59:BN59)</f>
        <v>0</v>
      </c>
      <c r="BO60" s="120">
        <f>SUM($D59:BO59)</f>
        <v>0</v>
      </c>
      <c r="BP60" s="120">
        <f>SUM($D59:BP59)</f>
        <v>0</v>
      </c>
      <c r="BQ60" s="120">
        <f>SUM($D59:BQ59)</f>
        <v>0</v>
      </c>
      <c r="BR60" s="120">
        <f>SUM($D59:BR59)</f>
        <v>0</v>
      </c>
      <c r="BS60" s="120">
        <f>SUM($D59:BS59)</f>
        <v>0</v>
      </c>
      <c r="BT60" s="120">
        <f>SUM($D59:BT59)</f>
        <v>0</v>
      </c>
      <c r="BU60" s="120">
        <f>SUM($D59:BU59)</f>
        <v>0</v>
      </c>
      <c r="BV60" s="120">
        <f>SUM($D59:BV59)</f>
        <v>0</v>
      </c>
      <c r="BW60" s="120">
        <f>SUM($D59:BW59)</f>
        <v>0</v>
      </c>
      <c r="BX60" s="120">
        <f>SUM($D59:BX59)</f>
        <v>0</v>
      </c>
      <c r="BY60" s="120">
        <f>SUM($D59:BY59)</f>
        <v>0</v>
      </c>
      <c r="BZ60" s="120">
        <f>SUM($D59:BZ59)</f>
        <v>0</v>
      </c>
      <c r="CA60" s="120">
        <f>SUM($D59:CA59)</f>
        <v>0</v>
      </c>
      <c r="CB60" s="120">
        <f>SUM($D59:CB59)</f>
        <v>0</v>
      </c>
      <c r="CC60" s="120">
        <f>SUM($D59:CC59)</f>
        <v>0</v>
      </c>
      <c r="CD60" s="120">
        <f>SUM($D59:CD59)</f>
        <v>0</v>
      </c>
      <c r="CE60" s="120">
        <f>SUM($D59:CE59)</f>
        <v>0</v>
      </c>
      <c r="CF60" s="120">
        <f>SUM($D59:CF59)</f>
        <v>0</v>
      </c>
      <c r="CG60" s="120">
        <f>SUM($D59:CG59)</f>
        <v>0</v>
      </c>
      <c r="CH60" s="120">
        <f>SUM($D59:CH59)</f>
        <v>0</v>
      </c>
      <c r="CI60" s="120">
        <f>SUM($D59:CI59)</f>
        <v>0</v>
      </c>
      <c r="CJ60" s="120">
        <f>SUM($D59:CJ59)</f>
        <v>0</v>
      </c>
      <c r="CK60" s="120">
        <f>SUM($D59:CK59)</f>
        <v>0</v>
      </c>
      <c r="CL60" s="120">
        <f>SUM($D59:CL59)</f>
        <v>0</v>
      </c>
      <c r="CM60" s="120">
        <f>SUM($D59:CM59)</f>
        <v>0</v>
      </c>
      <c r="CN60" s="120">
        <f>SUM($D59:CN59)</f>
        <v>0</v>
      </c>
      <c r="CO60" s="120">
        <f>SUM($D59:CO59)</f>
        <v>0</v>
      </c>
      <c r="CP60" s="120">
        <f>SUM($D59:CP59)</f>
        <v>0</v>
      </c>
      <c r="CQ60" s="120">
        <f>SUM($D59:CQ59)</f>
        <v>0</v>
      </c>
    </row>
    <row r="61" spans="1:95" s="121" customFormat="1">
      <c r="A61" s="147"/>
      <c r="B61" s="118" t="s">
        <v>25</v>
      </c>
      <c r="C61" s="119">
        <f t="shared" si="12"/>
        <v>0</v>
      </c>
      <c r="D61" s="120">
        <f t="shared" ref="D61:BO61" si="23">D16-D14</f>
        <v>0</v>
      </c>
      <c r="E61" s="120">
        <f t="shared" si="23"/>
        <v>0</v>
      </c>
      <c r="F61" s="120">
        <f t="shared" si="23"/>
        <v>0</v>
      </c>
      <c r="G61" s="120">
        <f t="shared" si="23"/>
        <v>0</v>
      </c>
      <c r="H61" s="120">
        <f t="shared" si="23"/>
        <v>0</v>
      </c>
      <c r="I61" s="120">
        <f t="shared" si="23"/>
        <v>0</v>
      </c>
      <c r="J61" s="120">
        <f t="shared" si="23"/>
        <v>0</v>
      </c>
      <c r="K61" s="120">
        <f t="shared" si="23"/>
        <v>0</v>
      </c>
      <c r="L61" s="120">
        <f t="shared" si="23"/>
        <v>0</v>
      </c>
      <c r="M61" s="120">
        <f t="shared" si="23"/>
        <v>0</v>
      </c>
      <c r="N61" s="120">
        <f t="shared" si="23"/>
        <v>0</v>
      </c>
      <c r="O61" s="120">
        <f t="shared" si="23"/>
        <v>0</v>
      </c>
      <c r="P61" s="120">
        <f t="shared" si="23"/>
        <v>0</v>
      </c>
      <c r="Q61" s="120">
        <f t="shared" si="23"/>
        <v>0</v>
      </c>
      <c r="R61" s="120">
        <f t="shared" si="23"/>
        <v>0</v>
      </c>
      <c r="S61" s="120">
        <f t="shared" si="23"/>
        <v>0</v>
      </c>
      <c r="T61" s="120">
        <f t="shared" si="23"/>
        <v>0</v>
      </c>
      <c r="U61" s="120">
        <f t="shared" si="23"/>
        <v>0</v>
      </c>
      <c r="V61" s="120">
        <f t="shared" si="23"/>
        <v>0</v>
      </c>
      <c r="W61" s="120">
        <f t="shared" si="23"/>
        <v>0</v>
      </c>
      <c r="X61" s="120">
        <f t="shared" si="23"/>
        <v>0</v>
      </c>
      <c r="Y61" s="120">
        <f t="shared" si="23"/>
        <v>0</v>
      </c>
      <c r="Z61" s="120">
        <f t="shared" si="23"/>
        <v>0</v>
      </c>
      <c r="AA61" s="120">
        <f t="shared" si="23"/>
        <v>0</v>
      </c>
      <c r="AB61" s="120">
        <f t="shared" si="23"/>
        <v>0</v>
      </c>
      <c r="AC61" s="120">
        <f t="shared" si="23"/>
        <v>0</v>
      </c>
      <c r="AD61" s="120">
        <f t="shared" si="23"/>
        <v>0</v>
      </c>
      <c r="AE61" s="120">
        <f t="shared" si="23"/>
        <v>0</v>
      </c>
      <c r="AF61" s="120">
        <f t="shared" si="23"/>
        <v>0</v>
      </c>
      <c r="AG61" s="120">
        <f t="shared" si="23"/>
        <v>0</v>
      </c>
      <c r="AH61" s="120">
        <f t="shared" si="23"/>
        <v>0</v>
      </c>
      <c r="AI61" s="120">
        <f t="shared" si="23"/>
        <v>0</v>
      </c>
      <c r="AJ61" s="120">
        <f t="shared" si="23"/>
        <v>0</v>
      </c>
      <c r="AK61" s="120">
        <f t="shared" si="23"/>
        <v>0</v>
      </c>
      <c r="AL61" s="120">
        <f t="shared" si="23"/>
        <v>0</v>
      </c>
      <c r="AM61" s="120">
        <f t="shared" si="23"/>
        <v>0</v>
      </c>
      <c r="AN61" s="120">
        <f t="shared" si="23"/>
        <v>0</v>
      </c>
      <c r="AO61" s="120">
        <f t="shared" si="23"/>
        <v>0</v>
      </c>
      <c r="AP61" s="120">
        <f t="shared" si="23"/>
        <v>0</v>
      </c>
      <c r="AQ61" s="120">
        <f t="shared" si="23"/>
        <v>0</v>
      </c>
      <c r="AR61" s="120">
        <f t="shared" si="23"/>
        <v>0</v>
      </c>
      <c r="AS61" s="120">
        <f t="shared" si="23"/>
        <v>0</v>
      </c>
      <c r="AT61" s="120">
        <f t="shared" si="23"/>
        <v>0</v>
      </c>
      <c r="AU61" s="120">
        <f t="shared" si="23"/>
        <v>0</v>
      </c>
      <c r="AV61" s="120">
        <f t="shared" si="23"/>
        <v>0</v>
      </c>
      <c r="AW61" s="120">
        <f t="shared" si="23"/>
        <v>0</v>
      </c>
      <c r="AX61" s="120">
        <f t="shared" si="23"/>
        <v>0</v>
      </c>
      <c r="AY61" s="120">
        <f t="shared" si="23"/>
        <v>0</v>
      </c>
      <c r="AZ61" s="120">
        <f t="shared" si="23"/>
        <v>0</v>
      </c>
      <c r="BA61" s="120">
        <f t="shared" si="23"/>
        <v>0</v>
      </c>
      <c r="BB61" s="120">
        <f t="shared" si="23"/>
        <v>0</v>
      </c>
      <c r="BC61" s="120">
        <f t="shared" si="23"/>
        <v>0</v>
      </c>
      <c r="BD61" s="120">
        <f t="shared" si="23"/>
        <v>0</v>
      </c>
      <c r="BE61" s="120">
        <f t="shared" si="23"/>
        <v>0</v>
      </c>
      <c r="BF61" s="120">
        <f t="shared" si="23"/>
        <v>0</v>
      </c>
      <c r="BG61" s="120">
        <f t="shared" si="23"/>
        <v>0</v>
      </c>
      <c r="BH61" s="120">
        <f t="shared" si="23"/>
        <v>0</v>
      </c>
      <c r="BI61" s="120">
        <f t="shared" si="23"/>
        <v>0</v>
      </c>
      <c r="BJ61" s="120">
        <f t="shared" si="23"/>
        <v>0</v>
      </c>
      <c r="BK61" s="120">
        <f t="shared" si="23"/>
        <v>0</v>
      </c>
      <c r="BL61" s="120">
        <f t="shared" si="23"/>
        <v>0</v>
      </c>
      <c r="BM61" s="120">
        <f t="shared" si="23"/>
        <v>0</v>
      </c>
      <c r="BN61" s="120">
        <f t="shared" si="23"/>
        <v>0</v>
      </c>
      <c r="BO61" s="120">
        <f t="shared" si="23"/>
        <v>0</v>
      </c>
      <c r="BP61" s="120">
        <f t="shared" ref="BP61:CQ61" si="24">BP16-BP14</f>
        <v>0</v>
      </c>
      <c r="BQ61" s="120">
        <f t="shared" si="24"/>
        <v>0</v>
      </c>
      <c r="BR61" s="120">
        <f t="shared" si="24"/>
        <v>0</v>
      </c>
      <c r="BS61" s="120">
        <f t="shared" si="24"/>
        <v>0</v>
      </c>
      <c r="BT61" s="120">
        <f t="shared" si="24"/>
        <v>0</v>
      </c>
      <c r="BU61" s="120">
        <f t="shared" si="24"/>
        <v>0</v>
      </c>
      <c r="BV61" s="120">
        <f t="shared" si="24"/>
        <v>0</v>
      </c>
      <c r="BW61" s="120">
        <f t="shared" si="24"/>
        <v>0</v>
      </c>
      <c r="BX61" s="120">
        <f t="shared" si="24"/>
        <v>0</v>
      </c>
      <c r="BY61" s="120">
        <f t="shared" si="24"/>
        <v>0</v>
      </c>
      <c r="BZ61" s="120">
        <f t="shared" si="24"/>
        <v>0</v>
      </c>
      <c r="CA61" s="120">
        <f t="shared" si="24"/>
        <v>0</v>
      </c>
      <c r="CB61" s="120">
        <f t="shared" si="24"/>
        <v>0</v>
      </c>
      <c r="CC61" s="120">
        <f t="shared" si="24"/>
        <v>0</v>
      </c>
      <c r="CD61" s="120">
        <f t="shared" si="24"/>
        <v>0</v>
      </c>
      <c r="CE61" s="120">
        <f t="shared" si="24"/>
        <v>0</v>
      </c>
      <c r="CF61" s="120">
        <f t="shared" si="24"/>
        <v>0</v>
      </c>
      <c r="CG61" s="120">
        <f t="shared" si="24"/>
        <v>0</v>
      </c>
      <c r="CH61" s="120">
        <f t="shared" si="24"/>
        <v>0</v>
      </c>
      <c r="CI61" s="120">
        <f t="shared" si="24"/>
        <v>0</v>
      </c>
      <c r="CJ61" s="120">
        <f t="shared" si="24"/>
        <v>0</v>
      </c>
      <c r="CK61" s="120">
        <f t="shared" si="24"/>
        <v>0</v>
      </c>
      <c r="CL61" s="120">
        <f t="shared" si="24"/>
        <v>0</v>
      </c>
      <c r="CM61" s="120">
        <f t="shared" si="24"/>
        <v>0</v>
      </c>
      <c r="CN61" s="120">
        <f t="shared" si="24"/>
        <v>0</v>
      </c>
      <c r="CO61" s="120">
        <f t="shared" si="24"/>
        <v>0</v>
      </c>
      <c r="CP61" s="120">
        <f t="shared" si="24"/>
        <v>0</v>
      </c>
      <c r="CQ61" s="120">
        <f t="shared" si="24"/>
        <v>0</v>
      </c>
    </row>
    <row r="62" spans="1:95" s="121" customFormat="1">
      <c r="A62" s="147"/>
      <c r="B62" s="127" t="s">
        <v>30</v>
      </c>
      <c r="C62" s="128">
        <f ca="1">SUMPRODUCT((TEXT($D$50:$CQ$50,"yyyymmdd")=TEXT(NOW(),"yyyymmdd"))*(1=1),$D62:$CQ62)</f>
        <v>0</v>
      </c>
      <c r="D62" s="120">
        <f>D61</f>
        <v>0</v>
      </c>
      <c r="E62" s="120">
        <f>SUM($D61:E61)</f>
        <v>0</v>
      </c>
      <c r="F62" s="120">
        <f>SUM($D61:F61)</f>
        <v>0</v>
      </c>
      <c r="G62" s="120">
        <f>SUM($D61:G61)</f>
        <v>0</v>
      </c>
      <c r="H62" s="120">
        <f>SUM($D61:H61)</f>
        <v>0</v>
      </c>
      <c r="I62" s="120">
        <f>SUM($D61:I61)</f>
        <v>0</v>
      </c>
      <c r="J62" s="120">
        <f>SUM($D61:J61)</f>
        <v>0</v>
      </c>
      <c r="K62" s="120">
        <f>SUM($D61:K61)</f>
        <v>0</v>
      </c>
      <c r="L62" s="120">
        <f>SUM($D61:L61)</f>
        <v>0</v>
      </c>
      <c r="M62" s="120">
        <f>SUM($D61:M61)</f>
        <v>0</v>
      </c>
      <c r="N62" s="120">
        <f>SUM($D61:N61)</f>
        <v>0</v>
      </c>
      <c r="O62" s="120">
        <f>SUM($D61:O61)</f>
        <v>0</v>
      </c>
      <c r="P62" s="120">
        <f>SUM($D61:P61)</f>
        <v>0</v>
      </c>
      <c r="Q62" s="120">
        <f>SUM($D61:Q61)</f>
        <v>0</v>
      </c>
      <c r="R62" s="120">
        <f>SUM($D61:R61)</f>
        <v>0</v>
      </c>
      <c r="S62" s="120">
        <f>SUM($D61:S61)</f>
        <v>0</v>
      </c>
      <c r="T62" s="120">
        <f>SUM($D61:T61)</f>
        <v>0</v>
      </c>
      <c r="U62" s="120">
        <f>SUM($D61:U61)</f>
        <v>0</v>
      </c>
      <c r="V62" s="120">
        <f>SUM($D61:V61)</f>
        <v>0</v>
      </c>
      <c r="W62" s="120">
        <f>SUM($D61:W61)</f>
        <v>0</v>
      </c>
      <c r="X62" s="120">
        <f>SUM($D61:X61)</f>
        <v>0</v>
      </c>
      <c r="Y62" s="120">
        <f>SUM($D61:Y61)</f>
        <v>0</v>
      </c>
      <c r="Z62" s="120">
        <f>SUM($D61:Z61)</f>
        <v>0</v>
      </c>
      <c r="AA62" s="120">
        <f>SUM($D61:AA61)</f>
        <v>0</v>
      </c>
      <c r="AB62" s="120">
        <f>SUM($D61:AB61)</f>
        <v>0</v>
      </c>
      <c r="AC62" s="120">
        <f>SUM($D61:AC61)</f>
        <v>0</v>
      </c>
      <c r="AD62" s="120">
        <f>SUM($D61:AD61)</f>
        <v>0</v>
      </c>
      <c r="AE62" s="120">
        <f>SUM($D61:AE61)</f>
        <v>0</v>
      </c>
      <c r="AF62" s="120">
        <f>SUM($D61:AF61)</f>
        <v>0</v>
      </c>
      <c r="AG62" s="120">
        <f>SUM($D61:AG61)</f>
        <v>0</v>
      </c>
      <c r="AH62" s="120">
        <f>SUM($D61:AH61)</f>
        <v>0</v>
      </c>
      <c r="AI62" s="120">
        <f>SUM($D61:AI61)</f>
        <v>0</v>
      </c>
      <c r="AJ62" s="120">
        <f>SUM($D61:AJ61)</f>
        <v>0</v>
      </c>
      <c r="AK62" s="120">
        <f>SUM($D61:AK61)</f>
        <v>0</v>
      </c>
      <c r="AL62" s="120">
        <f>SUM($D61:AL61)</f>
        <v>0</v>
      </c>
      <c r="AM62" s="120">
        <f>SUM($D61:AM61)</f>
        <v>0</v>
      </c>
      <c r="AN62" s="120">
        <f>SUM($D61:AN61)</f>
        <v>0</v>
      </c>
      <c r="AO62" s="120">
        <f>SUM($D61:AO61)</f>
        <v>0</v>
      </c>
      <c r="AP62" s="120">
        <f>SUM($D61:AP61)</f>
        <v>0</v>
      </c>
      <c r="AQ62" s="120">
        <f>SUM($D61:AQ61)</f>
        <v>0</v>
      </c>
      <c r="AR62" s="120">
        <f>SUM($D61:AR61)</f>
        <v>0</v>
      </c>
      <c r="AS62" s="120">
        <f>SUM($D61:AS61)</f>
        <v>0</v>
      </c>
      <c r="AT62" s="120">
        <f>SUM($D61:AT61)</f>
        <v>0</v>
      </c>
      <c r="AU62" s="120">
        <f>SUM($D61:AU61)</f>
        <v>0</v>
      </c>
      <c r="AV62" s="120">
        <f>SUM($D61:AV61)</f>
        <v>0</v>
      </c>
      <c r="AW62" s="120">
        <f>SUM($D61:AW61)</f>
        <v>0</v>
      </c>
      <c r="AX62" s="120">
        <f>SUM($D61:AX61)</f>
        <v>0</v>
      </c>
      <c r="AY62" s="120">
        <f>SUM($D61:AY61)</f>
        <v>0</v>
      </c>
      <c r="AZ62" s="120">
        <f>SUM($D61:AZ61)</f>
        <v>0</v>
      </c>
      <c r="BA62" s="120">
        <f>SUM($D61:BA61)</f>
        <v>0</v>
      </c>
      <c r="BB62" s="120">
        <f>SUM($D61:BB61)</f>
        <v>0</v>
      </c>
      <c r="BC62" s="120">
        <f>SUM($D61:BC61)</f>
        <v>0</v>
      </c>
      <c r="BD62" s="120">
        <f>SUM($D61:BD61)</f>
        <v>0</v>
      </c>
      <c r="BE62" s="120">
        <f>SUM($D61:BE61)</f>
        <v>0</v>
      </c>
      <c r="BF62" s="120">
        <f>SUM($D61:BF61)</f>
        <v>0</v>
      </c>
      <c r="BG62" s="120">
        <f>SUM($D61:BG61)</f>
        <v>0</v>
      </c>
      <c r="BH62" s="120">
        <f>SUM($D61:BH61)</f>
        <v>0</v>
      </c>
      <c r="BI62" s="120">
        <f>SUM($D61:BI61)</f>
        <v>0</v>
      </c>
      <c r="BJ62" s="120">
        <f>SUM($D61:BJ61)</f>
        <v>0</v>
      </c>
      <c r="BK62" s="120">
        <f>SUM($D61:BK61)</f>
        <v>0</v>
      </c>
      <c r="BL62" s="120">
        <f>SUM($D61:BL61)</f>
        <v>0</v>
      </c>
      <c r="BM62" s="120">
        <f>SUM($D61:BM61)</f>
        <v>0</v>
      </c>
      <c r="BN62" s="120">
        <f>SUM($D61:BN61)</f>
        <v>0</v>
      </c>
      <c r="BO62" s="120">
        <f>SUM($D61:BO61)</f>
        <v>0</v>
      </c>
      <c r="BP62" s="120">
        <f>SUM($D61:BP61)</f>
        <v>0</v>
      </c>
      <c r="BQ62" s="120">
        <f>SUM($D61:BQ61)</f>
        <v>0</v>
      </c>
      <c r="BR62" s="120">
        <f>SUM($D61:BR61)</f>
        <v>0</v>
      </c>
      <c r="BS62" s="120">
        <f>SUM($D61:BS61)</f>
        <v>0</v>
      </c>
      <c r="BT62" s="120">
        <f>SUM($D61:BT61)</f>
        <v>0</v>
      </c>
      <c r="BU62" s="120">
        <f>SUM($D61:BU61)</f>
        <v>0</v>
      </c>
      <c r="BV62" s="120">
        <f>SUM($D61:BV61)</f>
        <v>0</v>
      </c>
      <c r="BW62" s="120">
        <f>SUM($D61:BW61)</f>
        <v>0</v>
      </c>
      <c r="BX62" s="120">
        <f>SUM($D61:BX61)</f>
        <v>0</v>
      </c>
      <c r="BY62" s="120">
        <f>SUM($D61:BY61)</f>
        <v>0</v>
      </c>
      <c r="BZ62" s="120">
        <f>SUM($D61:BZ61)</f>
        <v>0</v>
      </c>
      <c r="CA62" s="120">
        <f>SUM($D61:CA61)</f>
        <v>0</v>
      </c>
      <c r="CB62" s="120">
        <f>SUM($D61:CB61)</f>
        <v>0</v>
      </c>
      <c r="CC62" s="120">
        <f>SUM($D61:CC61)</f>
        <v>0</v>
      </c>
      <c r="CD62" s="120">
        <f>SUM($D61:CD61)</f>
        <v>0</v>
      </c>
      <c r="CE62" s="120">
        <f>SUM($D61:CE61)</f>
        <v>0</v>
      </c>
      <c r="CF62" s="120">
        <f>SUM($D61:CF61)</f>
        <v>0</v>
      </c>
      <c r="CG62" s="120">
        <f>SUM($D61:CG61)</f>
        <v>0</v>
      </c>
      <c r="CH62" s="120">
        <f>SUM($D61:CH61)</f>
        <v>0</v>
      </c>
      <c r="CI62" s="120">
        <f>SUM($D61:CI61)</f>
        <v>0</v>
      </c>
      <c r="CJ62" s="120">
        <f>SUM($D61:CJ61)</f>
        <v>0</v>
      </c>
      <c r="CK62" s="120">
        <f>SUM($D61:CK61)</f>
        <v>0</v>
      </c>
      <c r="CL62" s="120">
        <f>SUM($D61:CL61)</f>
        <v>0</v>
      </c>
      <c r="CM62" s="120">
        <f>SUM($D61:CM61)</f>
        <v>0</v>
      </c>
      <c r="CN62" s="120">
        <f>SUM($D61:CN61)</f>
        <v>0</v>
      </c>
      <c r="CO62" s="120">
        <f>SUM($D61:CO61)</f>
        <v>0</v>
      </c>
      <c r="CP62" s="120">
        <f>SUM($D61:CP61)</f>
        <v>0</v>
      </c>
      <c r="CQ62" s="120">
        <f>SUM($D61:CQ61)</f>
        <v>0</v>
      </c>
    </row>
    <row r="63" spans="1:95" s="121" customFormat="1">
      <c r="A63" s="146"/>
      <c r="B63" s="118" t="s">
        <v>6</v>
      </c>
      <c r="C63" s="119">
        <f t="shared" si="12"/>
        <v>0</v>
      </c>
      <c r="D63" s="120">
        <f t="shared" ref="D63:BO63" si="25">D19-D17</f>
        <v>0</v>
      </c>
      <c r="E63" s="120">
        <f t="shared" si="25"/>
        <v>0</v>
      </c>
      <c r="F63" s="120">
        <f t="shared" si="25"/>
        <v>0</v>
      </c>
      <c r="G63" s="120">
        <f t="shared" si="25"/>
        <v>0</v>
      </c>
      <c r="H63" s="120">
        <f t="shared" si="25"/>
        <v>0</v>
      </c>
      <c r="I63" s="120">
        <f t="shared" si="25"/>
        <v>0</v>
      </c>
      <c r="J63" s="120">
        <f t="shared" si="25"/>
        <v>0</v>
      </c>
      <c r="K63" s="120">
        <f t="shared" si="25"/>
        <v>0</v>
      </c>
      <c r="L63" s="120">
        <f t="shared" si="25"/>
        <v>0</v>
      </c>
      <c r="M63" s="120">
        <f t="shared" si="25"/>
        <v>0</v>
      </c>
      <c r="N63" s="120">
        <f t="shared" si="25"/>
        <v>0</v>
      </c>
      <c r="O63" s="120">
        <f t="shared" si="25"/>
        <v>0</v>
      </c>
      <c r="P63" s="120">
        <f t="shared" si="25"/>
        <v>0</v>
      </c>
      <c r="Q63" s="120">
        <f t="shared" si="25"/>
        <v>0</v>
      </c>
      <c r="R63" s="120">
        <f t="shared" si="25"/>
        <v>0</v>
      </c>
      <c r="S63" s="120">
        <f t="shared" si="25"/>
        <v>0</v>
      </c>
      <c r="T63" s="120">
        <f t="shared" si="25"/>
        <v>0</v>
      </c>
      <c r="U63" s="120">
        <f t="shared" si="25"/>
        <v>0</v>
      </c>
      <c r="V63" s="120">
        <f t="shared" si="25"/>
        <v>0</v>
      </c>
      <c r="W63" s="120">
        <f t="shared" si="25"/>
        <v>0</v>
      </c>
      <c r="X63" s="120">
        <f t="shared" si="25"/>
        <v>0</v>
      </c>
      <c r="Y63" s="120">
        <f t="shared" si="25"/>
        <v>0</v>
      </c>
      <c r="Z63" s="120">
        <f t="shared" si="25"/>
        <v>0</v>
      </c>
      <c r="AA63" s="120">
        <f t="shared" si="25"/>
        <v>0</v>
      </c>
      <c r="AB63" s="120">
        <f t="shared" si="25"/>
        <v>0</v>
      </c>
      <c r="AC63" s="120">
        <f t="shared" si="25"/>
        <v>0</v>
      </c>
      <c r="AD63" s="120">
        <f t="shared" si="25"/>
        <v>0</v>
      </c>
      <c r="AE63" s="120">
        <f t="shared" si="25"/>
        <v>0</v>
      </c>
      <c r="AF63" s="120">
        <f t="shared" si="25"/>
        <v>0</v>
      </c>
      <c r="AG63" s="120">
        <f t="shared" si="25"/>
        <v>0</v>
      </c>
      <c r="AH63" s="120">
        <f t="shared" si="25"/>
        <v>0</v>
      </c>
      <c r="AI63" s="120">
        <f t="shared" si="25"/>
        <v>0</v>
      </c>
      <c r="AJ63" s="120">
        <f t="shared" si="25"/>
        <v>0</v>
      </c>
      <c r="AK63" s="120">
        <f t="shared" si="25"/>
        <v>0</v>
      </c>
      <c r="AL63" s="120">
        <f t="shared" si="25"/>
        <v>0</v>
      </c>
      <c r="AM63" s="120">
        <f t="shared" si="25"/>
        <v>0</v>
      </c>
      <c r="AN63" s="120">
        <f t="shared" si="25"/>
        <v>0</v>
      </c>
      <c r="AO63" s="120">
        <f t="shared" si="25"/>
        <v>0</v>
      </c>
      <c r="AP63" s="120">
        <f t="shared" si="25"/>
        <v>0</v>
      </c>
      <c r="AQ63" s="120">
        <f t="shared" si="25"/>
        <v>0</v>
      </c>
      <c r="AR63" s="120">
        <f t="shared" si="25"/>
        <v>0</v>
      </c>
      <c r="AS63" s="120">
        <f t="shared" si="25"/>
        <v>0</v>
      </c>
      <c r="AT63" s="120">
        <f t="shared" si="25"/>
        <v>0</v>
      </c>
      <c r="AU63" s="120">
        <f t="shared" si="25"/>
        <v>0</v>
      </c>
      <c r="AV63" s="120">
        <f t="shared" si="25"/>
        <v>0</v>
      </c>
      <c r="AW63" s="120">
        <f t="shared" si="25"/>
        <v>0</v>
      </c>
      <c r="AX63" s="120">
        <f t="shared" si="25"/>
        <v>0</v>
      </c>
      <c r="AY63" s="120">
        <f t="shared" si="25"/>
        <v>0</v>
      </c>
      <c r="AZ63" s="120">
        <f t="shared" si="25"/>
        <v>0</v>
      </c>
      <c r="BA63" s="120">
        <f t="shared" si="25"/>
        <v>0</v>
      </c>
      <c r="BB63" s="120">
        <f t="shared" si="25"/>
        <v>0</v>
      </c>
      <c r="BC63" s="120">
        <f t="shared" si="25"/>
        <v>0</v>
      </c>
      <c r="BD63" s="120">
        <f t="shared" si="25"/>
        <v>0</v>
      </c>
      <c r="BE63" s="120">
        <f t="shared" si="25"/>
        <v>0</v>
      </c>
      <c r="BF63" s="120">
        <f t="shared" si="25"/>
        <v>0</v>
      </c>
      <c r="BG63" s="120">
        <f t="shared" si="25"/>
        <v>0</v>
      </c>
      <c r="BH63" s="120">
        <f t="shared" si="25"/>
        <v>0</v>
      </c>
      <c r="BI63" s="120">
        <f t="shared" si="25"/>
        <v>0</v>
      </c>
      <c r="BJ63" s="120">
        <f t="shared" si="25"/>
        <v>0</v>
      </c>
      <c r="BK63" s="120">
        <f t="shared" si="25"/>
        <v>0</v>
      </c>
      <c r="BL63" s="120">
        <f t="shared" si="25"/>
        <v>0</v>
      </c>
      <c r="BM63" s="120">
        <f t="shared" si="25"/>
        <v>0</v>
      </c>
      <c r="BN63" s="120">
        <f t="shared" si="25"/>
        <v>0</v>
      </c>
      <c r="BO63" s="120">
        <f t="shared" si="25"/>
        <v>0</v>
      </c>
      <c r="BP63" s="120">
        <f t="shared" ref="BP63:CP63" si="26">BP19-BP17</f>
        <v>0</v>
      </c>
      <c r="BQ63" s="120">
        <f t="shared" si="26"/>
        <v>0</v>
      </c>
      <c r="BR63" s="120">
        <f t="shared" si="26"/>
        <v>0</v>
      </c>
      <c r="BS63" s="120">
        <f t="shared" si="26"/>
        <v>0</v>
      </c>
      <c r="BT63" s="120">
        <f t="shared" si="26"/>
        <v>0</v>
      </c>
      <c r="BU63" s="120">
        <f t="shared" si="26"/>
        <v>0</v>
      </c>
      <c r="BV63" s="120">
        <f t="shared" si="26"/>
        <v>0</v>
      </c>
      <c r="BW63" s="120">
        <f t="shared" si="26"/>
        <v>0</v>
      </c>
      <c r="BX63" s="120">
        <f t="shared" si="26"/>
        <v>0</v>
      </c>
      <c r="BY63" s="120">
        <f t="shared" si="26"/>
        <v>0</v>
      </c>
      <c r="BZ63" s="120">
        <f t="shared" si="26"/>
        <v>0</v>
      </c>
      <c r="CA63" s="120">
        <f t="shared" si="26"/>
        <v>0</v>
      </c>
      <c r="CB63" s="120">
        <f t="shared" si="26"/>
        <v>0</v>
      </c>
      <c r="CC63" s="120">
        <f t="shared" si="26"/>
        <v>0</v>
      </c>
      <c r="CD63" s="120">
        <f t="shared" si="26"/>
        <v>0</v>
      </c>
      <c r="CE63" s="120">
        <f t="shared" si="26"/>
        <v>0</v>
      </c>
      <c r="CF63" s="120">
        <f t="shared" si="26"/>
        <v>0</v>
      </c>
      <c r="CG63" s="120">
        <f t="shared" si="26"/>
        <v>0</v>
      </c>
      <c r="CH63" s="120">
        <f t="shared" si="26"/>
        <v>0</v>
      </c>
      <c r="CI63" s="120">
        <f t="shared" si="26"/>
        <v>0</v>
      </c>
      <c r="CJ63" s="120">
        <f t="shared" si="26"/>
        <v>0</v>
      </c>
      <c r="CK63" s="120">
        <f t="shared" si="26"/>
        <v>0</v>
      </c>
      <c r="CL63" s="120">
        <f t="shared" si="26"/>
        <v>0</v>
      </c>
      <c r="CM63" s="120">
        <f t="shared" si="26"/>
        <v>0</v>
      </c>
      <c r="CN63" s="120">
        <f t="shared" si="26"/>
        <v>0</v>
      </c>
      <c r="CO63" s="120">
        <f t="shared" si="26"/>
        <v>0</v>
      </c>
      <c r="CP63" s="120">
        <f t="shared" si="26"/>
        <v>0</v>
      </c>
      <c r="CQ63" s="120">
        <f>CQ19-CQ17</f>
        <v>0</v>
      </c>
    </row>
    <row r="64" spans="1:95" s="121" customFormat="1">
      <c r="A64" s="147"/>
      <c r="B64" s="127" t="s">
        <v>29</v>
      </c>
      <c r="C64" s="128">
        <f ca="1">SUMPRODUCT((TEXT($D$50:$CQ$50,"yyyymmdd")=TEXT(NOW(),"yyyymmdd"))*(1=1),$D64:$CQ64)</f>
        <v>0</v>
      </c>
      <c r="D64" s="120">
        <f>D63</f>
        <v>0</v>
      </c>
      <c r="E64" s="120">
        <f>SUM($D63:E63)</f>
        <v>0</v>
      </c>
      <c r="F64" s="120">
        <f>SUM($D63:F63)</f>
        <v>0</v>
      </c>
      <c r="G64" s="120">
        <f>SUM($D63:G63)</f>
        <v>0</v>
      </c>
      <c r="H64" s="120">
        <f>SUM($D63:H63)</f>
        <v>0</v>
      </c>
      <c r="I64" s="120">
        <f>SUM($D63:I63)</f>
        <v>0</v>
      </c>
      <c r="J64" s="120">
        <f>SUM($D63:J63)</f>
        <v>0</v>
      </c>
      <c r="K64" s="120">
        <f>SUM($D63:K63)</f>
        <v>0</v>
      </c>
      <c r="L64" s="120">
        <f>SUM($D63:L63)</f>
        <v>0</v>
      </c>
      <c r="M64" s="120">
        <f>SUM($D63:M63)</f>
        <v>0</v>
      </c>
      <c r="N64" s="120">
        <f>SUM($D63:N63)</f>
        <v>0</v>
      </c>
      <c r="O64" s="120">
        <f>SUM($D63:O63)</f>
        <v>0</v>
      </c>
      <c r="P64" s="120">
        <f>SUM($D63:P63)</f>
        <v>0</v>
      </c>
      <c r="Q64" s="120">
        <f>SUM($D63:Q63)</f>
        <v>0</v>
      </c>
      <c r="R64" s="120">
        <f>SUM($D63:R63)</f>
        <v>0</v>
      </c>
      <c r="S64" s="120">
        <f>SUM($D63:S63)</f>
        <v>0</v>
      </c>
      <c r="T64" s="120">
        <f>SUM($D63:T63)</f>
        <v>0</v>
      </c>
      <c r="U64" s="120">
        <f>SUM($D63:U63)</f>
        <v>0</v>
      </c>
      <c r="V64" s="120">
        <f>SUM($D63:V63)</f>
        <v>0</v>
      </c>
      <c r="W64" s="120">
        <f>SUM($D63:W63)</f>
        <v>0</v>
      </c>
      <c r="X64" s="120">
        <f>SUM($D63:X63)</f>
        <v>0</v>
      </c>
      <c r="Y64" s="120">
        <f>SUM($D63:Y63)</f>
        <v>0</v>
      </c>
      <c r="Z64" s="120">
        <f>SUM($D63:Z63)</f>
        <v>0</v>
      </c>
      <c r="AA64" s="120">
        <f>SUM($D63:AA63)</f>
        <v>0</v>
      </c>
      <c r="AB64" s="120">
        <f>SUM($D63:AB63)</f>
        <v>0</v>
      </c>
      <c r="AC64" s="120">
        <f>SUM($D63:AC63)</f>
        <v>0</v>
      </c>
      <c r="AD64" s="120">
        <f>SUM($D63:AD63)</f>
        <v>0</v>
      </c>
      <c r="AE64" s="120">
        <f>SUM($D63:AE63)</f>
        <v>0</v>
      </c>
      <c r="AF64" s="120">
        <f>SUM($D63:AF63)</f>
        <v>0</v>
      </c>
      <c r="AG64" s="120">
        <f>SUM($D63:AG63)</f>
        <v>0</v>
      </c>
      <c r="AH64" s="120">
        <f>SUM($D63:AH63)</f>
        <v>0</v>
      </c>
      <c r="AI64" s="120">
        <f>SUM($D63:AI63)</f>
        <v>0</v>
      </c>
      <c r="AJ64" s="120">
        <f>SUM($D63:AJ63)</f>
        <v>0</v>
      </c>
      <c r="AK64" s="120">
        <f>SUM($D63:AK63)</f>
        <v>0</v>
      </c>
      <c r="AL64" s="120">
        <f>SUM($D63:AL63)</f>
        <v>0</v>
      </c>
      <c r="AM64" s="120">
        <f>SUM($D63:AM63)</f>
        <v>0</v>
      </c>
      <c r="AN64" s="120">
        <f>SUM($D63:AN63)</f>
        <v>0</v>
      </c>
      <c r="AO64" s="120">
        <f>SUM($D63:AO63)</f>
        <v>0</v>
      </c>
      <c r="AP64" s="120">
        <f>SUM($D63:AP63)</f>
        <v>0</v>
      </c>
      <c r="AQ64" s="120">
        <f>SUM($D63:AQ63)</f>
        <v>0</v>
      </c>
      <c r="AR64" s="120">
        <f>SUM($D63:AR63)</f>
        <v>0</v>
      </c>
      <c r="AS64" s="120">
        <f>SUM($D63:AS63)</f>
        <v>0</v>
      </c>
      <c r="AT64" s="120">
        <f>SUM($D63:AT63)</f>
        <v>0</v>
      </c>
      <c r="AU64" s="120">
        <f>SUM($D63:AU63)</f>
        <v>0</v>
      </c>
      <c r="AV64" s="120">
        <f>SUM($D63:AV63)</f>
        <v>0</v>
      </c>
      <c r="AW64" s="120">
        <f>SUM($D63:AW63)</f>
        <v>0</v>
      </c>
      <c r="AX64" s="120">
        <f>SUM($D63:AX63)</f>
        <v>0</v>
      </c>
      <c r="AY64" s="120">
        <f>SUM($D63:AY63)</f>
        <v>0</v>
      </c>
      <c r="AZ64" s="120">
        <f>SUM($D63:AZ63)</f>
        <v>0</v>
      </c>
      <c r="BA64" s="120">
        <f>SUM($D63:BA63)</f>
        <v>0</v>
      </c>
      <c r="BB64" s="120">
        <f>SUM($D63:BB63)</f>
        <v>0</v>
      </c>
      <c r="BC64" s="120">
        <f>SUM($D63:BC63)</f>
        <v>0</v>
      </c>
      <c r="BD64" s="120">
        <f>SUM($D63:BD63)</f>
        <v>0</v>
      </c>
      <c r="BE64" s="120">
        <f>SUM($D63:BE63)</f>
        <v>0</v>
      </c>
      <c r="BF64" s="120">
        <f>SUM($D63:BF63)</f>
        <v>0</v>
      </c>
      <c r="BG64" s="120">
        <f>SUM($D63:BG63)</f>
        <v>0</v>
      </c>
      <c r="BH64" s="120">
        <f>SUM($D63:BH63)</f>
        <v>0</v>
      </c>
      <c r="BI64" s="120">
        <f>SUM($D63:BI63)</f>
        <v>0</v>
      </c>
      <c r="BJ64" s="120">
        <f>SUM($D63:BJ63)</f>
        <v>0</v>
      </c>
      <c r="BK64" s="120">
        <f>SUM($D63:BK63)</f>
        <v>0</v>
      </c>
      <c r="BL64" s="120">
        <f>SUM($D63:BL63)</f>
        <v>0</v>
      </c>
      <c r="BM64" s="120">
        <f>SUM($D63:BM63)</f>
        <v>0</v>
      </c>
      <c r="BN64" s="120">
        <f>SUM($D63:BN63)</f>
        <v>0</v>
      </c>
      <c r="BO64" s="120">
        <f>SUM($D63:BO63)</f>
        <v>0</v>
      </c>
      <c r="BP64" s="120">
        <f>SUM($D63:BP63)</f>
        <v>0</v>
      </c>
      <c r="BQ64" s="120">
        <f>SUM($D63:BQ63)</f>
        <v>0</v>
      </c>
      <c r="BR64" s="120">
        <f>SUM($D63:BR63)</f>
        <v>0</v>
      </c>
      <c r="BS64" s="120">
        <f>SUM($D63:BS63)</f>
        <v>0</v>
      </c>
      <c r="BT64" s="120">
        <f>SUM($D63:BT63)</f>
        <v>0</v>
      </c>
      <c r="BU64" s="120">
        <f>SUM($D63:BU63)</f>
        <v>0</v>
      </c>
      <c r="BV64" s="120">
        <f>SUM($D63:BV63)</f>
        <v>0</v>
      </c>
      <c r="BW64" s="120">
        <f>SUM($D63:BW63)</f>
        <v>0</v>
      </c>
      <c r="BX64" s="120">
        <f>SUM($D63:BX63)</f>
        <v>0</v>
      </c>
      <c r="BY64" s="120">
        <f>SUM($D63:BY63)</f>
        <v>0</v>
      </c>
      <c r="BZ64" s="120">
        <f>SUM($D63:BZ63)</f>
        <v>0</v>
      </c>
      <c r="CA64" s="120">
        <f>SUM($D63:CA63)</f>
        <v>0</v>
      </c>
      <c r="CB64" s="120">
        <f>SUM($D63:CB63)</f>
        <v>0</v>
      </c>
      <c r="CC64" s="120">
        <f>SUM($D63:CC63)</f>
        <v>0</v>
      </c>
      <c r="CD64" s="120">
        <f>SUM($D63:CD63)</f>
        <v>0</v>
      </c>
      <c r="CE64" s="120">
        <f>SUM($D63:CE63)</f>
        <v>0</v>
      </c>
      <c r="CF64" s="120">
        <f>SUM($D63:CF63)</f>
        <v>0</v>
      </c>
      <c r="CG64" s="120">
        <f>SUM($D63:CG63)</f>
        <v>0</v>
      </c>
      <c r="CH64" s="120">
        <f>SUM($D63:CH63)</f>
        <v>0</v>
      </c>
      <c r="CI64" s="120">
        <f>SUM($D63:CI63)</f>
        <v>0</v>
      </c>
      <c r="CJ64" s="120">
        <f>SUM($D63:CJ63)</f>
        <v>0</v>
      </c>
      <c r="CK64" s="120">
        <f>SUM($D63:CK63)</f>
        <v>0</v>
      </c>
      <c r="CL64" s="120">
        <f>SUM($D63:CL63)</f>
        <v>0</v>
      </c>
      <c r="CM64" s="120">
        <f>SUM($D63:CM63)</f>
        <v>0</v>
      </c>
      <c r="CN64" s="120">
        <f>SUM($D63:CN63)</f>
        <v>0</v>
      </c>
      <c r="CO64" s="120">
        <f>SUM($D63:CO63)</f>
        <v>0</v>
      </c>
      <c r="CP64" s="120">
        <f>SUM($D63:CP63)</f>
        <v>0</v>
      </c>
      <c r="CQ64" s="120">
        <f>SUM($D63:CQ63)</f>
        <v>0</v>
      </c>
    </row>
    <row r="65" spans="1:95" s="121" customFormat="1">
      <c r="A65" s="147"/>
      <c r="B65" s="118" t="s">
        <v>25</v>
      </c>
      <c r="C65" s="119">
        <f>SUM(D65:CQ65)</f>
        <v>0</v>
      </c>
      <c r="D65" s="120">
        <f t="shared" ref="D65:BO65" si="27">D20-D18</f>
        <v>0</v>
      </c>
      <c r="E65" s="120">
        <f t="shared" si="27"/>
        <v>0</v>
      </c>
      <c r="F65" s="120">
        <f t="shared" si="27"/>
        <v>0</v>
      </c>
      <c r="G65" s="120">
        <f t="shared" si="27"/>
        <v>0</v>
      </c>
      <c r="H65" s="120">
        <f t="shared" si="27"/>
        <v>0</v>
      </c>
      <c r="I65" s="120">
        <f t="shared" si="27"/>
        <v>0</v>
      </c>
      <c r="J65" s="120">
        <f t="shared" si="27"/>
        <v>0</v>
      </c>
      <c r="K65" s="120">
        <f t="shared" si="27"/>
        <v>0</v>
      </c>
      <c r="L65" s="120">
        <f t="shared" si="27"/>
        <v>0</v>
      </c>
      <c r="M65" s="120">
        <f t="shared" si="27"/>
        <v>0</v>
      </c>
      <c r="N65" s="120">
        <f t="shared" si="27"/>
        <v>0</v>
      </c>
      <c r="O65" s="120">
        <f t="shared" si="27"/>
        <v>0</v>
      </c>
      <c r="P65" s="120">
        <f t="shared" si="27"/>
        <v>0</v>
      </c>
      <c r="Q65" s="120">
        <f t="shared" si="27"/>
        <v>0</v>
      </c>
      <c r="R65" s="120">
        <f t="shared" si="27"/>
        <v>0</v>
      </c>
      <c r="S65" s="120">
        <f t="shared" si="27"/>
        <v>0</v>
      </c>
      <c r="T65" s="120">
        <f t="shared" si="27"/>
        <v>0</v>
      </c>
      <c r="U65" s="120">
        <f t="shared" si="27"/>
        <v>0</v>
      </c>
      <c r="V65" s="120">
        <f t="shared" si="27"/>
        <v>0</v>
      </c>
      <c r="W65" s="120">
        <f t="shared" si="27"/>
        <v>0</v>
      </c>
      <c r="X65" s="120">
        <f t="shared" si="27"/>
        <v>0</v>
      </c>
      <c r="Y65" s="120">
        <f t="shared" si="27"/>
        <v>0</v>
      </c>
      <c r="Z65" s="120">
        <f t="shared" si="27"/>
        <v>0</v>
      </c>
      <c r="AA65" s="120">
        <f t="shared" si="27"/>
        <v>0</v>
      </c>
      <c r="AB65" s="120">
        <f t="shared" si="27"/>
        <v>0</v>
      </c>
      <c r="AC65" s="120">
        <f t="shared" si="27"/>
        <v>0</v>
      </c>
      <c r="AD65" s="120">
        <f t="shared" si="27"/>
        <v>0</v>
      </c>
      <c r="AE65" s="120">
        <f t="shared" si="27"/>
        <v>0</v>
      </c>
      <c r="AF65" s="120">
        <f t="shared" si="27"/>
        <v>0</v>
      </c>
      <c r="AG65" s="120">
        <f t="shared" si="27"/>
        <v>0</v>
      </c>
      <c r="AH65" s="120">
        <f t="shared" si="27"/>
        <v>0</v>
      </c>
      <c r="AI65" s="120">
        <f t="shared" si="27"/>
        <v>0</v>
      </c>
      <c r="AJ65" s="120">
        <f t="shared" si="27"/>
        <v>0</v>
      </c>
      <c r="AK65" s="120">
        <f t="shared" si="27"/>
        <v>0</v>
      </c>
      <c r="AL65" s="120">
        <f t="shared" si="27"/>
        <v>0</v>
      </c>
      <c r="AM65" s="120">
        <f t="shared" si="27"/>
        <v>0</v>
      </c>
      <c r="AN65" s="120">
        <f t="shared" si="27"/>
        <v>0</v>
      </c>
      <c r="AO65" s="120">
        <f t="shared" si="27"/>
        <v>0</v>
      </c>
      <c r="AP65" s="120">
        <f t="shared" si="27"/>
        <v>0</v>
      </c>
      <c r="AQ65" s="120">
        <f t="shared" si="27"/>
        <v>0</v>
      </c>
      <c r="AR65" s="120">
        <f t="shared" si="27"/>
        <v>0</v>
      </c>
      <c r="AS65" s="120">
        <f t="shared" si="27"/>
        <v>0</v>
      </c>
      <c r="AT65" s="120">
        <f t="shared" si="27"/>
        <v>0</v>
      </c>
      <c r="AU65" s="120">
        <f t="shared" si="27"/>
        <v>0</v>
      </c>
      <c r="AV65" s="120">
        <f t="shared" si="27"/>
        <v>0</v>
      </c>
      <c r="AW65" s="120">
        <f t="shared" si="27"/>
        <v>0</v>
      </c>
      <c r="AX65" s="120">
        <f t="shared" si="27"/>
        <v>0</v>
      </c>
      <c r="AY65" s="120">
        <f t="shared" si="27"/>
        <v>0</v>
      </c>
      <c r="AZ65" s="120">
        <f t="shared" si="27"/>
        <v>0</v>
      </c>
      <c r="BA65" s="120">
        <f t="shared" si="27"/>
        <v>0</v>
      </c>
      <c r="BB65" s="120">
        <f t="shared" si="27"/>
        <v>0</v>
      </c>
      <c r="BC65" s="120">
        <f t="shared" si="27"/>
        <v>0</v>
      </c>
      <c r="BD65" s="120">
        <f t="shared" si="27"/>
        <v>0</v>
      </c>
      <c r="BE65" s="120">
        <f t="shared" si="27"/>
        <v>0</v>
      </c>
      <c r="BF65" s="120">
        <f t="shared" si="27"/>
        <v>0</v>
      </c>
      <c r="BG65" s="120">
        <f t="shared" si="27"/>
        <v>0</v>
      </c>
      <c r="BH65" s="120">
        <f t="shared" si="27"/>
        <v>0</v>
      </c>
      <c r="BI65" s="120">
        <f t="shared" si="27"/>
        <v>0</v>
      </c>
      <c r="BJ65" s="120">
        <f t="shared" si="27"/>
        <v>0</v>
      </c>
      <c r="BK65" s="120">
        <f t="shared" si="27"/>
        <v>0</v>
      </c>
      <c r="BL65" s="120">
        <f t="shared" si="27"/>
        <v>0</v>
      </c>
      <c r="BM65" s="120">
        <f>BM20-BM18</f>
        <v>0</v>
      </c>
      <c r="BN65" s="120">
        <f t="shared" si="27"/>
        <v>0</v>
      </c>
      <c r="BO65" s="120">
        <f t="shared" si="27"/>
        <v>0</v>
      </c>
      <c r="BP65" s="120">
        <f t="shared" ref="BP65:CQ65" si="28">BP20-BP18</f>
        <v>0</v>
      </c>
      <c r="BQ65" s="120">
        <f t="shared" si="28"/>
        <v>0</v>
      </c>
      <c r="BR65" s="120">
        <f t="shared" si="28"/>
        <v>0</v>
      </c>
      <c r="BS65" s="120">
        <f t="shared" si="28"/>
        <v>0</v>
      </c>
      <c r="BT65" s="120">
        <f t="shared" si="28"/>
        <v>0</v>
      </c>
      <c r="BU65" s="120">
        <f t="shared" si="28"/>
        <v>0</v>
      </c>
      <c r="BV65" s="120">
        <f t="shared" si="28"/>
        <v>0</v>
      </c>
      <c r="BW65" s="120">
        <f t="shared" si="28"/>
        <v>0</v>
      </c>
      <c r="BX65" s="120">
        <f t="shared" si="28"/>
        <v>0</v>
      </c>
      <c r="BY65" s="120">
        <f t="shared" si="28"/>
        <v>0</v>
      </c>
      <c r="BZ65" s="120">
        <f t="shared" si="28"/>
        <v>0</v>
      </c>
      <c r="CA65" s="120">
        <f t="shared" si="28"/>
        <v>0</v>
      </c>
      <c r="CB65" s="120">
        <f t="shared" si="28"/>
        <v>0</v>
      </c>
      <c r="CC65" s="120">
        <f t="shared" si="28"/>
        <v>0</v>
      </c>
      <c r="CD65" s="120">
        <f t="shared" si="28"/>
        <v>0</v>
      </c>
      <c r="CE65" s="120">
        <f t="shared" si="28"/>
        <v>0</v>
      </c>
      <c r="CF65" s="120">
        <f t="shared" si="28"/>
        <v>0</v>
      </c>
      <c r="CG65" s="120">
        <f t="shared" si="28"/>
        <v>0</v>
      </c>
      <c r="CH65" s="120">
        <f t="shared" si="28"/>
        <v>0</v>
      </c>
      <c r="CI65" s="120">
        <f t="shared" si="28"/>
        <v>0</v>
      </c>
      <c r="CJ65" s="120">
        <f t="shared" si="28"/>
        <v>0</v>
      </c>
      <c r="CK65" s="120">
        <f t="shared" si="28"/>
        <v>0</v>
      </c>
      <c r="CL65" s="120">
        <f t="shared" si="28"/>
        <v>0</v>
      </c>
      <c r="CM65" s="120">
        <f t="shared" si="28"/>
        <v>0</v>
      </c>
      <c r="CN65" s="120">
        <f t="shared" si="28"/>
        <v>0</v>
      </c>
      <c r="CO65" s="120">
        <f t="shared" si="28"/>
        <v>0</v>
      </c>
      <c r="CP65" s="120">
        <f t="shared" si="28"/>
        <v>0</v>
      </c>
      <c r="CQ65" s="120">
        <f t="shared" si="28"/>
        <v>0</v>
      </c>
    </row>
    <row r="66" spans="1:95" s="121" customFormat="1">
      <c r="A66" s="147"/>
      <c r="B66" s="127" t="s">
        <v>30</v>
      </c>
      <c r="C66" s="128">
        <f ca="1">SUMPRODUCT((TEXT($D$50:$CQ$50,"yyyymmdd")=TEXT(NOW(),"yyyymmdd"))*(1=1),$D66:$CQ66)</f>
        <v>0</v>
      </c>
      <c r="D66" s="120">
        <f>D65</f>
        <v>0</v>
      </c>
      <c r="E66" s="120">
        <f>SUM($D65:E65)</f>
        <v>0</v>
      </c>
      <c r="F66" s="120">
        <f>SUM($D65:F65)</f>
        <v>0</v>
      </c>
      <c r="G66" s="120">
        <f>SUM($D65:G65)</f>
        <v>0</v>
      </c>
      <c r="H66" s="120">
        <f>SUM($D65:H65)</f>
        <v>0</v>
      </c>
      <c r="I66" s="120">
        <f>SUM($D65:I65)</f>
        <v>0</v>
      </c>
      <c r="J66" s="120">
        <f>SUM($D65:J65)</f>
        <v>0</v>
      </c>
      <c r="K66" s="120">
        <f>SUM($D65:K65)</f>
        <v>0</v>
      </c>
      <c r="L66" s="120">
        <f>SUM($D65:L65)</f>
        <v>0</v>
      </c>
      <c r="M66" s="120">
        <f>SUM($D65:M65)</f>
        <v>0</v>
      </c>
      <c r="N66" s="120">
        <f>SUM($D65:N65)</f>
        <v>0</v>
      </c>
      <c r="O66" s="120">
        <f>SUM($D65:O65)</f>
        <v>0</v>
      </c>
      <c r="P66" s="120">
        <f>SUM($D65:P65)</f>
        <v>0</v>
      </c>
      <c r="Q66" s="120">
        <f>SUM($D65:Q65)</f>
        <v>0</v>
      </c>
      <c r="R66" s="120">
        <f>SUM($D65:R65)</f>
        <v>0</v>
      </c>
      <c r="S66" s="120">
        <f>SUM($D65:S65)</f>
        <v>0</v>
      </c>
      <c r="T66" s="120">
        <f>SUM($D65:T65)</f>
        <v>0</v>
      </c>
      <c r="U66" s="120">
        <f>SUM($D65:U65)</f>
        <v>0</v>
      </c>
      <c r="V66" s="120">
        <f>SUM($D65:V65)</f>
        <v>0</v>
      </c>
      <c r="W66" s="120">
        <f>SUM($D65:W65)</f>
        <v>0</v>
      </c>
      <c r="X66" s="120">
        <f>SUM($D65:X65)</f>
        <v>0</v>
      </c>
      <c r="Y66" s="120">
        <f>SUM($D65:Y65)</f>
        <v>0</v>
      </c>
      <c r="Z66" s="120">
        <f>SUM($D65:Z65)</f>
        <v>0</v>
      </c>
      <c r="AA66" s="120">
        <f>SUM($D65:AA65)</f>
        <v>0</v>
      </c>
      <c r="AB66" s="120">
        <f>SUM($D65:AB65)</f>
        <v>0</v>
      </c>
      <c r="AC66" s="120">
        <f>SUM($D65:AC65)</f>
        <v>0</v>
      </c>
      <c r="AD66" s="120">
        <f>SUM($D65:AD65)</f>
        <v>0</v>
      </c>
      <c r="AE66" s="120">
        <f>SUM($D65:AE65)</f>
        <v>0</v>
      </c>
      <c r="AF66" s="120">
        <f>SUM($D65:AF65)</f>
        <v>0</v>
      </c>
      <c r="AG66" s="120">
        <f>SUM($D65:AG65)</f>
        <v>0</v>
      </c>
      <c r="AH66" s="120">
        <f>SUM($D65:AH65)</f>
        <v>0</v>
      </c>
      <c r="AI66" s="120">
        <f>SUM($D65:AI65)</f>
        <v>0</v>
      </c>
      <c r="AJ66" s="120">
        <f>SUM($D65:AJ65)</f>
        <v>0</v>
      </c>
      <c r="AK66" s="120">
        <f>SUM($D65:AK65)</f>
        <v>0</v>
      </c>
      <c r="AL66" s="120">
        <f>SUM($D65:AL65)</f>
        <v>0</v>
      </c>
      <c r="AM66" s="120">
        <f>SUM($D65:AM65)</f>
        <v>0</v>
      </c>
      <c r="AN66" s="120">
        <f>SUM($D65:AN65)</f>
        <v>0</v>
      </c>
      <c r="AO66" s="120">
        <f>SUM($D65:AO65)</f>
        <v>0</v>
      </c>
      <c r="AP66" s="120">
        <f>SUM($D65:AP65)</f>
        <v>0</v>
      </c>
      <c r="AQ66" s="120">
        <f>SUM($D65:AQ65)</f>
        <v>0</v>
      </c>
      <c r="AR66" s="120">
        <f>SUM($D65:AR65)</f>
        <v>0</v>
      </c>
      <c r="AS66" s="120">
        <f>SUM($D65:AS65)</f>
        <v>0</v>
      </c>
      <c r="AT66" s="120">
        <f>SUM($D65:AT65)</f>
        <v>0</v>
      </c>
      <c r="AU66" s="120">
        <f>SUM($D65:AU65)</f>
        <v>0</v>
      </c>
      <c r="AV66" s="120">
        <f>SUM($D65:AV65)</f>
        <v>0</v>
      </c>
      <c r="AW66" s="120">
        <f>SUM($D65:AW65)</f>
        <v>0</v>
      </c>
      <c r="AX66" s="120">
        <f>SUM($D65:AX65)</f>
        <v>0</v>
      </c>
      <c r="AY66" s="120">
        <f>SUM($D65:AY65)</f>
        <v>0</v>
      </c>
      <c r="AZ66" s="120">
        <f>SUM($D65:AZ65)</f>
        <v>0</v>
      </c>
      <c r="BA66" s="120">
        <f>SUM($D65:BA65)</f>
        <v>0</v>
      </c>
      <c r="BB66" s="120">
        <f>SUM($D65:BB65)</f>
        <v>0</v>
      </c>
      <c r="BC66" s="120">
        <f>SUM($D65:BC65)</f>
        <v>0</v>
      </c>
      <c r="BD66" s="120">
        <f>SUM($D65:BD65)</f>
        <v>0</v>
      </c>
      <c r="BE66" s="120">
        <f>SUM($D65:BE65)</f>
        <v>0</v>
      </c>
      <c r="BF66" s="120">
        <f>SUM($D65:BF65)</f>
        <v>0</v>
      </c>
      <c r="BG66" s="120">
        <f>SUM($D65:BG65)</f>
        <v>0</v>
      </c>
      <c r="BH66" s="120">
        <f>SUM($D65:BH65)</f>
        <v>0</v>
      </c>
      <c r="BI66" s="120">
        <f>SUM($D65:BI65)</f>
        <v>0</v>
      </c>
      <c r="BJ66" s="120">
        <f>SUM($D65:BJ65)</f>
        <v>0</v>
      </c>
      <c r="BK66" s="120">
        <f>SUM($D65:BK65)</f>
        <v>0</v>
      </c>
      <c r="BL66" s="120">
        <f>SUM($D65:BL65)</f>
        <v>0</v>
      </c>
      <c r="BM66" s="120">
        <f>SUM($D65:BM65)</f>
        <v>0</v>
      </c>
      <c r="BN66" s="120">
        <f>SUM($D65:BN65)</f>
        <v>0</v>
      </c>
      <c r="BO66" s="120">
        <f>SUM($D65:BO65)</f>
        <v>0</v>
      </c>
      <c r="BP66" s="120">
        <f>SUM($D65:BP65)</f>
        <v>0</v>
      </c>
      <c r="BQ66" s="120">
        <f>SUM($D65:BQ65)</f>
        <v>0</v>
      </c>
      <c r="BR66" s="120">
        <f>SUM($D65:BR65)</f>
        <v>0</v>
      </c>
      <c r="BS66" s="120">
        <f>SUM($D65:BS65)</f>
        <v>0</v>
      </c>
      <c r="BT66" s="120">
        <f>SUM($D65:BT65)</f>
        <v>0</v>
      </c>
      <c r="BU66" s="120">
        <f>SUM($D65:BU65)</f>
        <v>0</v>
      </c>
      <c r="BV66" s="120">
        <f>SUM($D65:BV65)</f>
        <v>0</v>
      </c>
      <c r="BW66" s="120">
        <f>SUM($D65:BW65)</f>
        <v>0</v>
      </c>
      <c r="BX66" s="120">
        <f>SUM($D65:BX65)</f>
        <v>0</v>
      </c>
      <c r="BY66" s="120">
        <f>SUM($D65:BY65)</f>
        <v>0</v>
      </c>
      <c r="BZ66" s="120">
        <f>SUM($D65:BZ65)</f>
        <v>0</v>
      </c>
      <c r="CA66" s="120">
        <f>SUM($D65:CA65)</f>
        <v>0</v>
      </c>
      <c r="CB66" s="120">
        <f>SUM($D65:CB65)</f>
        <v>0</v>
      </c>
      <c r="CC66" s="120">
        <f>SUM($D65:CC65)</f>
        <v>0</v>
      </c>
      <c r="CD66" s="120">
        <f>SUM($D65:CD65)</f>
        <v>0</v>
      </c>
      <c r="CE66" s="120">
        <f>SUM($D65:CE65)</f>
        <v>0</v>
      </c>
      <c r="CF66" s="120">
        <f>SUM($D65:CF65)</f>
        <v>0</v>
      </c>
      <c r="CG66" s="120">
        <f>SUM($D65:CG65)</f>
        <v>0</v>
      </c>
      <c r="CH66" s="120">
        <f>SUM($D65:CH65)</f>
        <v>0</v>
      </c>
      <c r="CI66" s="120">
        <f>SUM($D65:CI65)</f>
        <v>0</v>
      </c>
      <c r="CJ66" s="120">
        <f>SUM($D65:CJ65)</f>
        <v>0</v>
      </c>
      <c r="CK66" s="120">
        <f>SUM($D65:CK65)</f>
        <v>0</v>
      </c>
      <c r="CL66" s="120">
        <f>SUM($D65:CL65)</f>
        <v>0</v>
      </c>
      <c r="CM66" s="120">
        <f>SUM($D65:CM65)</f>
        <v>0</v>
      </c>
      <c r="CN66" s="120">
        <f>SUM($D65:CN65)</f>
        <v>0</v>
      </c>
      <c r="CO66" s="120">
        <f>SUM($D65:CO65)</f>
        <v>0</v>
      </c>
      <c r="CP66" s="120">
        <f>SUM($D65:CP65)</f>
        <v>0</v>
      </c>
      <c r="CQ66" s="120">
        <f>SUM($D65:CQ65)</f>
        <v>0</v>
      </c>
    </row>
    <row r="67" spans="1:95" s="121" customFormat="1">
      <c r="A67" s="146"/>
      <c r="B67" s="118" t="s">
        <v>6</v>
      </c>
      <c r="C67" s="119">
        <f>SUM(D67:CQ67)</f>
        <v>0</v>
      </c>
      <c r="D67" s="120">
        <f t="shared" ref="D67:AI67" si="29">D23-D21</f>
        <v>0</v>
      </c>
      <c r="E67" s="120">
        <f t="shared" si="29"/>
        <v>0</v>
      </c>
      <c r="F67" s="120">
        <f t="shared" si="29"/>
        <v>0</v>
      </c>
      <c r="G67" s="120">
        <f t="shared" si="29"/>
        <v>0</v>
      </c>
      <c r="H67" s="120">
        <f t="shared" si="29"/>
        <v>0</v>
      </c>
      <c r="I67" s="120">
        <f t="shared" si="29"/>
        <v>0</v>
      </c>
      <c r="J67" s="120">
        <f t="shared" si="29"/>
        <v>0</v>
      </c>
      <c r="K67" s="120">
        <f t="shared" si="29"/>
        <v>0</v>
      </c>
      <c r="L67" s="120">
        <f t="shared" si="29"/>
        <v>0</v>
      </c>
      <c r="M67" s="120">
        <f t="shared" si="29"/>
        <v>0</v>
      </c>
      <c r="N67" s="120">
        <f t="shared" si="29"/>
        <v>0</v>
      </c>
      <c r="O67" s="120">
        <f t="shared" si="29"/>
        <v>0</v>
      </c>
      <c r="P67" s="120">
        <f t="shared" si="29"/>
        <v>0</v>
      </c>
      <c r="Q67" s="120">
        <f t="shared" si="29"/>
        <v>0</v>
      </c>
      <c r="R67" s="120">
        <f t="shared" si="29"/>
        <v>0</v>
      </c>
      <c r="S67" s="120">
        <f t="shared" si="29"/>
        <v>0</v>
      </c>
      <c r="T67" s="120">
        <f t="shared" si="29"/>
        <v>0</v>
      </c>
      <c r="U67" s="120">
        <f t="shared" si="29"/>
        <v>0</v>
      </c>
      <c r="V67" s="120">
        <f t="shared" si="29"/>
        <v>0</v>
      </c>
      <c r="W67" s="120">
        <f t="shared" si="29"/>
        <v>0</v>
      </c>
      <c r="X67" s="120">
        <f t="shared" si="29"/>
        <v>0</v>
      </c>
      <c r="Y67" s="120">
        <f t="shared" si="29"/>
        <v>0</v>
      </c>
      <c r="Z67" s="120">
        <f t="shared" si="29"/>
        <v>0</v>
      </c>
      <c r="AA67" s="120">
        <f t="shared" si="29"/>
        <v>0</v>
      </c>
      <c r="AB67" s="120">
        <f t="shared" si="29"/>
        <v>0</v>
      </c>
      <c r="AC67" s="120">
        <f t="shared" si="29"/>
        <v>0</v>
      </c>
      <c r="AD67" s="120">
        <f t="shared" si="29"/>
        <v>0</v>
      </c>
      <c r="AE67" s="120">
        <f t="shared" si="29"/>
        <v>0</v>
      </c>
      <c r="AF67" s="120">
        <f t="shared" si="29"/>
        <v>0</v>
      </c>
      <c r="AG67" s="120">
        <f t="shared" si="29"/>
        <v>0</v>
      </c>
      <c r="AH67" s="120">
        <f t="shared" si="29"/>
        <v>0</v>
      </c>
      <c r="AI67" s="120">
        <f t="shared" si="29"/>
        <v>0</v>
      </c>
      <c r="AJ67" s="120">
        <f t="shared" ref="AJ67:BO67" si="30">AJ23-AJ21</f>
        <v>0</v>
      </c>
      <c r="AK67" s="120">
        <f t="shared" si="30"/>
        <v>0</v>
      </c>
      <c r="AL67" s="120">
        <f t="shared" si="30"/>
        <v>0</v>
      </c>
      <c r="AM67" s="120">
        <f t="shared" si="30"/>
        <v>0</v>
      </c>
      <c r="AN67" s="120">
        <f t="shared" si="30"/>
        <v>0</v>
      </c>
      <c r="AO67" s="120">
        <f t="shared" si="30"/>
        <v>0</v>
      </c>
      <c r="AP67" s="120">
        <f t="shared" si="30"/>
        <v>0</v>
      </c>
      <c r="AQ67" s="120">
        <f t="shared" si="30"/>
        <v>0</v>
      </c>
      <c r="AR67" s="120">
        <f t="shared" si="30"/>
        <v>0</v>
      </c>
      <c r="AS67" s="120">
        <f t="shared" si="30"/>
        <v>0</v>
      </c>
      <c r="AT67" s="120">
        <f t="shared" si="30"/>
        <v>0</v>
      </c>
      <c r="AU67" s="120">
        <f t="shared" si="30"/>
        <v>0</v>
      </c>
      <c r="AV67" s="120">
        <f t="shared" si="30"/>
        <v>0</v>
      </c>
      <c r="AW67" s="120">
        <f t="shared" si="30"/>
        <v>0</v>
      </c>
      <c r="AX67" s="120">
        <f t="shared" si="30"/>
        <v>0</v>
      </c>
      <c r="AY67" s="120">
        <f t="shared" si="30"/>
        <v>0</v>
      </c>
      <c r="AZ67" s="120">
        <f t="shared" si="30"/>
        <v>0</v>
      </c>
      <c r="BA67" s="120">
        <f t="shared" si="30"/>
        <v>0</v>
      </c>
      <c r="BB67" s="120">
        <f t="shared" si="30"/>
        <v>0</v>
      </c>
      <c r="BC67" s="120">
        <f t="shared" si="30"/>
        <v>0</v>
      </c>
      <c r="BD67" s="120">
        <f t="shared" si="30"/>
        <v>0</v>
      </c>
      <c r="BE67" s="120">
        <f t="shared" si="30"/>
        <v>0</v>
      </c>
      <c r="BF67" s="120">
        <f t="shared" si="30"/>
        <v>0</v>
      </c>
      <c r="BG67" s="120">
        <f t="shared" si="30"/>
        <v>0</v>
      </c>
      <c r="BH67" s="120">
        <f t="shared" si="30"/>
        <v>0</v>
      </c>
      <c r="BI67" s="120">
        <f t="shared" si="30"/>
        <v>0</v>
      </c>
      <c r="BJ67" s="120">
        <f t="shared" si="30"/>
        <v>0</v>
      </c>
      <c r="BK67" s="120">
        <f t="shared" si="30"/>
        <v>0</v>
      </c>
      <c r="BL67" s="120">
        <f t="shared" si="30"/>
        <v>0</v>
      </c>
      <c r="BM67" s="120">
        <f t="shared" si="30"/>
        <v>0</v>
      </c>
      <c r="BN67" s="120">
        <f t="shared" si="30"/>
        <v>0</v>
      </c>
      <c r="BO67" s="120">
        <f t="shared" si="30"/>
        <v>0</v>
      </c>
      <c r="BP67" s="120">
        <f t="shared" ref="BP67:CQ67" si="31">BP23-BP21</f>
        <v>0</v>
      </c>
      <c r="BQ67" s="120">
        <f t="shared" si="31"/>
        <v>0</v>
      </c>
      <c r="BR67" s="120">
        <f t="shared" si="31"/>
        <v>0</v>
      </c>
      <c r="BS67" s="120">
        <f t="shared" si="31"/>
        <v>0</v>
      </c>
      <c r="BT67" s="120">
        <f t="shared" si="31"/>
        <v>0</v>
      </c>
      <c r="BU67" s="120">
        <f t="shared" si="31"/>
        <v>0</v>
      </c>
      <c r="BV67" s="120">
        <f t="shared" si="31"/>
        <v>0</v>
      </c>
      <c r="BW67" s="120">
        <f t="shared" si="31"/>
        <v>0</v>
      </c>
      <c r="BX67" s="120">
        <f t="shared" si="31"/>
        <v>0</v>
      </c>
      <c r="BY67" s="120">
        <f t="shared" si="31"/>
        <v>0</v>
      </c>
      <c r="BZ67" s="120">
        <f t="shared" si="31"/>
        <v>0</v>
      </c>
      <c r="CA67" s="120">
        <f t="shared" si="31"/>
        <v>0</v>
      </c>
      <c r="CB67" s="120">
        <f t="shared" si="31"/>
        <v>0</v>
      </c>
      <c r="CC67" s="120">
        <f t="shared" si="31"/>
        <v>0</v>
      </c>
      <c r="CD67" s="120">
        <f t="shared" si="31"/>
        <v>0</v>
      </c>
      <c r="CE67" s="120">
        <f t="shared" si="31"/>
        <v>0</v>
      </c>
      <c r="CF67" s="120">
        <f t="shared" si="31"/>
        <v>0</v>
      </c>
      <c r="CG67" s="120">
        <f t="shared" si="31"/>
        <v>0</v>
      </c>
      <c r="CH67" s="120">
        <f t="shared" si="31"/>
        <v>0</v>
      </c>
      <c r="CI67" s="120">
        <f t="shared" si="31"/>
        <v>0</v>
      </c>
      <c r="CJ67" s="120">
        <f t="shared" si="31"/>
        <v>0</v>
      </c>
      <c r="CK67" s="120">
        <f t="shared" si="31"/>
        <v>0</v>
      </c>
      <c r="CL67" s="120">
        <f t="shared" si="31"/>
        <v>0</v>
      </c>
      <c r="CM67" s="120">
        <f t="shared" si="31"/>
        <v>0</v>
      </c>
      <c r="CN67" s="120">
        <f t="shared" si="31"/>
        <v>0</v>
      </c>
      <c r="CO67" s="120">
        <f t="shared" si="31"/>
        <v>0</v>
      </c>
      <c r="CP67" s="120">
        <f t="shared" si="31"/>
        <v>0</v>
      </c>
      <c r="CQ67" s="120">
        <f t="shared" si="31"/>
        <v>0</v>
      </c>
    </row>
    <row r="68" spans="1:95" s="121" customFormat="1">
      <c r="A68" s="147"/>
      <c r="B68" s="127" t="s">
        <v>29</v>
      </c>
      <c r="C68" s="128">
        <f ca="1">SUMPRODUCT((TEXT($D$50:$CQ$50,"yyyymmdd")=TEXT(NOW(),"yyyymmdd"))*(1=1),$D68:$CQ68)</f>
        <v>0</v>
      </c>
      <c r="D68" s="120">
        <f>D67</f>
        <v>0</v>
      </c>
      <c r="E68" s="120">
        <f>SUM($D67:E67)</f>
        <v>0</v>
      </c>
      <c r="F68" s="120">
        <f>SUM($D67:F67)</f>
        <v>0</v>
      </c>
      <c r="G68" s="120">
        <f>SUM($D67:G67)</f>
        <v>0</v>
      </c>
      <c r="H68" s="120">
        <f>SUM($D67:H67)</f>
        <v>0</v>
      </c>
      <c r="I68" s="120">
        <f>SUM($D67:I67)</f>
        <v>0</v>
      </c>
      <c r="J68" s="120">
        <f>SUM($D67:J67)</f>
        <v>0</v>
      </c>
      <c r="K68" s="120">
        <f>SUM($D67:K67)</f>
        <v>0</v>
      </c>
      <c r="L68" s="120">
        <f>SUM($D67:L67)</f>
        <v>0</v>
      </c>
      <c r="M68" s="120">
        <f>SUM($D67:M67)</f>
        <v>0</v>
      </c>
      <c r="N68" s="120">
        <f>SUM($D67:N67)</f>
        <v>0</v>
      </c>
      <c r="O68" s="120">
        <f>SUM($D67:O67)</f>
        <v>0</v>
      </c>
      <c r="P68" s="120">
        <f>SUM($D67:P67)</f>
        <v>0</v>
      </c>
      <c r="Q68" s="120">
        <f>SUM($D67:Q67)</f>
        <v>0</v>
      </c>
      <c r="R68" s="120">
        <f>SUM($D67:R67)</f>
        <v>0</v>
      </c>
      <c r="S68" s="120">
        <f>SUM($D67:S67)</f>
        <v>0</v>
      </c>
      <c r="T68" s="120">
        <f>SUM($D67:T67)</f>
        <v>0</v>
      </c>
      <c r="U68" s="120">
        <f>SUM($D67:U67)</f>
        <v>0</v>
      </c>
      <c r="V68" s="120">
        <f>SUM($D67:V67)</f>
        <v>0</v>
      </c>
      <c r="W68" s="120">
        <f>SUM($D67:W67)</f>
        <v>0</v>
      </c>
      <c r="X68" s="120">
        <f>SUM($D67:X67)</f>
        <v>0</v>
      </c>
      <c r="Y68" s="120">
        <f>SUM($D67:Y67)</f>
        <v>0</v>
      </c>
      <c r="Z68" s="120">
        <f>SUM($D67:Z67)</f>
        <v>0</v>
      </c>
      <c r="AA68" s="120">
        <f>SUM($D67:AA67)</f>
        <v>0</v>
      </c>
      <c r="AB68" s="120">
        <f>SUM($D67:AB67)</f>
        <v>0</v>
      </c>
      <c r="AC68" s="120">
        <f>SUM($D67:AC67)</f>
        <v>0</v>
      </c>
      <c r="AD68" s="120">
        <f>SUM($D67:AD67)</f>
        <v>0</v>
      </c>
      <c r="AE68" s="120">
        <f>SUM($D67:AE67)</f>
        <v>0</v>
      </c>
      <c r="AF68" s="120">
        <f>SUM($D67:AF67)</f>
        <v>0</v>
      </c>
      <c r="AG68" s="120">
        <f>SUM($D67:AG67)</f>
        <v>0</v>
      </c>
      <c r="AH68" s="120">
        <f>SUM($D67:AH67)</f>
        <v>0</v>
      </c>
      <c r="AI68" s="120">
        <f>SUM($D67:AI67)</f>
        <v>0</v>
      </c>
      <c r="AJ68" s="120">
        <f>SUM($D67:AJ67)</f>
        <v>0</v>
      </c>
      <c r="AK68" s="120">
        <f>SUM($D67:AK67)</f>
        <v>0</v>
      </c>
      <c r="AL68" s="120">
        <f>SUM($D67:AL67)</f>
        <v>0</v>
      </c>
      <c r="AM68" s="120">
        <f>SUM($D67:AM67)</f>
        <v>0</v>
      </c>
      <c r="AN68" s="120">
        <f>SUM($D67:AN67)</f>
        <v>0</v>
      </c>
      <c r="AO68" s="120">
        <f>SUM($D67:AO67)</f>
        <v>0</v>
      </c>
      <c r="AP68" s="120">
        <f>SUM($D67:AP67)</f>
        <v>0</v>
      </c>
      <c r="AQ68" s="120">
        <f>SUM($D67:AQ67)</f>
        <v>0</v>
      </c>
      <c r="AR68" s="120">
        <f>SUM($D67:AR67)</f>
        <v>0</v>
      </c>
      <c r="AS68" s="120">
        <f>SUM($D67:AS67)</f>
        <v>0</v>
      </c>
      <c r="AT68" s="120">
        <f>SUM($D67:AT67)</f>
        <v>0</v>
      </c>
      <c r="AU68" s="120">
        <f>SUM($D67:AU67)</f>
        <v>0</v>
      </c>
      <c r="AV68" s="120">
        <f>SUM($D67:AV67)</f>
        <v>0</v>
      </c>
      <c r="AW68" s="120">
        <f>SUM($D67:AW67)</f>
        <v>0</v>
      </c>
      <c r="AX68" s="120">
        <f>SUM($D67:AX67)</f>
        <v>0</v>
      </c>
      <c r="AY68" s="120">
        <f>SUM($D67:AY67)</f>
        <v>0</v>
      </c>
      <c r="AZ68" s="120">
        <f>SUM($D67:AZ67)</f>
        <v>0</v>
      </c>
      <c r="BA68" s="120">
        <f>SUM($D67:BA67)</f>
        <v>0</v>
      </c>
      <c r="BB68" s="120">
        <f>SUM($D67:BB67)</f>
        <v>0</v>
      </c>
      <c r="BC68" s="120">
        <f>SUM($D67:BC67)</f>
        <v>0</v>
      </c>
      <c r="BD68" s="120">
        <f>SUM($D67:BD67)</f>
        <v>0</v>
      </c>
      <c r="BE68" s="120">
        <f>SUM($D67:BE67)</f>
        <v>0</v>
      </c>
      <c r="BF68" s="120">
        <f>SUM($D67:BF67)</f>
        <v>0</v>
      </c>
      <c r="BG68" s="120">
        <f>SUM($D67:BG67)</f>
        <v>0</v>
      </c>
      <c r="BH68" s="120">
        <f>SUM($D67:BH67)</f>
        <v>0</v>
      </c>
      <c r="BI68" s="120">
        <f>SUM($D67:BI67)</f>
        <v>0</v>
      </c>
      <c r="BJ68" s="120">
        <f>SUM($D67:BJ67)</f>
        <v>0</v>
      </c>
      <c r="BK68" s="120">
        <f>SUM($D67:BK67)</f>
        <v>0</v>
      </c>
      <c r="BL68" s="120">
        <f>SUM($D67:BL67)</f>
        <v>0</v>
      </c>
      <c r="BM68" s="120">
        <f>SUM($D67:BM67)</f>
        <v>0</v>
      </c>
      <c r="BN68" s="120">
        <f>SUM($D67:BN67)</f>
        <v>0</v>
      </c>
      <c r="BO68" s="120">
        <f>SUM($D67:BO67)</f>
        <v>0</v>
      </c>
      <c r="BP68" s="120">
        <f>SUM($D67:BP67)</f>
        <v>0</v>
      </c>
      <c r="BQ68" s="120">
        <f>SUM($D67:BQ67)</f>
        <v>0</v>
      </c>
      <c r="BR68" s="120">
        <f>SUM($D67:BR67)</f>
        <v>0</v>
      </c>
      <c r="BS68" s="120">
        <f>SUM($D67:BS67)</f>
        <v>0</v>
      </c>
      <c r="BT68" s="120">
        <f>SUM($D67:BT67)</f>
        <v>0</v>
      </c>
      <c r="BU68" s="120">
        <f>SUM($D67:BU67)</f>
        <v>0</v>
      </c>
      <c r="BV68" s="120">
        <f>SUM($D67:BV67)</f>
        <v>0</v>
      </c>
      <c r="BW68" s="120">
        <f>SUM($D67:BW67)</f>
        <v>0</v>
      </c>
      <c r="BX68" s="120">
        <f>SUM($D67:BX67)</f>
        <v>0</v>
      </c>
      <c r="BY68" s="120">
        <f>SUM($D67:BY67)</f>
        <v>0</v>
      </c>
      <c r="BZ68" s="120">
        <f>SUM($D67:BZ67)</f>
        <v>0</v>
      </c>
      <c r="CA68" s="120">
        <f>SUM($D67:CA67)</f>
        <v>0</v>
      </c>
      <c r="CB68" s="120">
        <f>SUM($D67:CB67)</f>
        <v>0</v>
      </c>
      <c r="CC68" s="120">
        <f>SUM($D67:CC67)</f>
        <v>0</v>
      </c>
      <c r="CD68" s="120">
        <f>SUM($D67:CD67)</f>
        <v>0</v>
      </c>
      <c r="CE68" s="120">
        <f>SUM($D67:CE67)</f>
        <v>0</v>
      </c>
      <c r="CF68" s="120">
        <f>SUM($D67:CF67)</f>
        <v>0</v>
      </c>
      <c r="CG68" s="120">
        <f>SUM($D67:CG67)</f>
        <v>0</v>
      </c>
      <c r="CH68" s="120">
        <f>SUM($D67:CH67)</f>
        <v>0</v>
      </c>
      <c r="CI68" s="120">
        <f>SUM($D67:CI67)</f>
        <v>0</v>
      </c>
      <c r="CJ68" s="120">
        <f>SUM($D67:CJ67)</f>
        <v>0</v>
      </c>
      <c r="CK68" s="120">
        <f>SUM($D67:CK67)</f>
        <v>0</v>
      </c>
      <c r="CL68" s="120">
        <f>SUM($D67:CL67)</f>
        <v>0</v>
      </c>
      <c r="CM68" s="120">
        <f>SUM($D67:CM67)</f>
        <v>0</v>
      </c>
      <c r="CN68" s="120">
        <f>SUM($D67:CN67)</f>
        <v>0</v>
      </c>
      <c r="CO68" s="120">
        <f>SUM($D67:CO67)</f>
        <v>0</v>
      </c>
      <c r="CP68" s="120">
        <f>SUM($D67:CP67)</f>
        <v>0</v>
      </c>
      <c r="CQ68" s="120">
        <f>SUM($D67:CQ67)</f>
        <v>0</v>
      </c>
    </row>
    <row r="69" spans="1:95" s="121" customFormat="1">
      <c r="A69" s="147"/>
      <c r="B69" s="118" t="s">
        <v>25</v>
      </c>
      <c r="C69" s="119">
        <f t="shared" ref="C69:C93" si="32">SUM(D69:CQ69)</f>
        <v>0</v>
      </c>
      <c r="D69" s="120">
        <f t="shared" ref="D69:AI69" si="33">D24-D22</f>
        <v>0</v>
      </c>
      <c r="E69" s="120">
        <f t="shared" si="33"/>
        <v>0</v>
      </c>
      <c r="F69" s="120">
        <f t="shared" si="33"/>
        <v>0</v>
      </c>
      <c r="G69" s="120">
        <f t="shared" si="33"/>
        <v>0</v>
      </c>
      <c r="H69" s="120">
        <f t="shared" si="33"/>
        <v>0</v>
      </c>
      <c r="I69" s="120">
        <f t="shared" si="33"/>
        <v>0</v>
      </c>
      <c r="J69" s="120">
        <f t="shared" si="33"/>
        <v>0</v>
      </c>
      <c r="K69" s="120">
        <f t="shared" si="33"/>
        <v>0</v>
      </c>
      <c r="L69" s="120">
        <f t="shared" si="33"/>
        <v>0</v>
      </c>
      <c r="M69" s="120">
        <f t="shared" si="33"/>
        <v>0</v>
      </c>
      <c r="N69" s="120">
        <f t="shared" si="33"/>
        <v>0</v>
      </c>
      <c r="O69" s="120">
        <f t="shared" si="33"/>
        <v>0</v>
      </c>
      <c r="P69" s="120">
        <f t="shared" si="33"/>
        <v>0</v>
      </c>
      <c r="Q69" s="120">
        <f t="shared" si="33"/>
        <v>0</v>
      </c>
      <c r="R69" s="120">
        <f t="shared" si="33"/>
        <v>0</v>
      </c>
      <c r="S69" s="120">
        <f t="shared" si="33"/>
        <v>0</v>
      </c>
      <c r="T69" s="120">
        <f t="shared" si="33"/>
        <v>0</v>
      </c>
      <c r="U69" s="120">
        <f t="shared" si="33"/>
        <v>0</v>
      </c>
      <c r="V69" s="120">
        <f t="shared" si="33"/>
        <v>0</v>
      </c>
      <c r="W69" s="120">
        <f t="shared" si="33"/>
        <v>0</v>
      </c>
      <c r="X69" s="120">
        <f t="shared" si="33"/>
        <v>0</v>
      </c>
      <c r="Y69" s="120">
        <f t="shared" si="33"/>
        <v>0</v>
      </c>
      <c r="Z69" s="120">
        <f t="shared" si="33"/>
        <v>0</v>
      </c>
      <c r="AA69" s="120">
        <f t="shared" si="33"/>
        <v>0</v>
      </c>
      <c r="AB69" s="120">
        <f t="shared" si="33"/>
        <v>0</v>
      </c>
      <c r="AC69" s="120">
        <f t="shared" si="33"/>
        <v>0</v>
      </c>
      <c r="AD69" s="120">
        <f t="shared" si="33"/>
        <v>0</v>
      </c>
      <c r="AE69" s="120">
        <f t="shared" si="33"/>
        <v>0</v>
      </c>
      <c r="AF69" s="120">
        <f t="shared" si="33"/>
        <v>0</v>
      </c>
      <c r="AG69" s="120">
        <f t="shared" si="33"/>
        <v>0</v>
      </c>
      <c r="AH69" s="120">
        <f t="shared" si="33"/>
        <v>0</v>
      </c>
      <c r="AI69" s="120">
        <f t="shared" si="33"/>
        <v>0</v>
      </c>
      <c r="AJ69" s="120">
        <f t="shared" ref="AJ69:BO69" si="34">AJ24-AJ22</f>
        <v>0</v>
      </c>
      <c r="AK69" s="120">
        <f t="shared" si="34"/>
        <v>0</v>
      </c>
      <c r="AL69" s="120">
        <f t="shared" si="34"/>
        <v>0</v>
      </c>
      <c r="AM69" s="120">
        <f t="shared" si="34"/>
        <v>0</v>
      </c>
      <c r="AN69" s="120">
        <f t="shared" si="34"/>
        <v>0</v>
      </c>
      <c r="AO69" s="120">
        <f t="shared" si="34"/>
        <v>0</v>
      </c>
      <c r="AP69" s="120">
        <f t="shared" si="34"/>
        <v>0</v>
      </c>
      <c r="AQ69" s="120">
        <f t="shared" si="34"/>
        <v>0</v>
      </c>
      <c r="AR69" s="120">
        <f t="shared" si="34"/>
        <v>0</v>
      </c>
      <c r="AS69" s="120">
        <f t="shared" si="34"/>
        <v>0</v>
      </c>
      <c r="AT69" s="120">
        <f t="shared" si="34"/>
        <v>0</v>
      </c>
      <c r="AU69" s="120">
        <f t="shared" si="34"/>
        <v>0</v>
      </c>
      <c r="AV69" s="120">
        <f t="shared" si="34"/>
        <v>0</v>
      </c>
      <c r="AW69" s="120">
        <f t="shared" si="34"/>
        <v>0</v>
      </c>
      <c r="AX69" s="120">
        <f t="shared" si="34"/>
        <v>0</v>
      </c>
      <c r="AY69" s="120">
        <f t="shared" si="34"/>
        <v>0</v>
      </c>
      <c r="AZ69" s="120">
        <f t="shared" si="34"/>
        <v>0</v>
      </c>
      <c r="BA69" s="120">
        <f t="shared" si="34"/>
        <v>0</v>
      </c>
      <c r="BB69" s="120">
        <f t="shared" si="34"/>
        <v>0</v>
      </c>
      <c r="BC69" s="120">
        <f t="shared" si="34"/>
        <v>0</v>
      </c>
      <c r="BD69" s="120">
        <f t="shared" si="34"/>
        <v>0</v>
      </c>
      <c r="BE69" s="120">
        <f t="shared" si="34"/>
        <v>0</v>
      </c>
      <c r="BF69" s="120">
        <f t="shared" si="34"/>
        <v>0</v>
      </c>
      <c r="BG69" s="120">
        <f t="shared" si="34"/>
        <v>0</v>
      </c>
      <c r="BH69" s="120">
        <f t="shared" si="34"/>
        <v>0</v>
      </c>
      <c r="BI69" s="120">
        <f t="shared" si="34"/>
        <v>0</v>
      </c>
      <c r="BJ69" s="120">
        <f t="shared" si="34"/>
        <v>0</v>
      </c>
      <c r="BK69" s="120">
        <f t="shared" si="34"/>
        <v>0</v>
      </c>
      <c r="BL69" s="120">
        <f t="shared" si="34"/>
        <v>0</v>
      </c>
      <c r="BM69" s="120">
        <f t="shared" si="34"/>
        <v>0</v>
      </c>
      <c r="BN69" s="120">
        <f t="shared" si="34"/>
        <v>0</v>
      </c>
      <c r="BO69" s="120">
        <f t="shared" si="34"/>
        <v>0</v>
      </c>
      <c r="BP69" s="120">
        <f t="shared" ref="BP69:CQ69" si="35">BP24-BP22</f>
        <v>0</v>
      </c>
      <c r="BQ69" s="120">
        <f t="shared" si="35"/>
        <v>0</v>
      </c>
      <c r="BR69" s="120">
        <f t="shared" si="35"/>
        <v>0</v>
      </c>
      <c r="BS69" s="120">
        <f t="shared" si="35"/>
        <v>0</v>
      </c>
      <c r="BT69" s="120">
        <f t="shared" si="35"/>
        <v>0</v>
      </c>
      <c r="BU69" s="120">
        <f t="shared" si="35"/>
        <v>0</v>
      </c>
      <c r="BV69" s="120">
        <f t="shared" si="35"/>
        <v>0</v>
      </c>
      <c r="BW69" s="120">
        <f t="shared" si="35"/>
        <v>0</v>
      </c>
      <c r="BX69" s="120">
        <f t="shared" si="35"/>
        <v>0</v>
      </c>
      <c r="BY69" s="120">
        <f t="shared" si="35"/>
        <v>0</v>
      </c>
      <c r="BZ69" s="120">
        <f t="shared" si="35"/>
        <v>0</v>
      </c>
      <c r="CA69" s="120">
        <f t="shared" si="35"/>
        <v>0</v>
      </c>
      <c r="CB69" s="120">
        <f t="shared" si="35"/>
        <v>0</v>
      </c>
      <c r="CC69" s="120">
        <f t="shared" si="35"/>
        <v>0</v>
      </c>
      <c r="CD69" s="120">
        <f t="shared" si="35"/>
        <v>0</v>
      </c>
      <c r="CE69" s="120">
        <f t="shared" si="35"/>
        <v>0</v>
      </c>
      <c r="CF69" s="120">
        <f t="shared" si="35"/>
        <v>0</v>
      </c>
      <c r="CG69" s="120">
        <f t="shared" si="35"/>
        <v>0</v>
      </c>
      <c r="CH69" s="120">
        <f t="shared" si="35"/>
        <v>0</v>
      </c>
      <c r="CI69" s="120">
        <f t="shared" si="35"/>
        <v>0</v>
      </c>
      <c r="CJ69" s="120">
        <f t="shared" si="35"/>
        <v>0</v>
      </c>
      <c r="CK69" s="120">
        <f t="shared" si="35"/>
        <v>0</v>
      </c>
      <c r="CL69" s="120">
        <f t="shared" si="35"/>
        <v>0</v>
      </c>
      <c r="CM69" s="120">
        <f t="shared" si="35"/>
        <v>0</v>
      </c>
      <c r="CN69" s="120">
        <f t="shared" si="35"/>
        <v>0</v>
      </c>
      <c r="CO69" s="120">
        <f t="shared" si="35"/>
        <v>0</v>
      </c>
      <c r="CP69" s="120">
        <f t="shared" si="35"/>
        <v>0</v>
      </c>
      <c r="CQ69" s="120">
        <f t="shared" si="35"/>
        <v>0</v>
      </c>
    </row>
    <row r="70" spans="1:95" s="121" customFormat="1">
      <c r="A70" s="147"/>
      <c r="B70" s="127" t="s">
        <v>30</v>
      </c>
      <c r="C70" s="128">
        <f ca="1">SUMPRODUCT((TEXT($D$50:$CQ$50,"yyyymmdd")=TEXT(NOW(),"yyyymmdd"))*(1=1),$D70:$CQ70)</f>
        <v>0</v>
      </c>
      <c r="D70" s="120">
        <f>D69</f>
        <v>0</v>
      </c>
      <c r="E70" s="120">
        <f>SUM($D69:E69)</f>
        <v>0</v>
      </c>
      <c r="F70" s="120">
        <f>SUM($D69:F69)</f>
        <v>0</v>
      </c>
      <c r="G70" s="120">
        <f>SUM($D69:G69)</f>
        <v>0</v>
      </c>
      <c r="H70" s="120">
        <f>SUM($D69:H69)</f>
        <v>0</v>
      </c>
      <c r="I70" s="120">
        <f>SUM($D69:I69)</f>
        <v>0</v>
      </c>
      <c r="J70" s="120">
        <f>SUM($D69:J69)</f>
        <v>0</v>
      </c>
      <c r="K70" s="120">
        <f>SUM($D69:K69)</f>
        <v>0</v>
      </c>
      <c r="L70" s="120">
        <f>SUM($D69:L69)</f>
        <v>0</v>
      </c>
      <c r="M70" s="120">
        <f>SUM($D69:M69)</f>
        <v>0</v>
      </c>
      <c r="N70" s="120">
        <f>SUM($D69:N69)</f>
        <v>0</v>
      </c>
      <c r="O70" s="120">
        <f>SUM($D69:O69)</f>
        <v>0</v>
      </c>
      <c r="P70" s="120">
        <f>SUM($D69:P69)</f>
        <v>0</v>
      </c>
      <c r="Q70" s="120">
        <f>SUM($D69:Q69)</f>
        <v>0</v>
      </c>
      <c r="R70" s="120">
        <f>SUM($D69:R69)</f>
        <v>0</v>
      </c>
      <c r="S70" s="120">
        <f>SUM($D69:S69)</f>
        <v>0</v>
      </c>
      <c r="T70" s="120">
        <f>SUM($D69:T69)</f>
        <v>0</v>
      </c>
      <c r="U70" s="120">
        <f>SUM($D69:U69)</f>
        <v>0</v>
      </c>
      <c r="V70" s="120">
        <f>SUM($D69:V69)</f>
        <v>0</v>
      </c>
      <c r="W70" s="120">
        <f>SUM($D69:W69)</f>
        <v>0</v>
      </c>
      <c r="X70" s="120">
        <f>SUM($D69:X69)</f>
        <v>0</v>
      </c>
      <c r="Y70" s="120">
        <f>SUM($D69:Y69)</f>
        <v>0</v>
      </c>
      <c r="Z70" s="120">
        <f>SUM($D69:Z69)</f>
        <v>0</v>
      </c>
      <c r="AA70" s="120">
        <f>SUM($D69:AA69)</f>
        <v>0</v>
      </c>
      <c r="AB70" s="120">
        <f>SUM($D69:AB69)</f>
        <v>0</v>
      </c>
      <c r="AC70" s="120">
        <f>SUM($D69:AC69)</f>
        <v>0</v>
      </c>
      <c r="AD70" s="120">
        <f>SUM($D69:AD69)</f>
        <v>0</v>
      </c>
      <c r="AE70" s="120">
        <f>SUM($D69:AE69)</f>
        <v>0</v>
      </c>
      <c r="AF70" s="120">
        <f>SUM($D69:AF69)</f>
        <v>0</v>
      </c>
      <c r="AG70" s="120">
        <f>SUM($D69:AG69)</f>
        <v>0</v>
      </c>
      <c r="AH70" s="120">
        <f>SUM($D69:AH69)</f>
        <v>0</v>
      </c>
      <c r="AI70" s="120">
        <f>SUM($D69:AI69)</f>
        <v>0</v>
      </c>
      <c r="AJ70" s="120">
        <f>SUM($D69:AJ69)</f>
        <v>0</v>
      </c>
      <c r="AK70" s="120">
        <f>SUM($D69:AK69)</f>
        <v>0</v>
      </c>
      <c r="AL70" s="120">
        <f>SUM($D69:AL69)</f>
        <v>0</v>
      </c>
      <c r="AM70" s="120">
        <f>SUM($D69:AM69)</f>
        <v>0</v>
      </c>
      <c r="AN70" s="120">
        <f>SUM($D69:AN69)</f>
        <v>0</v>
      </c>
      <c r="AO70" s="120">
        <f>SUM($D69:AO69)</f>
        <v>0</v>
      </c>
      <c r="AP70" s="120">
        <f>SUM($D69:AP69)</f>
        <v>0</v>
      </c>
      <c r="AQ70" s="120">
        <f>SUM($D69:AQ69)</f>
        <v>0</v>
      </c>
      <c r="AR70" s="120">
        <f>SUM($D69:AR69)</f>
        <v>0</v>
      </c>
      <c r="AS70" s="120">
        <f>SUM($D69:AS69)</f>
        <v>0</v>
      </c>
      <c r="AT70" s="120">
        <f>SUM($D69:AT69)</f>
        <v>0</v>
      </c>
      <c r="AU70" s="120">
        <f>SUM($D69:AU69)</f>
        <v>0</v>
      </c>
      <c r="AV70" s="120">
        <f>SUM($D69:AV69)</f>
        <v>0</v>
      </c>
      <c r="AW70" s="120">
        <f>SUM($D69:AW69)</f>
        <v>0</v>
      </c>
      <c r="AX70" s="120">
        <f>SUM($D69:AX69)</f>
        <v>0</v>
      </c>
      <c r="AY70" s="120">
        <f>SUM($D69:AY69)</f>
        <v>0</v>
      </c>
      <c r="AZ70" s="120">
        <f>SUM($D69:AZ69)</f>
        <v>0</v>
      </c>
      <c r="BA70" s="120">
        <f>SUM($D69:BA69)</f>
        <v>0</v>
      </c>
      <c r="BB70" s="120">
        <f>SUM($D69:BB69)</f>
        <v>0</v>
      </c>
      <c r="BC70" s="120">
        <f>SUM($D69:BC69)</f>
        <v>0</v>
      </c>
      <c r="BD70" s="120">
        <f>SUM($D69:BD69)</f>
        <v>0</v>
      </c>
      <c r="BE70" s="120">
        <f>SUM($D69:BE69)</f>
        <v>0</v>
      </c>
      <c r="BF70" s="120">
        <f>SUM($D69:BF69)</f>
        <v>0</v>
      </c>
      <c r="BG70" s="120">
        <f>SUM($D69:BG69)</f>
        <v>0</v>
      </c>
      <c r="BH70" s="120">
        <f>SUM($D69:BH69)</f>
        <v>0</v>
      </c>
      <c r="BI70" s="120">
        <f>SUM($D69:BI69)</f>
        <v>0</v>
      </c>
      <c r="BJ70" s="120">
        <f>SUM($D69:BJ69)</f>
        <v>0</v>
      </c>
      <c r="BK70" s="120">
        <f>SUM($D69:BK69)</f>
        <v>0</v>
      </c>
      <c r="BL70" s="120">
        <f>SUM($D69:BL69)</f>
        <v>0</v>
      </c>
      <c r="BM70" s="120">
        <f>SUM($D69:BM69)</f>
        <v>0</v>
      </c>
      <c r="BN70" s="120">
        <f>SUM($D69:BN69)</f>
        <v>0</v>
      </c>
      <c r="BO70" s="120">
        <f>SUM($D69:BO69)</f>
        <v>0</v>
      </c>
      <c r="BP70" s="120">
        <f>SUM($D69:BP69)</f>
        <v>0</v>
      </c>
      <c r="BQ70" s="120">
        <f>SUM($D69:BQ69)</f>
        <v>0</v>
      </c>
      <c r="BR70" s="120">
        <f>SUM($D69:BR69)</f>
        <v>0</v>
      </c>
      <c r="BS70" s="120">
        <f>SUM($D69:BS69)</f>
        <v>0</v>
      </c>
      <c r="BT70" s="120">
        <f>SUM($D69:BT69)</f>
        <v>0</v>
      </c>
      <c r="BU70" s="120">
        <f>SUM($D69:BU69)</f>
        <v>0</v>
      </c>
      <c r="BV70" s="120">
        <f>SUM($D69:BV69)</f>
        <v>0</v>
      </c>
      <c r="BW70" s="120">
        <f>SUM($D69:BW69)</f>
        <v>0</v>
      </c>
      <c r="BX70" s="120">
        <f>SUM($D69:BX69)</f>
        <v>0</v>
      </c>
      <c r="BY70" s="120">
        <f>SUM($D69:BY69)</f>
        <v>0</v>
      </c>
      <c r="BZ70" s="120">
        <f>SUM($D69:BZ69)</f>
        <v>0</v>
      </c>
      <c r="CA70" s="120">
        <f>SUM($D69:CA69)</f>
        <v>0</v>
      </c>
      <c r="CB70" s="120">
        <f>SUM($D69:CB69)</f>
        <v>0</v>
      </c>
      <c r="CC70" s="120">
        <f>SUM($D69:CC69)</f>
        <v>0</v>
      </c>
      <c r="CD70" s="120">
        <f>SUM($D69:CD69)</f>
        <v>0</v>
      </c>
      <c r="CE70" s="120">
        <f>SUM($D69:CE69)</f>
        <v>0</v>
      </c>
      <c r="CF70" s="120">
        <f>SUM($D69:CF69)</f>
        <v>0</v>
      </c>
      <c r="CG70" s="120">
        <f>SUM($D69:CG69)</f>
        <v>0</v>
      </c>
      <c r="CH70" s="120">
        <f>SUM($D69:CH69)</f>
        <v>0</v>
      </c>
      <c r="CI70" s="120">
        <f>SUM($D69:CI69)</f>
        <v>0</v>
      </c>
      <c r="CJ70" s="120">
        <f>SUM($D69:CJ69)</f>
        <v>0</v>
      </c>
      <c r="CK70" s="120">
        <f>SUM($D69:CK69)</f>
        <v>0</v>
      </c>
      <c r="CL70" s="120">
        <f>SUM($D69:CL69)</f>
        <v>0</v>
      </c>
      <c r="CM70" s="120">
        <f>SUM($D69:CM69)</f>
        <v>0</v>
      </c>
      <c r="CN70" s="120">
        <f>SUM($D69:CN69)</f>
        <v>0</v>
      </c>
      <c r="CO70" s="120">
        <f>SUM($D69:CO69)</f>
        <v>0</v>
      </c>
      <c r="CP70" s="120">
        <f>SUM($D69:CP69)</f>
        <v>0</v>
      </c>
      <c r="CQ70" s="120">
        <f>SUM($D69:CQ69)</f>
        <v>0</v>
      </c>
    </row>
    <row r="71" spans="1:95" s="121" customFormat="1">
      <c r="A71" s="146"/>
      <c r="B71" s="118" t="s">
        <v>6</v>
      </c>
      <c r="C71" s="119">
        <f t="shared" si="32"/>
        <v>0</v>
      </c>
      <c r="D71" s="120">
        <f t="shared" ref="D71:AI71" si="36">D27-D25</f>
        <v>0</v>
      </c>
      <c r="E71" s="120">
        <f t="shared" si="36"/>
        <v>0</v>
      </c>
      <c r="F71" s="120">
        <f t="shared" si="36"/>
        <v>0</v>
      </c>
      <c r="G71" s="120">
        <f t="shared" si="36"/>
        <v>0</v>
      </c>
      <c r="H71" s="120">
        <f t="shared" si="36"/>
        <v>0</v>
      </c>
      <c r="I71" s="120">
        <f t="shared" si="36"/>
        <v>0</v>
      </c>
      <c r="J71" s="120">
        <f t="shared" si="36"/>
        <v>0</v>
      </c>
      <c r="K71" s="120">
        <f t="shared" si="36"/>
        <v>0</v>
      </c>
      <c r="L71" s="120">
        <f t="shared" si="36"/>
        <v>0</v>
      </c>
      <c r="M71" s="120">
        <f t="shared" si="36"/>
        <v>0</v>
      </c>
      <c r="N71" s="120">
        <f t="shared" si="36"/>
        <v>0</v>
      </c>
      <c r="O71" s="120">
        <f t="shared" si="36"/>
        <v>0</v>
      </c>
      <c r="P71" s="120">
        <f t="shared" si="36"/>
        <v>0</v>
      </c>
      <c r="Q71" s="120">
        <f t="shared" si="36"/>
        <v>0</v>
      </c>
      <c r="R71" s="120">
        <f t="shared" si="36"/>
        <v>0</v>
      </c>
      <c r="S71" s="120">
        <f t="shared" si="36"/>
        <v>0</v>
      </c>
      <c r="T71" s="120">
        <f t="shared" si="36"/>
        <v>0</v>
      </c>
      <c r="U71" s="120">
        <f t="shared" si="36"/>
        <v>0</v>
      </c>
      <c r="V71" s="120">
        <f t="shared" si="36"/>
        <v>0</v>
      </c>
      <c r="W71" s="120">
        <f t="shared" si="36"/>
        <v>0</v>
      </c>
      <c r="X71" s="120">
        <f t="shared" si="36"/>
        <v>0</v>
      </c>
      <c r="Y71" s="120">
        <f t="shared" si="36"/>
        <v>0</v>
      </c>
      <c r="Z71" s="120">
        <f t="shared" si="36"/>
        <v>0</v>
      </c>
      <c r="AA71" s="120">
        <f t="shared" si="36"/>
        <v>0</v>
      </c>
      <c r="AB71" s="120">
        <f t="shared" si="36"/>
        <v>0</v>
      </c>
      <c r="AC71" s="120">
        <f t="shared" si="36"/>
        <v>0</v>
      </c>
      <c r="AD71" s="120">
        <f t="shared" si="36"/>
        <v>0</v>
      </c>
      <c r="AE71" s="120">
        <f t="shared" si="36"/>
        <v>0</v>
      </c>
      <c r="AF71" s="120">
        <f t="shared" si="36"/>
        <v>0</v>
      </c>
      <c r="AG71" s="120">
        <f t="shared" si="36"/>
        <v>0</v>
      </c>
      <c r="AH71" s="120">
        <f t="shared" si="36"/>
        <v>0</v>
      </c>
      <c r="AI71" s="120">
        <f t="shared" si="36"/>
        <v>0</v>
      </c>
      <c r="AJ71" s="120">
        <f t="shared" ref="AJ71:BO71" si="37">AJ27-AJ25</f>
        <v>0</v>
      </c>
      <c r="AK71" s="120">
        <f t="shared" si="37"/>
        <v>0</v>
      </c>
      <c r="AL71" s="120">
        <f t="shared" si="37"/>
        <v>0</v>
      </c>
      <c r="AM71" s="120">
        <f t="shared" si="37"/>
        <v>0</v>
      </c>
      <c r="AN71" s="120">
        <f t="shared" si="37"/>
        <v>0</v>
      </c>
      <c r="AO71" s="120">
        <f t="shared" si="37"/>
        <v>0</v>
      </c>
      <c r="AP71" s="120">
        <f t="shared" si="37"/>
        <v>0</v>
      </c>
      <c r="AQ71" s="120">
        <f t="shared" si="37"/>
        <v>0</v>
      </c>
      <c r="AR71" s="120">
        <f t="shared" si="37"/>
        <v>0</v>
      </c>
      <c r="AS71" s="120">
        <f t="shared" si="37"/>
        <v>0</v>
      </c>
      <c r="AT71" s="120">
        <f t="shared" si="37"/>
        <v>0</v>
      </c>
      <c r="AU71" s="120">
        <f t="shared" si="37"/>
        <v>0</v>
      </c>
      <c r="AV71" s="120">
        <f t="shared" si="37"/>
        <v>0</v>
      </c>
      <c r="AW71" s="120">
        <f t="shared" si="37"/>
        <v>0</v>
      </c>
      <c r="AX71" s="120">
        <f t="shared" si="37"/>
        <v>0</v>
      </c>
      <c r="AY71" s="120">
        <f t="shared" si="37"/>
        <v>0</v>
      </c>
      <c r="AZ71" s="120">
        <f t="shared" si="37"/>
        <v>0</v>
      </c>
      <c r="BA71" s="120">
        <f t="shared" si="37"/>
        <v>0</v>
      </c>
      <c r="BB71" s="120">
        <f t="shared" si="37"/>
        <v>0</v>
      </c>
      <c r="BC71" s="120">
        <f t="shared" si="37"/>
        <v>0</v>
      </c>
      <c r="BD71" s="120">
        <f t="shared" si="37"/>
        <v>0</v>
      </c>
      <c r="BE71" s="120">
        <f t="shared" si="37"/>
        <v>0</v>
      </c>
      <c r="BF71" s="120">
        <f t="shared" si="37"/>
        <v>0</v>
      </c>
      <c r="BG71" s="120">
        <f t="shared" si="37"/>
        <v>0</v>
      </c>
      <c r="BH71" s="120">
        <f t="shared" si="37"/>
        <v>0</v>
      </c>
      <c r="BI71" s="120">
        <f t="shared" si="37"/>
        <v>0</v>
      </c>
      <c r="BJ71" s="120">
        <f t="shared" si="37"/>
        <v>0</v>
      </c>
      <c r="BK71" s="120">
        <f t="shared" si="37"/>
        <v>0</v>
      </c>
      <c r="BL71" s="120">
        <f t="shared" si="37"/>
        <v>0</v>
      </c>
      <c r="BM71" s="120">
        <f t="shared" si="37"/>
        <v>0</v>
      </c>
      <c r="BN71" s="120">
        <f t="shared" si="37"/>
        <v>0</v>
      </c>
      <c r="BO71" s="120">
        <f t="shared" si="37"/>
        <v>0</v>
      </c>
      <c r="BP71" s="120">
        <f t="shared" ref="BP71:CQ71" si="38">BP27-BP25</f>
        <v>0</v>
      </c>
      <c r="BQ71" s="120">
        <f t="shared" si="38"/>
        <v>0</v>
      </c>
      <c r="BR71" s="120">
        <f t="shared" si="38"/>
        <v>0</v>
      </c>
      <c r="BS71" s="120">
        <f t="shared" si="38"/>
        <v>0</v>
      </c>
      <c r="BT71" s="120">
        <f t="shared" si="38"/>
        <v>0</v>
      </c>
      <c r="BU71" s="120">
        <f t="shared" si="38"/>
        <v>0</v>
      </c>
      <c r="BV71" s="120">
        <f t="shared" si="38"/>
        <v>0</v>
      </c>
      <c r="BW71" s="120">
        <f t="shared" si="38"/>
        <v>0</v>
      </c>
      <c r="BX71" s="120">
        <f t="shared" si="38"/>
        <v>0</v>
      </c>
      <c r="BY71" s="120">
        <f t="shared" si="38"/>
        <v>0</v>
      </c>
      <c r="BZ71" s="120">
        <f t="shared" si="38"/>
        <v>0</v>
      </c>
      <c r="CA71" s="120">
        <f t="shared" si="38"/>
        <v>0</v>
      </c>
      <c r="CB71" s="120">
        <f t="shared" si="38"/>
        <v>0</v>
      </c>
      <c r="CC71" s="120">
        <f t="shared" si="38"/>
        <v>0</v>
      </c>
      <c r="CD71" s="120">
        <f t="shared" si="38"/>
        <v>0</v>
      </c>
      <c r="CE71" s="120">
        <f t="shared" si="38"/>
        <v>0</v>
      </c>
      <c r="CF71" s="120">
        <f t="shared" si="38"/>
        <v>0</v>
      </c>
      <c r="CG71" s="120">
        <f t="shared" si="38"/>
        <v>0</v>
      </c>
      <c r="CH71" s="120">
        <f t="shared" si="38"/>
        <v>0</v>
      </c>
      <c r="CI71" s="120">
        <f t="shared" si="38"/>
        <v>0</v>
      </c>
      <c r="CJ71" s="120">
        <f t="shared" si="38"/>
        <v>0</v>
      </c>
      <c r="CK71" s="120">
        <f t="shared" si="38"/>
        <v>0</v>
      </c>
      <c r="CL71" s="120">
        <f t="shared" si="38"/>
        <v>0</v>
      </c>
      <c r="CM71" s="120">
        <f t="shared" si="38"/>
        <v>0</v>
      </c>
      <c r="CN71" s="120">
        <f t="shared" si="38"/>
        <v>0</v>
      </c>
      <c r="CO71" s="120">
        <f t="shared" si="38"/>
        <v>0</v>
      </c>
      <c r="CP71" s="120">
        <f t="shared" si="38"/>
        <v>0</v>
      </c>
      <c r="CQ71" s="120">
        <f t="shared" si="38"/>
        <v>0</v>
      </c>
    </row>
    <row r="72" spans="1:95" s="121" customFormat="1">
      <c r="A72" s="147"/>
      <c r="B72" s="127" t="s">
        <v>29</v>
      </c>
      <c r="C72" s="128">
        <f ca="1">SUMPRODUCT((TEXT($D$50:$CQ$50,"yyyymmdd")=TEXT(NOW(),"yyyymmdd"))*(1=1),$D72:$CQ72)</f>
        <v>0</v>
      </c>
      <c r="D72" s="120">
        <f>D71</f>
        <v>0</v>
      </c>
      <c r="E72" s="120">
        <f>SUM($D71:E71)</f>
        <v>0</v>
      </c>
      <c r="F72" s="120">
        <f>SUM($D71:F71)</f>
        <v>0</v>
      </c>
      <c r="G72" s="120">
        <f>SUM($D71:G71)</f>
        <v>0</v>
      </c>
      <c r="H72" s="120">
        <f>SUM($D71:H71)</f>
        <v>0</v>
      </c>
      <c r="I72" s="120">
        <f>SUM($D71:I71)</f>
        <v>0</v>
      </c>
      <c r="J72" s="120">
        <f>SUM($D71:J71)</f>
        <v>0</v>
      </c>
      <c r="K72" s="120">
        <f>SUM($D71:K71)</f>
        <v>0</v>
      </c>
      <c r="L72" s="120">
        <f>SUM($D71:L71)</f>
        <v>0</v>
      </c>
      <c r="M72" s="120">
        <f>SUM($D71:M71)</f>
        <v>0</v>
      </c>
      <c r="N72" s="120">
        <f>SUM($D71:N71)</f>
        <v>0</v>
      </c>
      <c r="O72" s="120">
        <f>SUM($D71:O71)</f>
        <v>0</v>
      </c>
      <c r="P72" s="120">
        <f>SUM($D71:P71)</f>
        <v>0</v>
      </c>
      <c r="Q72" s="120">
        <f>SUM($D71:Q71)</f>
        <v>0</v>
      </c>
      <c r="R72" s="120">
        <f>SUM($D71:R71)</f>
        <v>0</v>
      </c>
      <c r="S72" s="120">
        <f>SUM($D71:S71)</f>
        <v>0</v>
      </c>
      <c r="T72" s="120">
        <f>SUM($D71:T71)</f>
        <v>0</v>
      </c>
      <c r="U72" s="120">
        <f>SUM($D71:U71)</f>
        <v>0</v>
      </c>
      <c r="V72" s="120">
        <f>SUM($D71:V71)</f>
        <v>0</v>
      </c>
      <c r="W72" s="120">
        <f>SUM($D71:W71)</f>
        <v>0</v>
      </c>
      <c r="X72" s="120">
        <f>SUM($D71:X71)</f>
        <v>0</v>
      </c>
      <c r="Y72" s="120">
        <f>SUM($D71:Y71)</f>
        <v>0</v>
      </c>
      <c r="Z72" s="120">
        <f>SUM($D71:Z71)</f>
        <v>0</v>
      </c>
      <c r="AA72" s="120">
        <f>SUM($D71:AA71)</f>
        <v>0</v>
      </c>
      <c r="AB72" s="120">
        <f>SUM($D71:AB71)</f>
        <v>0</v>
      </c>
      <c r="AC72" s="120">
        <f>SUM($D71:AC71)</f>
        <v>0</v>
      </c>
      <c r="AD72" s="120">
        <f>SUM($D71:AD71)</f>
        <v>0</v>
      </c>
      <c r="AE72" s="120">
        <f>SUM($D71:AE71)</f>
        <v>0</v>
      </c>
      <c r="AF72" s="120">
        <f>SUM($D71:AF71)</f>
        <v>0</v>
      </c>
      <c r="AG72" s="120">
        <f>SUM($D71:AG71)</f>
        <v>0</v>
      </c>
      <c r="AH72" s="120">
        <f>SUM($D71:AH71)</f>
        <v>0</v>
      </c>
      <c r="AI72" s="120">
        <f>SUM($D71:AI71)</f>
        <v>0</v>
      </c>
      <c r="AJ72" s="120">
        <f>SUM($D71:AJ71)</f>
        <v>0</v>
      </c>
      <c r="AK72" s="120">
        <f>SUM($D71:AK71)</f>
        <v>0</v>
      </c>
      <c r="AL72" s="120">
        <f>SUM($D71:AL71)</f>
        <v>0</v>
      </c>
      <c r="AM72" s="120">
        <f>SUM($D71:AM71)</f>
        <v>0</v>
      </c>
      <c r="AN72" s="120">
        <f>SUM($D71:AN71)</f>
        <v>0</v>
      </c>
      <c r="AO72" s="120">
        <f>SUM($D71:AO71)</f>
        <v>0</v>
      </c>
      <c r="AP72" s="120">
        <f>SUM($D71:AP71)</f>
        <v>0</v>
      </c>
      <c r="AQ72" s="120">
        <f>SUM($D71:AQ71)</f>
        <v>0</v>
      </c>
      <c r="AR72" s="120">
        <f>SUM($D71:AR71)</f>
        <v>0</v>
      </c>
      <c r="AS72" s="120">
        <f>SUM($D71:AS71)</f>
        <v>0</v>
      </c>
      <c r="AT72" s="120">
        <f>SUM($D71:AT71)</f>
        <v>0</v>
      </c>
      <c r="AU72" s="120">
        <f>SUM($D71:AU71)</f>
        <v>0</v>
      </c>
      <c r="AV72" s="120">
        <f>SUM($D71:AV71)</f>
        <v>0</v>
      </c>
      <c r="AW72" s="120">
        <f>SUM($D71:AW71)</f>
        <v>0</v>
      </c>
      <c r="AX72" s="120">
        <f>SUM($D71:AX71)</f>
        <v>0</v>
      </c>
      <c r="AY72" s="120">
        <f>SUM($D71:AY71)</f>
        <v>0</v>
      </c>
      <c r="AZ72" s="120">
        <f>SUM($D71:AZ71)</f>
        <v>0</v>
      </c>
      <c r="BA72" s="120">
        <f>SUM($D71:BA71)</f>
        <v>0</v>
      </c>
      <c r="BB72" s="120">
        <f>SUM($D71:BB71)</f>
        <v>0</v>
      </c>
      <c r="BC72" s="120">
        <f>SUM($D71:BC71)</f>
        <v>0</v>
      </c>
      <c r="BD72" s="120">
        <f>SUM($D71:BD71)</f>
        <v>0</v>
      </c>
      <c r="BE72" s="120">
        <f>SUM($D71:BE71)</f>
        <v>0</v>
      </c>
      <c r="BF72" s="120">
        <f>SUM($D71:BF71)</f>
        <v>0</v>
      </c>
      <c r="BG72" s="120">
        <f>SUM($D71:BG71)</f>
        <v>0</v>
      </c>
      <c r="BH72" s="120">
        <f>SUM($D71:BH71)</f>
        <v>0</v>
      </c>
      <c r="BI72" s="120">
        <f>SUM($D71:BI71)</f>
        <v>0</v>
      </c>
      <c r="BJ72" s="120">
        <f>SUM($D71:BJ71)</f>
        <v>0</v>
      </c>
      <c r="BK72" s="120">
        <f>SUM($D71:BK71)</f>
        <v>0</v>
      </c>
      <c r="BL72" s="120">
        <f>SUM($D71:BL71)</f>
        <v>0</v>
      </c>
      <c r="BM72" s="120">
        <f>SUM($D71:BM71)</f>
        <v>0</v>
      </c>
      <c r="BN72" s="120">
        <f>SUM($D71:BN71)</f>
        <v>0</v>
      </c>
      <c r="BO72" s="120">
        <f>SUM($D71:BO71)</f>
        <v>0</v>
      </c>
      <c r="BP72" s="120">
        <f>SUM($D71:BP71)</f>
        <v>0</v>
      </c>
      <c r="BQ72" s="120">
        <f>SUM($D71:BQ71)</f>
        <v>0</v>
      </c>
      <c r="BR72" s="120">
        <f>SUM($D71:BR71)</f>
        <v>0</v>
      </c>
      <c r="BS72" s="120">
        <f>SUM($D71:BS71)</f>
        <v>0</v>
      </c>
      <c r="BT72" s="120">
        <f>SUM($D71:BT71)</f>
        <v>0</v>
      </c>
      <c r="BU72" s="120">
        <f>SUM($D71:BU71)</f>
        <v>0</v>
      </c>
      <c r="BV72" s="120">
        <f>SUM($D71:BV71)</f>
        <v>0</v>
      </c>
      <c r="BW72" s="120">
        <f>SUM($D71:BW71)</f>
        <v>0</v>
      </c>
      <c r="BX72" s="120">
        <f>SUM($D71:BX71)</f>
        <v>0</v>
      </c>
      <c r="BY72" s="120">
        <f>SUM($D71:BY71)</f>
        <v>0</v>
      </c>
      <c r="BZ72" s="120">
        <f>SUM($D71:BZ71)</f>
        <v>0</v>
      </c>
      <c r="CA72" s="120">
        <f>SUM($D71:CA71)</f>
        <v>0</v>
      </c>
      <c r="CB72" s="120">
        <f>SUM($D71:CB71)</f>
        <v>0</v>
      </c>
      <c r="CC72" s="120">
        <f>SUM($D71:CC71)</f>
        <v>0</v>
      </c>
      <c r="CD72" s="120">
        <f>SUM($D71:CD71)</f>
        <v>0</v>
      </c>
      <c r="CE72" s="120">
        <f>SUM($D71:CE71)</f>
        <v>0</v>
      </c>
      <c r="CF72" s="120">
        <f>SUM($D71:CF71)</f>
        <v>0</v>
      </c>
      <c r="CG72" s="120">
        <f>SUM($D71:CG71)</f>
        <v>0</v>
      </c>
      <c r="CH72" s="120">
        <f>SUM($D71:CH71)</f>
        <v>0</v>
      </c>
      <c r="CI72" s="120">
        <f>SUM($D71:CI71)</f>
        <v>0</v>
      </c>
      <c r="CJ72" s="120">
        <f>SUM($D71:CJ71)</f>
        <v>0</v>
      </c>
      <c r="CK72" s="120">
        <f>SUM($D71:CK71)</f>
        <v>0</v>
      </c>
      <c r="CL72" s="120">
        <f>SUM($D71:CL71)</f>
        <v>0</v>
      </c>
      <c r="CM72" s="120">
        <f>SUM($D71:CM71)</f>
        <v>0</v>
      </c>
      <c r="CN72" s="120">
        <f>SUM($D71:CN71)</f>
        <v>0</v>
      </c>
      <c r="CO72" s="120">
        <f>SUM($D71:CO71)</f>
        <v>0</v>
      </c>
      <c r="CP72" s="120">
        <f>SUM($D71:CP71)</f>
        <v>0</v>
      </c>
      <c r="CQ72" s="120">
        <f>SUM($D71:CQ71)</f>
        <v>0</v>
      </c>
    </row>
    <row r="73" spans="1:95" s="121" customFormat="1">
      <c r="A73" s="147"/>
      <c r="B73" s="118" t="s">
        <v>25</v>
      </c>
      <c r="C73" s="119">
        <f t="shared" si="32"/>
        <v>0</v>
      </c>
      <c r="D73" s="120">
        <f t="shared" ref="D73:AI73" si="39">D28-D26</f>
        <v>0</v>
      </c>
      <c r="E73" s="120">
        <f t="shared" si="39"/>
        <v>0</v>
      </c>
      <c r="F73" s="120">
        <f t="shared" si="39"/>
        <v>0</v>
      </c>
      <c r="G73" s="120">
        <f t="shared" si="39"/>
        <v>0</v>
      </c>
      <c r="H73" s="120">
        <f t="shared" si="39"/>
        <v>0</v>
      </c>
      <c r="I73" s="120">
        <f t="shared" si="39"/>
        <v>0</v>
      </c>
      <c r="J73" s="120">
        <f t="shared" si="39"/>
        <v>0</v>
      </c>
      <c r="K73" s="120">
        <f t="shared" si="39"/>
        <v>0</v>
      </c>
      <c r="L73" s="120">
        <f t="shared" si="39"/>
        <v>0</v>
      </c>
      <c r="M73" s="120">
        <f t="shared" si="39"/>
        <v>0</v>
      </c>
      <c r="N73" s="120">
        <f t="shared" si="39"/>
        <v>0</v>
      </c>
      <c r="O73" s="120">
        <f t="shared" si="39"/>
        <v>0</v>
      </c>
      <c r="P73" s="120">
        <f t="shared" si="39"/>
        <v>0</v>
      </c>
      <c r="Q73" s="120">
        <f t="shared" si="39"/>
        <v>0</v>
      </c>
      <c r="R73" s="120">
        <f t="shared" si="39"/>
        <v>0</v>
      </c>
      <c r="S73" s="120">
        <f t="shared" si="39"/>
        <v>0</v>
      </c>
      <c r="T73" s="120">
        <f t="shared" si="39"/>
        <v>0</v>
      </c>
      <c r="U73" s="120">
        <f t="shared" si="39"/>
        <v>0</v>
      </c>
      <c r="V73" s="120">
        <f t="shared" si="39"/>
        <v>0</v>
      </c>
      <c r="W73" s="120">
        <f t="shared" si="39"/>
        <v>0</v>
      </c>
      <c r="X73" s="120">
        <f t="shared" si="39"/>
        <v>0</v>
      </c>
      <c r="Y73" s="120">
        <f t="shared" si="39"/>
        <v>0</v>
      </c>
      <c r="Z73" s="120">
        <f t="shared" si="39"/>
        <v>0</v>
      </c>
      <c r="AA73" s="120">
        <f t="shared" si="39"/>
        <v>0</v>
      </c>
      <c r="AB73" s="120">
        <f t="shared" si="39"/>
        <v>0</v>
      </c>
      <c r="AC73" s="120">
        <f t="shared" si="39"/>
        <v>0</v>
      </c>
      <c r="AD73" s="120">
        <f t="shared" si="39"/>
        <v>0</v>
      </c>
      <c r="AE73" s="120">
        <f t="shared" si="39"/>
        <v>0</v>
      </c>
      <c r="AF73" s="120">
        <f t="shared" si="39"/>
        <v>0</v>
      </c>
      <c r="AG73" s="120">
        <f t="shared" si="39"/>
        <v>0</v>
      </c>
      <c r="AH73" s="120">
        <f t="shared" si="39"/>
        <v>0</v>
      </c>
      <c r="AI73" s="120">
        <f t="shared" si="39"/>
        <v>0</v>
      </c>
      <c r="AJ73" s="120">
        <f t="shared" ref="AJ73:BO73" si="40">AJ28-AJ26</f>
        <v>0</v>
      </c>
      <c r="AK73" s="120">
        <f t="shared" si="40"/>
        <v>0</v>
      </c>
      <c r="AL73" s="120">
        <f t="shared" si="40"/>
        <v>0</v>
      </c>
      <c r="AM73" s="120">
        <f t="shared" si="40"/>
        <v>0</v>
      </c>
      <c r="AN73" s="120">
        <f t="shared" si="40"/>
        <v>0</v>
      </c>
      <c r="AO73" s="120">
        <f t="shared" si="40"/>
        <v>0</v>
      </c>
      <c r="AP73" s="120">
        <f t="shared" si="40"/>
        <v>0</v>
      </c>
      <c r="AQ73" s="120">
        <f t="shared" si="40"/>
        <v>0</v>
      </c>
      <c r="AR73" s="120">
        <f t="shared" si="40"/>
        <v>0</v>
      </c>
      <c r="AS73" s="120">
        <f t="shared" si="40"/>
        <v>0</v>
      </c>
      <c r="AT73" s="120">
        <f t="shared" si="40"/>
        <v>0</v>
      </c>
      <c r="AU73" s="120">
        <f t="shared" si="40"/>
        <v>0</v>
      </c>
      <c r="AV73" s="120">
        <f t="shared" si="40"/>
        <v>0</v>
      </c>
      <c r="AW73" s="120">
        <f t="shared" si="40"/>
        <v>0</v>
      </c>
      <c r="AX73" s="120">
        <f t="shared" si="40"/>
        <v>0</v>
      </c>
      <c r="AY73" s="120">
        <f t="shared" si="40"/>
        <v>0</v>
      </c>
      <c r="AZ73" s="120">
        <f t="shared" si="40"/>
        <v>0</v>
      </c>
      <c r="BA73" s="120">
        <f t="shared" si="40"/>
        <v>0</v>
      </c>
      <c r="BB73" s="120">
        <f t="shared" si="40"/>
        <v>0</v>
      </c>
      <c r="BC73" s="120">
        <f t="shared" si="40"/>
        <v>0</v>
      </c>
      <c r="BD73" s="120">
        <f t="shared" si="40"/>
        <v>0</v>
      </c>
      <c r="BE73" s="120">
        <f t="shared" si="40"/>
        <v>0</v>
      </c>
      <c r="BF73" s="120">
        <f t="shared" si="40"/>
        <v>0</v>
      </c>
      <c r="BG73" s="120">
        <f t="shared" si="40"/>
        <v>0</v>
      </c>
      <c r="BH73" s="120">
        <f t="shared" si="40"/>
        <v>0</v>
      </c>
      <c r="BI73" s="120">
        <f t="shared" si="40"/>
        <v>0</v>
      </c>
      <c r="BJ73" s="120">
        <f t="shared" si="40"/>
        <v>0</v>
      </c>
      <c r="BK73" s="120">
        <f t="shared" si="40"/>
        <v>0</v>
      </c>
      <c r="BL73" s="120">
        <f t="shared" si="40"/>
        <v>0</v>
      </c>
      <c r="BM73" s="120">
        <f t="shared" si="40"/>
        <v>0</v>
      </c>
      <c r="BN73" s="120">
        <f t="shared" si="40"/>
        <v>0</v>
      </c>
      <c r="BO73" s="120">
        <f t="shared" si="40"/>
        <v>0</v>
      </c>
      <c r="BP73" s="120">
        <f t="shared" ref="BP73:CQ73" si="41">BP28-BP26</f>
        <v>0</v>
      </c>
      <c r="BQ73" s="120">
        <f t="shared" si="41"/>
        <v>0</v>
      </c>
      <c r="BR73" s="120">
        <f t="shared" si="41"/>
        <v>0</v>
      </c>
      <c r="BS73" s="120">
        <f t="shared" si="41"/>
        <v>0</v>
      </c>
      <c r="BT73" s="120">
        <f t="shared" si="41"/>
        <v>0</v>
      </c>
      <c r="BU73" s="120">
        <f t="shared" si="41"/>
        <v>0</v>
      </c>
      <c r="BV73" s="120">
        <f t="shared" si="41"/>
        <v>0</v>
      </c>
      <c r="BW73" s="120">
        <f t="shared" si="41"/>
        <v>0</v>
      </c>
      <c r="BX73" s="120">
        <f t="shared" si="41"/>
        <v>0</v>
      </c>
      <c r="BY73" s="120">
        <f t="shared" si="41"/>
        <v>0</v>
      </c>
      <c r="BZ73" s="120">
        <f t="shared" si="41"/>
        <v>0</v>
      </c>
      <c r="CA73" s="120">
        <f t="shared" si="41"/>
        <v>0</v>
      </c>
      <c r="CB73" s="120">
        <f t="shared" si="41"/>
        <v>0</v>
      </c>
      <c r="CC73" s="120">
        <f t="shared" si="41"/>
        <v>0</v>
      </c>
      <c r="CD73" s="120">
        <f t="shared" si="41"/>
        <v>0</v>
      </c>
      <c r="CE73" s="120">
        <f t="shared" si="41"/>
        <v>0</v>
      </c>
      <c r="CF73" s="120">
        <f t="shared" si="41"/>
        <v>0</v>
      </c>
      <c r="CG73" s="120">
        <f t="shared" si="41"/>
        <v>0</v>
      </c>
      <c r="CH73" s="120">
        <f t="shared" si="41"/>
        <v>0</v>
      </c>
      <c r="CI73" s="120">
        <f t="shared" si="41"/>
        <v>0</v>
      </c>
      <c r="CJ73" s="120">
        <f t="shared" si="41"/>
        <v>0</v>
      </c>
      <c r="CK73" s="120">
        <f t="shared" si="41"/>
        <v>0</v>
      </c>
      <c r="CL73" s="120">
        <f t="shared" si="41"/>
        <v>0</v>
      </c>
      <c r="CM73" s="120">
        <f t="shared" si="41"/>
        <v>0</v>
      </c>
      <c r="CN73" s="120">
        <f t="shared" si="41"/>
        <v>0</v>
      </c>
      <c r="CO73" s="120">
        <f t="shared" si="41"/>
        <v>0</v>
      </c>
      <c r="CP73" s="120">
        <f t="shared" si="41"/>
        <v>0</v>
      </c>
      <c r="CQ73" s="120">
        <f t="shared" si="41"/>
        <v>0</v>
      </c>
    </row>
    <row r="74" spans="1:95" s="121" customFormat="1">
      <c r="A74" s="147"/>
      <c r="B74" s="127" t="s">
        <v>30</v>
      </c>
      <c r="C74" s="128">
        <f ca="1">SUMPRODUCT((TEXT($D$50:$CQ$50,"yyyymmdd")=TEXT(NOW(),"yyyymmdd"))*(1=1),$D74:$CQ74)</f>
        <v>0</v>
      </c>
      <c r="D74" s="120">
        <f>D73</f>
        <v>0</v>
      </c>
      <c r="E74" s="120">
        <f>SUM($D73:E73)</f>
        <v>0</v>
      </c>
      <c r="F74" s="120">
        <f>SUM($D73:F73)</f>
        <v>0</v>
      </c>
      <c r="G74" s="120">
        <f>SUM($D73:G73)</f>
        <v>0</v>
      </c>
      <c r="H74" s="120">
        <f>SUM($D73:H73)</f>
        <v>0</v>
      </c>
      <c r="I74" s="120">
        <f>SUM($D73:I73)</f>
        <v>0</v>
      </c>
      <c r="J74" s="120">
        <f>SUM($D73:J73)</f>
        <v>0</v>
      </c>
      <c r="K74" s="120">
        <f>SUM($D73:K73)</f>
        <v>0</v>
      </c>
      <c r="L74" s="120">
        <f>SUM($D73:L73)</f>
        <v>0</v>
      </c>
      <c r="M74" s="120">
        <f>SUM($D73:M73)</f>
        <v>0</v>
      </c>
      <c r="N74" s="120">
        <f>SUM($D73:N73)</f>
        <v>0</v>
      </c>
      <c r="O74" s="120">
        <f>SUM($D73:O73)</f>
        <v>0</v>
      </c>
      <c r="P74" s="120">
        <f>SUM($D73:P73)</f>
        <v>0</v>
      </c>
      <c r="Q74" s="120">
        <f>SUM($D73:Q73)</f>
        <v>0</v>
      </c>
      <c r="R74" s="120">
        <f>SUM($D73:R73)</f>
        <v>0</v>
      </c>
      <c r="S74" s="120">
        <f>SUM($D73:S73)</f>
        <v>0</v>
      </c>
      <c r="T74" s="120">
        <f>SUM($D73:T73)</f>
        <v>0</v>
      </c>
      <c r="U74" s="120">
        <f>SUM($D73:U73)</f>
        <v>0</v>
      </c>
      <c r="V74" s="120">
        <f>SUM($D73:V73)</f>
        <v>0</v>
      </c>
      <c r="W74" s="120">
        <f>SUM($D73:W73)</f>
        <v>0</v>
      </c>
      <c r="X74" s="120">
        <f>SUM($D73:X73)</f>
        <v>0</v>
      </c>
      <c r="Y74" s="120">
        <f>SUM($D73:Y73)</f>
        <v>0</v>
      </c>
      <c r="Z74" s="120">
        <f>SUM($D73:Z73)</f>
        <v>0</v>
      </c>
      <c r="AA74" s="120">
        <f>SUM($D73:AA73)</f>
        <v>0</v>
      </c>
      <c r="AB74" s="120">
        <f>SUM($D73:AB73)</f>
        <v>0</v>
      </c>
      <c r="AC74" s="120">
        <f>SUM($D73:AC73)</f>
        <v>0</v>
      </c>
      <c r="AD74" s="120">
        <f>SUM($D73:AD73)</f>
        <v>0</v>
      </c>
      <c r="AE74" s="120">
        <f>SUM($D73:AE73)</f>
        <v>0</v>
      </c>
      <c r="AF74" s="120">
        <f>SUM($D73:AF73)</f>
        <v>0</v>
      </c>
      <c r="AG74" s="120">
        <f>SUM($D73:AG73)</f>
        <v>0</v>
      </c>
      <c r="AH74" s="120">
        <f>SUM($D73:AH73)</f>
        <v>0</v>
      </c>
      <c r="AI74" s="120">
        <f>SUM($D73:AI73)</f>
        <v>0</v>
      </c>
      <c r="AJ74" s="120">
        <f>SUM($D73:AJ73)</f>
        <v>0</v>
      </c>
      <c r="AK74" s="120">
        <f>SUM($D73:AK73)</f>
        <v>0</v>
      </c>
      <c r="AL74" s="120">
        <f>SUM($D73:AL73)</f>
        <v>0</v>
      </c>
      <c r="AM74" s="120">
        <f>SUM($D73:AM73)</f>
        <v>0</v>
      </c>
      <c r="AN74" s="120">
        <f>SUM($D73:AN73)</f>
        <v>0</v>
      </c>
      <c r="AO74" s="120">
        <f>SUM($D73:AO73)</f>
        <v>0</v>
      </c>
      <c r="AP74" s="120">
        <f>SUM($D73:AP73)</f>
        <v>0</v>
      </c>
      <c r="AQ74" s="120">
        <f>SUM($D73:AQ73)</f>
        <v>0</v>
      </c>
      <c r="AR74" s="120">
        <f>SUM($D73:AR73)</f>
        <v>0</v>
      </c>
      <c r="AS74" s="120">
        <f>SUM($D73:AS73)</f>
        <v>0</v>
      </c>
      <c r="AT74" s="120">
        <f>SUM($D73:AT73)</f>
        <v>0</v>
      </c>
      <c r="AU74" s="120">
        <f>SUM($D73:AU73)</f>
        <v>0</v>
      </c>
      <c r="AV74" s="120">
        <f>SUM($D73:AV73)</f>
        <v>0</v>
      </c>
      <c r="AW74" s="120">
        <f>SUM($D73:AW73)</f>
        <v>0</v>
      </c>
      <c r="AX74" s="120">
        <f>SUM($D73:AX73)</f>
        <v>0</v>
      </c>
      <c r="AY74" s="120">
        <f>SUM($D73:AY73)</f>
        <v>0</v>
      </c>
      <c r="AZ74" s="120">
        <f>SUM($D73:AZ73)</f>
        <v>0</v>
      </c>
      <c r="BA74" s="120">
        <f>SUM($D73:BA73)</f>
        <v>0</v>
      </c>
      <c r="BB74" s="120">
        <f>SUM($D73:BB73)</f>
        <v>0</v>
      </c>
      <c r="BC74" s="120">
        <f>SUM($D73:BC73)</f>
        <v>0</v>
      </c>
      <c r="BD74" s="120">
        <f>SUM($D73:BD73)</f>
        <v>0</v>
      </c>
      <c r="BE74" s="120">
        <f>SUM($D73:BE73)</f>
        <v>0</v>
      </c>
      <c r="BF74" s="120">
        <f>SUM($D73:BF73)</f>
        <v>0</v>
      </c>
      <c r="BG74" s="120">
        <f>SUM($D73:BG73)</f>
        <v>0</v>
      </c>
      <c r="BH74" s="120">
        <f>SUM($D73:BH73)</f>
        <v>0</v>
      </c>
      <c r="BI74" s="120">
        <f>SUM($D73:BI73)</f>
        <v>0</v>
      </c>
      <c r="BJ74" s="120">
        <f>SUM($D73:BJ73)</f>
        <v>0</v>
      </c>
      <c r="BK74" s="120">
        <f>SUM($D73:BK73)</f>
        <v>0</v>
      </c>
      <c r="BL74" s="120">
        <f>SUM($D73:BL73)</f>
        <v>0</v>
      </c>
      <c r="BM74" s="120">
        <f>SUM($D73:BM73)</f>
        <v>0</v>
      </c>
      <c r="BN74" s="120">
        <f>SUM($D73:BN73)</f>
        <v>0</v>
      </c>
      <c r="BO74" s="120">
        <f>SUM($D73:BO73)</f>
        <v>0</v>
      </c>
      <c r="BP74" s="120">
        <f>SUM($D73:BP73)</f>
        <v>0</v>
      </c>
      <c r="BQ74" s="120">
        <f>SUM($D73:BQ73)</f>
        <v>0</v>
      </c>
      <c r="BR74" s="120">
        <f>SUM($D73:BR73)</f>
        <v>0</v>
      </c>
      <c r="BS74" s="120">
        <f>SUM($D73:BS73)</f>
        <v>0</v>
      </c>
      <c r="BT74" s="120">
        <f>SUM($D73:BT73)</f>
        <v>0</v>
      </c>
      <c r="BU74" s="120">
        <f>SUM($D73:BU73)</f>
        <v>0</v>
      </c>
      <c r="BV74" s="120">
        <f>SUM($D73:BV73)</f>
        <v>0</v>
      </c>
      <c r="BW74" s="120">
        <f>SUM($D73:BW73)</f>
        <v>0</v>
      </c>
      <c r="BX74" s="120">
        <f>SUM($D73:BX73)</f>
        <v>0</v>
      </c>
      <c r="BY74" s="120">
        <f>SUM($D73:BY73)</f>
        <v>0</v>
      </c>
      <c r="BZ74" s="120">
        <f>SUM($D73:BZ73)</f>
        <v>0</v>
      </c>
      <c r="CA74" s="120">
        <f>SUM($D73:CA73)</f>
        <v>0</v>
      </c>
      <c r="CB74" s="120">
        <f>SUM($D73:CB73)</f>
        <v>0</v>
      </c>
      <c r="CC74" s="120">
        <f>SUM($D73:CC73)</f>
        <v>0</v>
      </c>
      <c r="CD74" s="120">
        <f>SUM($D73:CD73)</f>
        <v>0</v>
      </c>
      <c r="CE74" s="120">
        <f>SUM($D73:CE73)</f>
        <v>0</v>
      </c>
      <c r="CF74" s="120">
        <f>SUM($D73:CF73)</f>
        <v>0</v>
      </c>
      <c r="CG74" s="120">
        <f>SUM($D73:CG73)</f>
        <v>0</v>
      </c>
      <c r="CH74" s="120">
        <f>SUM($D73:CH73)</f>
        <v>0</v>
      </c>
      <c r="CI74" s="120">
        <f>SUM($D73:CI73)</f>
        <v>0</v>
      </c>
      <c r="CJ74" s="120">
        <f>SUM($D73:CJ73)</f>
        <v>0</v>
      </c>
      <c r="CK74" s="120">
        <f>SUM($D73:CK73)</f>
        <v>0</v>
      </c>
      <c r="CL74" s="120">
        <f>SUM($D73:CL73)</f>
        <v>0</v>
      </c>
      <c r="CM74" s="120">
        <f>SUM($D73:CM73)</f>
        <v>0</v>
      </c>
      <c r="CN74" s="120">
        <f>SUM($D73:CN73)</f>
        <v>0</v>
      </c>
      <c r="CO74" s="120">
        <f>SUM($D73:CO73)</f>
        <v>0</v>
      </c>
      <c r="CP74" s="120">
        <f>SUM($D73:CP73)</f>
        <v>0</v>
      </c>
      <c r="CQ74" s="120">
        <f>SUM($D73:CQ73)</f>
        <v>0</v>
      </c>
    </row>
    <row r="75" spans="1:95" s="121" customFormat="1">
      <c r="A75" s="146"/>
      <c r="B75" s="118" t="s">
        <v>6</v>
      </c>
      <c r="C75" s="119">
        <f t="shared" si="32"/>
        <v>0</v>
      </c>
      <c r="D75" s="120">
        <f t="shared" ref="D75:AI75" si="42">D31-D29</f>
        <v>0</v>
      </c>
      <c r="E75" s="120">
        <f t="shared" si="42"/>
        <v>0</v>
      </c>
      <c r="F75" s="120">
        <f t="shared" si="42"/>
        <v>0</v>
      </c>
      <c r="G75" s="120">
        <f t="shared" si="42"/>
        <v>0</v>
      </c>
      <c r="H75" s="120">
        <f t="shared" si="42"/>
        <v>0</v>
      </c>
      <c r="I75" s="120">
        <f t="shared" si="42"/>
        <v>0</v>
      </c>
      <c r="J75" s="120">
        <f t="shared" si="42"/>
        <v>0</v>
      </c>
      <c r="K75" s="120">
        <f t="shared" si="42"/>
        <v>0</v>
      </c>
      <c r="L75" s="120">
        <f t="shared" si="42"/>
        <v>0</v>
      </c>
      <c r="M75" s="120">
        <f t="shared" si="42"/>
        <v>0</v>
      </c>
      <c r="N75" s="120">
        <f t="shared" si="42"/>
        <v>0</v>
      </c>
      <c r="O75" s="120">
        <f t="shared" si="42"/>
        <v>0</v>
      </c>
      <c r="P75" s="120">
        <f t="shared" si="42"/>
        <v>0</v>
      </c>
      <c r="Q75" s="120">
        <f t="shared" si="42"/>
        <v>0</v>
      </c>
      <c r="R75" s="120">
        <f t="shared" si="42"/>
        <v>0</v>
      </c>
      <c r="S75" s="120">
        <f t="shared" si="42"/>
        <v>0</v>
      </c>
      <c r="T75" s="120">
        <f t="shared" si="42"/>
        <v>0</v>
      </c>
      <c r="U75" s="120">
        <f t="shared" si="42"/>
        <v>0</v>
      </c>
      <c r="V75" s="120">
        <f t="shared" si="42"/>
        <v>0</v>
      </c>
      <c r="W75" s="120">
        <f t="shared" si="42"/>
        <v>0</v>
      </c>
      <c r="X75" s="120">
        <f t="shared" si="42"/>
        <v>0</v>
      </c>
      <c r="Y75" s="120">
        <f t="shared" si="42"/>
        <v>0</v>
      </c>
      <c r="Z75" s="120">
        <f t="shared" si="42"/>
        <v>0</v>
      </c>
      <c r="AA75" s="120">
        <f t="shared" si="42"/>
        <v>0</v>
      </c>
      <c r="AB75" s="120">
        <f t="shared" si="42"/>
        <v>0</v>
      </c>
      <c r="AC75" s="120">
        <f t="shared" si="42"/>
        <v>0</v>
      </c>
      <c r="AD75" s="120">
        <f t="shared" si="42"/>
        <v>0</v>
      </c>
      <c r="AE75" s="120">
        <f t="shared" si="42"/>
        <v>0</v>
      </c>
      <c r="AF75" s="120">
        <f t="shared" si="42"/>
        <v>0</v>
      </c>
      <c r="AG75" s="120">
        <f t="shared" si="42"/>
        <v>0</v>
      </c>
      <c r="AH75" s="120">
        <f t="shared" si="42"/>
        <v>0</v>
      </c>
      <c r="AI75" s="120">
        <f t="shared" si="42"/>
        <v>0</v>
      </c>
      <c r="AJ75" s="120">
        <f t="shared" ref="AJ75:BO75" si="43">AJ31-AJ29</f>
        <v>0</v>
      </c>
      <c r="AK75" s="120">
        <f t="shared" si="43"/>
        <v>0</v>
      </c>
      <c r="AL75" s="120">
        <f t="shared" si="43"/>
        <v>0</v>
      </c>
      <c r="AM75" s="120">
        <f t="shared" si="43"/>
        <v>0</v>
      </c>
      <c r="AN75" s="120">
        <f t="shared" si="43"/>
        <v>0</v>
      </c>
      <c r="AO75" s="120">
        <f t="shared" si="43"/>
        <v>0</v>
      </c>
      <c r="AP75" s="120">
        <f t="shared" si="43"/>
        <v>0</v>
      </c>
      <c r="AQ75" s="120">
        <f t="shared" si="43"/>
        <v>0</v>
      </c>
      <c r="AR75" s="120">
        <f t="shared" si="43"/>
        <v>0</v>
      </c>
      <c r="AS75" s="120">
        <f t="shared" si="43"/>
        <v>0</v>
      </c>
      <c r="AT75" s="120">
        <f t="shared" si="43"/>
        <v>0</v>
      </c>
      <c r="AU75" s="120">
        <f t="shared" si="43"/>
        <v>0</v>
      </c>
      <c r="AV75" s="120">
        <f t="shared" si="43"/>
        <v>0</v>
      </c>
      <c r="AW75" s="120">
        <f t="shared" si="43"/>
        <v>0</v>
      </c>
      <c r="AX75" s="120">
        <f t="shared" si="43"/>
        <v>0</v>
      </c>
      <c r="AY75" s="120">
        <f t="shared" si="43"/>
        <v>0</v>
      </c>
      <c r="AZ75" s="120">
        <f t="shared" si="43"/>
        <v>0</v>
      </c>
      <c r="BA75" s="120">
        <f t="shared" si="43"/>
        <v>0</v>
      </c>
      <c r="BB75" s="120">
        <f t="shared" si="43"/>
        <v>0</v>
      </c>
      <c r="BC75" s="120">
        <f t="shared" si="43"/>
        <v>0</v>
      </c>
      <c r="BD75" s="120">
        <f t="shared" si="43"/>
        <v>0</v>
      </c>
      <c r="BE75" s="120">
        <f t="shared" si="43"/>
        <v>0</v>
      </c>
      <c r="BF75" s="120">
        <f t="shared" si="43"/>
        <v>0</v>
      </c>
      <c r="BG75" s="120">
        <f t="shared" si="43"/>
        <v>0</v>
      </c>
      <c r="BH75" s="120">
        <f t="shared" si="43"/>
        <v>0</v>
      </c>
      <c r="BI75" s="120">
        <f t="shared" si="43"/>
        <v>0</v>
      </c>
      <c r="BJ75" s="120">
        <f t="shared" si="43"/>
        <v>0</v>
      </c>
      <c r="BK75" s="120">
        <f t="shared" si="43"/>
        <v>0</v>
      </c>
      <c r="BL75" s="120">
        <f t="shared" si="43"/>
        <v>0</v>
      </c>
      <c r="BM75" s="120">
        <f t="shared" si="43"/>
        <v>0</v>
      </c>
      <c r="BN75" s="120">
        <f t="shared" si="43"/>
        <v>0</v>
      </c>
      <c r="BO75" s="120">
        <f t="shared" si="43"/>
        <v>0</v>
      </c>
      <c r="BP75" s="120">
        <f t="shared" ref="BP75:CQ75" si="44">BP31-BP29</f>
        <v>0</v>
      </c>
      <c r="BQ75" s="120">
        <f t="shared" si="44"/>
        <v>0</v>
      </c>
      <c r="BR75" s="120">
        <f t="shared" si="44"/>
        <v>0</v>
      </c>
      <c r="BS75" s="120">
        <f t="shared" si="44"/>
        <v>0</v>
      </c>
      <c r="BT75" s="120">
        <f t="shared" si="44"/>
        <v>0</v>
      </c>
      <c r="BU75" s="120">
        <f t="shared" si="44"/>
        <v>0</v>
      </c>
      <c r="BV75" s="120">
        <f t="shared" si="44"/>
        <v>0</v>
      </c>
      <c r="BW75" s="120">
        <f t="shared" si="44"/>
        <v>0</v>
      </c>
      <c r="BX75" s="120">
        <f t="shared" si="44"/>
        <v>0</v>
      </c>
      <c r="BY75" s="120">
        <f t="shared" si="44"/>
        <v>0</v>
      </c>
      <c r="BZ75" s="120">
        <f t="shared" si="44"/>
        <v>0</v>
      </c>
      <c r="CA75" s="120">
        <f t="shared" si="44"/>
        <v>0</v>
      </c>
      <c r="CB75" s="120">
        <f t="shared" si="44"/>
        <v>0</v>
      </c>
      <c r="CC75" s="120">
        <f t="shared" si="44"/>
        <v>0</v>
      </c>
      <c r="CD75" s="120">
        <f t="shared" si="44"/>
        <v>0</v>
      </c>
      <c r="CE75" s="120">
        <f t="shared" si="44"/>
        <v>0</v>
      </c>
      <c r="CF75" s="120">
        <f t="shared" si="44"/>
        <v>0</v>
      </c>
      <c r="CG75" s="120">
        <f t="shared" si="44"/>
        <v>0</v>
      </c>
      <c r="CH75" s="120">
        <f t="shared" si="44"/>
        <v>0</v>
      </c>
      <c r="CI75" s="120">
        <f t="shared" si="44"/>
        <v>0</v>
      </c>
      <c r="CJ75" s="120">
        <f t="shared" si="44"/>
        <v>0</v>
      </c>
      <c r="CK75" s="120">
        <f t="shared" si="44"/>
        <v>0</v>
      </c>
      <c r="CL75" s="120">
        <f t="shared" si="44"/>
        <v>0</v>
      </c>
      <c r="CM75" s="120">
        <f t="shared" si="44"/>
        <v>0</v>
      </c>
      <c r="CN75" s="120">
        <f t="shared" si="44"/>
        <v>0</v>
      </c>
      <c r="CO75" s="120">
        <f t="shared" si="44"/>
        <v>0</v>
      </c>
      <c r="CP75" s="120">
        <f t="shared" si="44"/>
        <v>0</v>
      </c>
      <c r="CQ75" s="120">
        <f t="shared" si="44"/>
        <v>0</v>
      </c>
    </row>
    <row r="76" spans="1:95" s="121" customFormat="1">
      <c r="A76" s="147"/>
      <c r="B76" s="127" t="s">
        <v>29</v>
      </c>
      <c r="C76" s="128">
        <f ca="1">SUMPRODUCT((TEXT($D$50:$CQ$50,"yyyymmdd")=TEXT(NOW(),"yyyymmdd"))*(1=1),$D76:$CQ76)</f>
        <v>0</v>
      </c>
      <c r="D76" s="120">
        <f>D75</f>
        <v>0</v>
      </c>
      <c r="E76" s="120">
        <f>SUM($D75:E75)</f>
        <v>0</v>
      </c>
      <c r="F76" s="120">
        <f>SUM($D75:F75)</f>
        <v>0</v>
      </c>
      <c r="G76" s="120">
        <f>SUM($D75:G75)</f>
        <v>0</v>
      </c>
      <c r="H76" s="120">
        <f>SUM($D75:H75)</f>
        <v>0</v>
      </c>
      <c r="I76" s="120">
        <f>SUM($D75:I75)</f>
        <v>0</v>
      </c>
      <c r="J76" s="120">
        <f>SUM($D75:J75)</f>
        <v>0</v>
      </c>
      <c r="K76" s="120">
        <f>SUM($D75:K75)</f>
        <v>0</v>
      </c>
      <c r="L76" s="120">
        <f>SUM($D75:L75)</f>
        <v>0</v>
      </c>
      <c r="M76" s="120">
        <f>SUM($D75:M75)</f>
        <v>0</v>
      </c>
      <c r="N76" s="120">
        <f>SUM($D75:N75)</f>
        <v>0</v>
      </c>
      <c r="O76" s="120">
        <f>SUM($D75:O75)</f>
        <v>0</v>
      </c>
      <c r="P76" s="120">
        <f>SUM($D75:P75)</f>
        <v>0</v>
      </c>
      <c r="Q76" s="120">
        <f>SUM($D75:Q75)</f>
        <v>0</v>
      </c>
      <c r="R76" s="120">
        <f>SUM($D75:R75)</f>
        <v>0</v>
      </c>
      <c r="S76" s="120">
        <f>SUM($D75:S75)</f>
        <v>0</v>
      </c>
      <c r="T76" s="120">
        <f>SUM($D75:T75)</f>
        <v>0</v>
      </c>
      <c r="U76" s="120">
        <f>SUM($D75:U75)</f>
        <v>0</v>
      </c>
      <c r="V76" s="120">
        <f>SUM($D75:V75)</f>
        <v>0</v>
      </c>
      <c r="W76" s="120">
        <f>SUM($D75:W75)</f>
        <v>0</v>
      </c>
      <c r="X76" s="120">
        <f>SUM($D75:X75)</f>
        <v>0</v>
      </c>
      <c r="Y76" s="120">
        <f>SUM($D75:Y75)</f>
        <v>0</v>
      </c>
      <c r="Z76" s="120">
        <f>SUM($D75:Z75)</f>
        <v>0</v>
      </c>
      <c r="AA76" s="120">
        <f>SUM($D75:AA75)</f>
        <v>0</v>
      </c>
      <c r="AB76" s="120">
        <f>SUM($D75:AB75)</f>
        <v>0</v>
      </c>
      <c r="AC76" s="120">
        <f>SUM($D75:AC75)</f>
        <v>0</v>
      </c>
      <c r="AD76" s="120">
        <f>SUM($D75:AD75)</f>
        <v>0</v>
      </c>
      <c r="AE76" s="120">
        <f>SUM($D75:AE75)</f>
        <v>0</v>
      </c>
      <c r="AF76" s="120">
        <f>SUM($D75:AF75)</f>
        <v>0</v>
      </c>
      <c r="AG76" s="120">
        <f>SUM($D75:AG75)</f>
        <v>0</v>
      </c>
      <c r="AH76" s="120">
        <f>SUM($D75:AH75)</f>
        <v>0</v>
      </c>
      <c r="AI76" s="120">
        <f>SUM($D75:AI75)</f>
        <v>0</v>
      </c>
      <c r="AJ76" s="120">
        <f>SUM($D75:AJ75)</f>
        <v>0</v>
      </c>
      <c r="AK76" s="120">
        <f>SUM($D75:AK75)</f>
        <v>0</v>
      </c>
      <c r="AL76" s="120">
        <f>SUM($D75:AL75)</f>
        <v>0</v>
      </c>
      <c r="AM76" s="120">
        <f>SUM($D75:AM75)</f>
        <v>0</v>
      </c>
      <c r="AN76" s="120">
        <f>SUM($D75:AN75)</f>
        <v>0</v>
      </c>
      <c r="AO76" s="120">
        <f>SUM($D75:AO75)</f>
        <v>0</v>
      </c>
      <c r="AP76" s="120">
        <f>SUM($D75:AP75)</f>
        <v>0</v>
      </c>
      <c r="AQ76" s="120">
        <f>SUM($D75:AQ75)</f>
        <v>0</v>
      </c>
      <c r="AR76" s="120">
        <f>SUM($D75:AR75)</f>
        <v>0</v>
      </c>
      <c r="AS76" s="120">
        <f>SUM($D75:AS75)</f>
        <v>0</v>
      </c>
      <c r="AT76" s="120">
        <f>SUM($D75:AT75)</f>
        <v>0</v>
      </c>
      <c r="AU76" s="120">
        <f>SUM($D75:AU75)</f>
        <v>0</v>
      </c>
      <c r="AV76" s="120">
        <f>SUM($D75:AV75)</f>
        <v>0</v>
      </c>
      <c r="AW76" s="120">
        <f>SUM($D75:AW75)</f>
        <v>0</v>
      </c>
      <c r="AX76" s="120">
        <f>SUM($D75:AX75)</f>
        <v>0</v>
      </c>
      <c r="AY76" s="120">
        <f>SUM($D75:AY75)</f>
        <v>0</v>
      </c>
      <c r="AZ76" s="120">
        <f>SUM($D75:AZ75)</f>
        <v>0</v>
      </c>
      <c r="BA76" s="120">
        <f>SUM($D75:BA75)</f>
        <v>0</v>
      </c>
      <c r="BB76" s="120">
        <f>SUM($D75:BB75)</f>
        <v>0</v>
      </c>
      <c r="BC76" s="120">
        <f>SUM($D75:BC75)</f>
        <v>0</v>
      </c>
      <c r="BD76" s="120">
        <f>SUM($D75:BD75)</f>
        <v>0</v>
      </c>
      <c r="BE76" s="120">
        <f>SUM($D75:BE75)</f>
        <v>0</v>
      </c>
      <c r="BF76" s="120">
        <f>SUM($D75:BF75)</f>
        <v>0</v>
      </c>
      <c r="BG76" s="120">
        <f>SUM($D75:BG75)</f>
        <v>0</v>
      </c>
      <c r="BH76" s="120">
        <f>SUM($D75:BH75)</f>
        <v>0</v>
      </c>
      <c r="BI76" s="120">
        <f>SUM($D75:BI75)</f>
        <v>0</v>
      </c>
      <c r="BJ76" s="120">
        <f>SUM($D75:BJ75)</f>
        <v>0</v>
      </c>
      <c r="BK76" s="120">
        <f>SUM($D75:BK75)</f>
        <v>0</v>
      </c>
      <c r="BL76" s="120">
        <f>SUM($D75:BL75)</f>
        <v>0</v>
      </c>
      <c r="BM76" s="120">
        <f>SUM($D75:BM75)</f>
        <v>0</v>
      </c>
      <c r="BN76" s="120">
        <f>SUM($D75:BN75)</f>
        <v>0</v>
      </c>
      <c r="BO76" s="120">
        <f>SUM($D75:BO75)</f>
        <v>0</v>
      </c>
      <c r="BP76" s="120">
        <f>SUM($D75:BP75)</f>
        <v>0</v>
      </c>
      <c r="BQ76" s="120">
        <f>SUM($D75:BQ75)</f>
        <v>0</v>
      </c>
      <c r="BR76" s="120">
        <f>SUM($D75:BR75)</f>
        <v>0</v>
      </c>
      <c r="BS76" s="120">
        <f>SUM($D75:BS75)</f>
        <v>0</v>
      </c>
      <c r="BT76" s="120">
        <f>SUM($D75:BT75)</f>
        <v>0</v>
      </c>
      <c r="BU76" s="120">
        <f>SUM($D75:BU75)</f>
        <v>0</v>
      </c>
      <c r="BV76" s="120">
        <f>SUM($D75:BV75)</f>
        <v>0</v>
      </c>
      <c r="BW76" s="120">
        <f>SUM($D75:BW75)</f>
        <v>0</v>
      </c>
      <c r="BX76" s="120">
        <f>SUM($D75:BX75)</f>
        <v>0</v>
      </c>
      <c r="BY76" s="120">
        <f>SUM($D75:BY75)</f>
        <v>0</v>
      </c>
      <c r="BZ76" s="120">
        <f>SUM($D75:BZ75)</f>
        <v>0</v>
      </c>
      <c r="CA76" s="120">
        <f>SUM($D75:CA75)</f>
        <v>0</v>
      </c>
      <c r="CB76" s="120">
        <f>SUM($D75:CB75)</f>
        <v>0</v>
      </c>
      <c r="CC76" s="120">
        <f>SUM($D75:CC75)</f>
        <v>0</v>
      </c>
      <c r="CD76" s="120">
        <f>SUM($D75:CD75)</f>
        <v>0</v>
      </c>
      <c r="CE76" s="120">
        <f>SUM($D75:CE75)</f>
        <v>0</v>
      </c>
      <c r="CF76" s="120">
        <f>SUM($D75:CF75)</f>
        <v>0</v>
      </c>
      <c r="CG76" s="120">
        <f>SUM($D75:CG75)</f>
        <v>0</v>
      </c>
      <c r="CH76" s="120">
        <f>SUM($D75:CH75)</f>
        <v>0</v>
      </c>
      <c r="CI76" s="120">
        <f>SUM($D75:CI75)</f>
        <v>0</v>
      </c>
      <c r="CJ76" s="120">
        <f>SUM($D75:CJ75)</f>
        <v>0</v>
      </c>
      <c r="CK76" s="120">
        <f>SUM($D75:CK75)</f>
        <v>0</v>
      </c>
      <c r="CL76" s="120">
        <f>SUM($D75:CL75)</f>
        <v>0</v>
      </c>
      <c r="CM76" s="120">
        <f>SUM($D75:CM75)</f>
        <v>0</v>
      </c>
      <c r="CN76" s="120">
        <f>SUM($D75:CN75)</f>
        <v>0</v>
      </c>
      <c r="CO76" s="120">
        <f>SUM($D75:CO75)</f>
        <v>0</v>
      </c>
      <c r="CP76" s="120">
        <f>SUM($D75:CP75)</f>
        <v>0</v>
      </c>
      <c r="CQ76" s="120">
        <f>SUM($D75:CQ75)</f>
        <v>0</v>
      </c>
    </row>
    <row r="77" spans="1:95" s="121" customFormat="1">
      <c r="A77" s="147"/>
      <c r="B77" s="118" t="s">
        <v>25</v>
      </c>
      <c r="C77" s="119">
        <f t="shared" si="32"/>
        <v>0</v>
      </c>
      <c r="D77" s="120">
        <f t="shared" ref="D77:AI77" si="45">D32-D30</f>
        <v>0</v>
      </c>
      <c r="E77" s="120">
        <f t="shared" si="45"/>
        <v>0</v>
      </c>
      <c r="F77" s="120">
        <f t="shared" si="45"/>
        <v>0</v>
      </c>
      <c r="G77" s="120">
        <f t="shared" si="45"/>
        <v>0</v>
      </c>
      <c r="H77" s="120">
        <f t="shared" si="45"/>
        <v>0</v>
      </c>
      <c r="I77" s="120">
        <f t="shared" si="45"/>
        <v>0</v>
      </c>
      <c r="J77" s="120">
        <f t="shared" si="45"/>
        <v>0</v>
      </c>
      <c r="K77" s="120">
        <f t="shared" si="45"/>
        <v>0</v>
      </c>
      <c r="L77" s="120">
        <f t="shared" si="45"/>
        <v>0</v>
      </c>
      <c r="M77" s="120">
        <f t="shared" si="45"/>
        <v>0</v>
      </c>
      <c r="N77" s="120">
        <f t="shared" si="45"/>
        <v>0</v>
      </c>
      <c r="O77" s="120">
        <f t="shared" si="45"/>
        <v>0</v>
      </c>
      <c r="P77" s="120">
        <f t="shared" si="45"/>
        <v>0</v>
      </c>
      <c r="Q77" s="120">
        <f t="shared" si="45"/>
        <v>0</v>
      </c>
      <c r="R77" s="120">
        <f t="shared" si="45"/>
        <v>0</v>
      </c>
      <c r="S77" s="120">
        <f t="shared" si="45"/>
        <v>0</v>
      </c>
      <c r="T77" s="120">
        <f t="shared" si="45"/>
        <v>0</v>
      </c>
      <c r="U77" s="120">
        <f t="shared" si="45"/>
        <v>0</v>
      </c>
      <c r="V77" s="120">
        <f t="shared" si="45"/>
        <v>0</v>
      </c>
      <c r="W77" s="120">
        <f t="shared" si="45"/>
        <v>0</v>
      </c>
      <c r="X77" s="120">
        <f t="shared" si="45"/>
        <v>0</v>
      </c>
      <c r="Y77" s="120">
        <f t="shared" si="45"/>
        <v>0</v>
      </c>
      <c r="Z77" s="120">
        <f t="shared" si="45"/>
        <v>0</v>
      </c>
      <c r="AA77" s="120">
        <f t="shared" si="45"/>
        <v>0</v>
      </c>
      <c r="AB77" s="120">
        <f t="shared" si="45"/>
        <v>0</v>
      </c>
      <c r="AC77" s="120">
        <f t="shared" si="45"/>
        <v>0</v>
      </c>
      <c r="AD77" s="120">
        <f t="shared" si="45"/>
        <v>0</v>
      </c>
      <c r="AE77" s="120">
        <f t="shared" si="45"/>
        <v>0</v>
      </c>
      <c r="AF77" s="120">
        <f t="shared" si="45"/>
        <v>0</v>
      </c>
      <c r="AG77" s="120">
        <f t="shared" si="45"/>
        <v>0</v>
      </c>
      <c r="AH77" s="120">
        <f t="shared" si="45"/>
        <v>0</v>
      </c>
      <c r="AI77" s="120">
        <f t="shared" si="45"/>
        <v>0</v>
      </c>
      <c r="AJ77" s="120">
        <f t="shared" ref="AJ77:BO77" si="46">AJ32-AJ30</f>
        <v>0</v>
      </c>
      <c r="AK77" s="120">
        <f t="shared" si="46"/>
        <v>0</v>
      </c>
      <c r="AL77" s="120">
        <f t="shared" si="46"/>
        <v>0</v>
      </c>
      <c r="AM77" s="120">
        <f t="shared" si="46"/>
        <v>0</v>
      </c>
      <c r="AN77" s="120">
        <f t="shared" si="46"/>
        <v>0</v>
      </c>
      <c r="AO77" s="120">
        <f t="shared" si="46"/>
        <v>0</v>
      </c>
      <c r="AP77" s="120">
        <f t="shared" si="46"/>
        <v>0</v>
      </c>
      <c r="AQ77" s="120">
        <f t="shared" si="46"/>
        <v>0</v>
      </c>
      <c r="AR77" s="120">
        <f t="shared" si="46"/>
        <v>0</v>
      </c>
      <c r="AS77" s="120">
        <f t="shared" si="46"/>
        <v>0</v>
      </c>
      <c r="AT77" s="120">
        <f t="shared" si="46"/>
        <v>0</v>
      </c>
      <c r="AU77" s="120">
        <f t="shared" si="46"/>
        <v>0</v>
      </c>
      <c r="AV77" s="120">
        <f t="shared" si="46"/>
        <v>0</v>
      </c>
      <c r="AW77" s="120">
        <f t="shared" si="46"/>
        <v>0</v>
      </c>
      <c r="AX77" s="120">
        <f t="shared" si="46"/>
        <v>0</v>
      </c>
      <c r="AY77" s="120">
        <f t="shared" si="46"/>
        <v>0</v>
      </c>
      <c r="AZ77" s="120">
        <f t="shared" si="46"/>
        <v>0</v>
      </c>
      <c r="BA77" s="120">
        <f t="shared" si="46"/>
        <v>0</v>
      </c>
      <c r="BB77" s="120">
        <f t="shared" si="46"/>
        <v>0</v>
      </c>
      <c r="BC77" s="120">
        <f t="shared" si="46"/>
        <v>0</v>
      </c>
      <c r="BD77" s="120">
        <f t="shared" si="46"/>
        <v>0</v>
      </c>
      <c r="BE77" s="120">
        <f t="shared" si="46"/>
        <v>0</v>
      </c>
      <c r="BF77" s="120">
        <f t="shared" si="46"/>
        <v>0</v>
      </c>
      <c r="BG77" s="120">
        <f t="shared" si="46"/>
        <v>0</v>
      </c>
      <c r="BH77" s="120">
        <f t="shared" si="46"/>
        <v>0</v>
      </c>
      <c r="BI77" s="120">
        <f t="shared" si="46"/>
        <v>0</v>
      </c>
      <c r="BJ77" s="120">
        <f t="shared" si="46"/>
        <v>0</v>
      </c>
      <c r="BK77" s="120">
        <f t="shared" si="46"/>
        <v>0</v>
      </c>
      <c r="BL77" s="120">
        <f t="shared" si="46"/>
        <v>0</v>
      </c>
      <c r="BM77" s="120">
        <f t="shared" si="46"/>
        <v>0</v>
      </c>
      <c r="BN77" s="120">
        <f t="shared" si="46"/>
        <v>0</v>
      </c>
      <c r="BO77" s="120">
        <f t="shared" si="46"/>
        <v>0</v>
      </c>
      <c r="BP77" s="120">
        <f t="shared" ref="BP77:CQ77" si="47">BP32-BP30</f>
        <v>0</v>
      </c>
      <c r="BQ77" s="120">
        <f t="shared" si="47"/>
        <v>0</v>
      </c>
      <c r="BR77" s="120">
        <f t="shared" si="47"/>
        <v>0</v>
      </c>
      <c r="BS77" s="120">
        <f t="shared" si="47"/>
        <v>0</v>
      </c>
      <c r="BT77" s="120">
        <f t="shared" si="47"/>
        <v>0</v>
      </c>
      <c r="BU77" s="120">
        <f t="shared" si="47"/>
        <v>0</v>
      </c>
      <c r="BV77" s="120">
        <f t="shared" si="47"/>
        <v>0</v>
      </c>
      <c r="BW77" s="120">
        <f t="shared" si="47"/>
        <v>0</v>
      </c>
      <c r="BX77" s="120">
        <f t="shared" si="47"/>
        <v>0</v>
      </c>
      <c r="BY77" s="120">
        <f t="shared" si="47"/>
        <v>0</v>
      </c>
      <c r="BZ77" s="120">
        <f t="shared" si="47"/>
        <v>0</v>
      </c>
      <c r="CA77" s="120">
        <f t="shared" si="47"/>
        <v>0</v>
      </c>
      <c r="CB77" s="120">
        <f t="shared" si="47"/>
        <v>0</v>
      </c>
      <c r="CC77" s="120">
        <f t="shared" si="47"/>
        <v>0</v>
      </c>
      <c r="CD77" s="120">
        <f t="shared" si="47"/>
        <v>0</v>
      </c>
      <c r="CE77" s="120">
        <f t="shared" si="47"/>
        <v>0</v>
      </c>
      <c r="CF77" s="120">
        <f t="shared" si="47"/>
        <v>0</v>
      </c>
      <c r="CG77" s="120">
        <f t="shared" si="47"/>
        <v>0</v>
      </c>
      <c r="CH77" s="120">
        <f t="shared" si="47"/>
        <v>0</v>
      </c>
      <c r="CI77" s="120">
        <f t="shared" si="47"/>
        <v>0</v>
      </c>
      <c r="CJ77" s="120">
        <f t="shared" si="47"/>
        <v>0</v>
      </c>
      <c r="CK77" s="120">
        <f t="shared" si="47"/>
        <v>0</v>
      </c>
      <c r="CL77" s="120">
        <f t="shared" si="47"/>
        <v>0</v>
      </c>
      <c r="CM77" s="120">
        <f t="shared" si="47"/>
        <v>0</v>
      </c>
      <c r="CN77" s="120">
        <f t="shared" si="47"/>
        <v>0</v>
      </c>
      <c r="CO77" s="120">
        <f t="shared" si="47"/>
        <v>0</v>
      </c>
      <c r="CP77" s="120">
        <f t="shared" si="47"/>
        <v>0</v>
      </c>
      <c r="CQ77" s="120">
        <f t="shared" si="47"/>
        <v>0</v>
      </c>
    </row>
    <row r="78" spans="1:95" s="121" customFormat="1">
      <c r="A78" s="147"/>
      <c r="B78" s="127" t="s">
        <v>30</v>
      </c>
      <c r="C78" s="128">
        <f ca="1">SUMPRODUCT((TEXT($D$50:$CQ$50,"yyyymmdd")=TEXT(NOW(),"yyyymmdd"))*(1=1),$D78:$CQ78)</f>
        <v>0</v>
      </c>
      <c r="D78" s="120">
        <f>D77</f>
        <v>0</v>
      </c>
      <c r="E78" s="120">
        <f>SUM($D77:E77)</f>
        <v>0</v>
      </c>
      <c r="F78" s="120">
        <f>SUM($D77:F77)</f>
        <v>0</v>
      </c>
      <c r="G78" s="120">
        <f>SUM($D77:G77)</f>
        <v>0</v>
      </c>
      <c r="H78" s="120">
        <f>SUM($D77:H77)</f>
        <v>0</v>
      </c>
      <c r="I78" s="120">
        <f>SUM($D77:I77)</f>
        <v>0</v>
      </c>
      <c r="J78" s="120">
        <f>SUM($D77:J77)</f>
        <v>0</v>
      </c>
      <c r="K78" s="120">
        <f>SUM($D77:K77)</f>
        <v>0</v>
      </c>
      <c r="L78" s="120">
        <f>SUM($D77:L77)</f>
        <v>0</v>
      </c>
      <c r="M78" s="120">
        <f>SUM($D77:M77)</f>
        <v>0</v>
      </c>
      <c r="N78" s="120">
        <f>SUM($D77:N77)</f>
        <v>0</v>
      </c>
      <c r="O78" s="120">
        <f>SUM($D77:O77)</f>
        <v>0</v>
      </c>
      <c r="P78" s="120">
        <f>SUM($D77:P77)</f>
        <v>0</v>
      </c>
      <c r="Q78" s="120">
        <f>SUM($D77:Q77)</f>
        <v>0</v>
      </c>
      <c r="R78" s="120">
        <f>SUM($D77:R77)</f>
        <v>0</v>
      </c>
      <c r="S78" s="120">
        <f>SUM($D77:S77)</f>
        <v>0</v>
      </c>
      <c r="T78" s="120">
        <f>SUM($D77:T77)</f>
        <v>0</v>
      </c>
      <c r="U78" s="120">
        <f>SUM($D77:U77)</f>
        <v>0</v>
      </c>
      <c r="V78" s="120">
        <f>SUM($D77:V77)</f>
        <v>0</v>
      </c>
      <c r="W78" s="120">
        <f>SUM($D77:W77)</f>
        <v>0</v>
      </c>
      <c r="X78" s="120">
        <f>SUM($D77:X77)</f>
        <v>0</v>
      </c>
      <c r="Y78" s="120">
        <f>SUM($D77:Y77)</f>
        <v>0</v>
      </c>
      <c r="Z78" s="120">
        <f>SUM($D77:Z77)</f>
        <v>0</v>
      </c>
      <c r="AA78" s="120">
        <f>SUM($D77:AA77)</f>
        <v>0</v>
      </c>
      <c r="AB78" s="120">
        <f>SUM($D77:AB77)</f>
        <v>0</v>
      </c>
      <c r="AC78" s="120">
        <f>SUM($D77:AC77)</f>
        <v>0</v>
      </c>
      <c r="AD78" s="120">
        <f>SUM($D77:AD77)</f>
        <v>0</v>
      </c>
      <c r="AE78" s="120">
        <f>SUM($D77:AE77)</f>
        <v>0</v>
      </c>
      <c r="AF78" s="120">
        <f>SUM($D77:AF77)</f>
        <v>0</v>
      </c>
      <c r="AG78" s="120">
        <f>SUM($D77:AG77)</f>
        <v>0</v>
      </c>
      <c r="AH78" s="120">
        <f>SUM($D77:AH77)</f>
        <v>0</v>
      </c>
      <c r="AI78" s="120">
        <f>SUM($D77:AI77)</f>
        <v>0</v>
      </c>
      <c r="AJ78" s="120">
        <f>SUM($D77:AJ77)</f>
        <v>0</v>
      </c>
      <c r="AK78" s="120">
        <f>SUM($D77:AK77)</f>
        <v>0</v>
      </c>
      <c r="AL78" s="120">
        <f>SUM($D77:AL77)</f>
        <v>0</v>
      </c>
      <c r="AM78" s="120">
        <f>SUM($D77:AM77)</f>
        <v>0</v>
      </c>
      <c r="AN78" s="120">
        <f>SUM($D77:AN77)</f>
        <v>0</v>
      </c>
      <c r="AO78" s="120">
        <f>SUM($D77:AO77)</f>
        <v>0</v>
      </c>
      <c r="AP78" s="120">
        <f>SUM($D77:AP77)</f>
        <v>0</v>
      </c>
      <c r="AQ78" s="120">
        <f>SUM($D77:AQ77)</f>
        <v>0</v>
      </c>
      <c r="AR78" s="120">
        <f>SUM($D77:AR77)</f>
        <v>0</v>
      </c>
      <c r="AS78" s="120">
        <f>SUM($D77:AS77)</f>
        <v>0</v>
      </c>
      <c r="AT78" s="120">
        <f>SUM($D77:AT77)</f>
        <v>0</v>
      </c>
      <c r="AU78" s="120">
        <f>SUM($D77:AU77)</f>
        <v>0</v>
      </c>
      <c r="AV78" s="120">
        <f>SUM($D77:AV77)</f>
        <v>0</v>
      </c>
      <c r="AW78" s="120">
        <f>SUM($D77:AW77)</f>
        <v>0</v>
      </c>
      <c r="AX78" s="120">
        <f>SUM($D77:AX77)</f>
        <v>0</v>
      </c>
      <c r="AY78" s="120">
        <f>SUM($D77:AY77)</f>
        <v>0</v>
      </c>
      <c r="AZ78" s="120">
        <f>SUM($D77:AZ77)</f>
        <v>0</v>
      </c>
      <c r="BA78" s="120">
        <f>SUM($D77:BA77)</f>
        <v>0</v>
      </c>
      <c r="BB78" s="120">
        <f>SUM($D77:BB77)</f>
        <v>0</v>
      </c>
      <c r="BC78" s="120">
        <f>SUM($D77:BC77)</f>
        <v>0</v>
      </c>
      <c r="BD78" s="120">
        <f>SUM($D77:BD77)</f>
        <v>0</v>
      </c>
      <c r="BE78" s="120">
        <f>SUM($D77:BE77)</f>
        <v>0</v>
      </c>
      <c r="BF78" s="120">
        <f>SUM($D77:BF77)</f>
        <v>0</v>
      </c>
      <c r="BG78" s="120">
        <f>SUM($D77:BG77)</f>
        <v>0</v>
      </c>
      <c r="BH78" s="120">
        <f>SUM($D77:BH77)</f>
        <v>0</v>
      </c>
      <c r="BI78" s="120">
        <f>SUM($D77:BI77)</f>
        <v>0</v>
      </c>
      <c r="BJ78" s="120">
        <f>SUM($D77:BJ77)</f>
        <v>0</v>
      </c>
      <c r="BK78" s="120">
        <f>SUM($D77:BK77)</f>
        <v>0</v>
      </c>
      <c r="BL78" s="120">
        <f>SUM($D77:BL77)</f>
        <v>0</v>
      </c>
      <c r="BM78" s="120">
        <f>SUM($D77:BM77)</f>
        <v>0</v>
      </c>
      <c r="BN78" s="120">
        <f>SUM($D77:BN77)</f>
        <v>0</v>
      </c>
      <c r="BO78" s="120">
        <f>SUM($D77:BO77)</f>
        <v>0</v>
      </c>
      <c r="BP78" s="120">
        <f>SUM($D77:BP77)</f>
        <v>0</v>
      </c>
      <c r="BQ78" s="120">
        <f>SUM($D77:BQ77)</f>
        <v>0</v>
      </c>
      <c r="BR78" s="120">
        <f>SUM($D77:BR77)</f>
        <v>0</v>
      </c>
      <c r="BS78" s="120">
        <f>SUM($D77:BS77)</f>
        <v>0</v>
      </c>
      <c r="BT78" s="120">
        <f>SUM($D77:BT77)</f>
        <v>0</v>
      </c>
      <c r="BU78" s="120">
        <f>SUM($D77:BU77)</f>
        <v>0</v>
      </c>
      <c r="BV78" s="120">
        <f>SUM($D77:BV77)</f>
        <v>0</v>
      </c>
      <c r="BW78" s="120">
        <f>SUM($D77:BW77)</f>
        <v>0</v>
      </c>
      <c r="BX78" s="120">
        <f>SUM($D77:BX77)</f>
        <v>0</v>
      </c>
      <c r="BY78" s="120">
        <f>SUM($D77:BY77)</f>
        <v>0</v>
      </c>
      <c r="BZ78" s="120">
        <f>SUM($D77:BZ77)</f>
        <v>0</v>
      </c>
      <c r="CA78" s="120">
        <f>SUM($D77:CA77)</f>
        <v>0</v>
      </c>
      <c r="CB78" s="120">
        <f>SUM($D77:CB77)</f>
        <v>0</v>
      </c>
      <c r="CC78" s="120">
        <f>SUM($D77:CC77)</f>
        <v>0</v>
      </c>
      <c r="CD78" s="120">
        <f>SUM($D77:CD77)</f>
        <v>0</v>
      </c>
      <c r="CE78" s="120">
        <f>SUM($D77:CE77)</f>
        <v>0</v>
      </c>
      <c r="CF78" s="120">
        <f>SUM($D77:CF77)</f>
        <v>0</v>
      </c>
      <c r="CG78" s="120">
        <f>SUM($D77:CG77)</f>
        <v>0</v>
      </c>
      <c r="CH78" s="120">
        <f>SUM($D77:CH77)</f>
        <v>0</v>
      </c>
      <c r="CI78" s="120">
        <f>SUM($D77:CI77)</f>
        <v>0</v>
      </c>
      <c r="CJ78" s="120">
        <f>SUM($D77:CJ77)</f>
        <v>0</v>
      </c>
      <c r="CK78" s="120">
        <f>SUM($D77:CK77)</f>
        <v>0</v>
      </c>
      <c r="CL78" s="120">
        <f>SUM($D77:CL77)</f>
        <v>0</v>
      </c>
      <c r="CM78" s="120">
        <f>SUM($D77:CM77)</f>
        <v>0</v>
      </c>
      <c r="CN78" s="120">
        <f>SUM($D77:CN77)</f>
        <v>0</v>
      </c>
      <c r="CO78" s="120">
        <f>SUM($D77:CO77)</f>
        <v>0</v>
      </c>
      <c r="CP78" s="120">
        <f>SUM($D77:CP77)</f>
        <v>0</v>
      </c>
      <c r="CQ78" s="120">
        <f>SUM($D77:CQ77)</f>
        <v>0</v>
      </c>
    </row>
    <row r="79" spans="1:95" s="121" customFormat="1">
      <c r="A79" s="117"/>
      <c r="B79" s="118" t="s">
        <v>6</v>
      </c>
      <c r="C79" s="119">
        <f t="shared" si="32"/>
        <v>0</v>
      </c>
      <c r="D79" s="120">
        <f t="shared" ref="D79:AI79" si="48">D35-D33</f>
        <v>0</v>
      </c>
      <c r="E79" s="120">
        <f t="shared" si="48"/>
        <v>0</v>
      </c>
      <c r="F79" s="120">
        <f t="shared" si="48"/>
        <v>0</v>
      </c>
      <c r="G79" s="120">
        <f t="shared" si="48"/>
        <v>0</v>
      </c>
      <c r="H79" s="120">
        <f t="shared" si="48"/>
        <v>0</v>
      </c>
      <c r="I79" s="120">
        <f t="shared" si="48"/>
        <v>0</v>
      </c>
      <c r="J79" s="120">
        <f t="shared" si="48"/>
        <v>0</v>
      </c>
      <c r="K79" s="120">
        <f t="shared" si="48"/>
        <v>0</v>
      </c>
      <c r="L79" s="120">
        <f t="shared" si="48"/>
        <v>0</v>
      </c>
      <c r="M79" s="120">
        <f t="shared" si="48"/>
        <v>0</v>
      </c>
      <c r="N79" s="120">
        <f t="shared" si="48"/>
        <v>0</v>
      </c>
      <c r="O79" s="120">
        <f t="shared" si="48"/>
        <v>0</v>
      </c>
      <c r="P79" s="120">
        <f t="shared" si="48"/>
        <v>0</v>
      </c>
      <c r="Q79" s="120">
        <f t="shared" si="48"/>
        <v>0</v>
      </c>
      <c r="R79" s="120">
        <f t="shared" si="48"/>
        <v>0</v>
      </c>
      <c r="S79" s="120">
        <f t="shared" si="48"/>
        <v>0</v>
      </c>
      <c r="T79" s="120">
        <f t="shared" si="48"/>
        <v>0</v>
      </c>
      <c r="U79" s="120">
        <f t="shared" si="48"/>
        <v>0</v>
      </c>
      <c r="V79" s="120">
        <f t="shared" si="48"/>
        <v>0</v>
      </c>
      <c r="W79" s="120">
        <f t="shared" si="48"/>
        <v>0</v>
      </c>
      <c r="X79" s="120">
        <f t="shared" si="48"/>
        <v>0</v>
      </c>
      <c r="Y79" s="120">
        <f t="shared" si="48"/>
        <v>0</v>
      </c>
      <c r="Z79" s="120">
        <f t="shared" si="48"/>
        <v>0</v>
      </c>
      <c r="AA79" s="120">
        <f t="shared" si="48"/>
        <v>0</v>
      </c>
      <c r="AB79" s="120">
        <f t="shared" si="48"/>
        <v>0</v>
      </c>
      <c r="AC79" s="120">
        <f t="shared" si="48"/>
        <v>0</v>
      </c>
      <c r="AD79" s="120">
        <f t="shared" si="48"/>
        <v>0</v>
      </c>
      <c r="AE79" s="120">
        <f t="shared" si="48"/>
        <v>0</v>
      </c>
      <c r="AF79" s="120">
        <f t="shared" si="48"/>
        <v>0</v>
      </c>
      <c r="AG79" s="120">
        <f t="shared" si="48"/>
        <v>0</v>
      </c>
      <c r="AH79" s="120">
        <f t="shared" si="48"/>
        <v>0</v>
      </c>
      <c r="AI79" s="120">
        <f t="shared" si="48"/>
        <v>0</v>
      </c>
      <c r="AJ79" s="120">
        <f t="shared" ref="AJ79:BO79" si="49">AJ35-AJ33</f>
        <v>0</v>
      </c>
      <c r="AK79" s="120">
        <f t="shared" si="49"/>
        <v>0</v>
      </c>
      <c r="AL79" s="120">
        <f t="shared" si="49"/>
        <v>0</v>
      </c>
      <c r="AM79" s="120">
        <f t="shared" si="49"/>
        <v>0</v>
      </c>
      <c r="AN79" s="120">
        <f t="shared" si="49"/>
        <v>0</v>
      </c>
      <c r="AO79" s="120">
        <f t="shared" si="49"/>
        <v>0</v>
      </c>
      <c r="AP79" s="120">
        <f t="shared" si="49"/>
        <v>0</v>
      </c>
      <c r="AQ79" s="120">
        <f t="shared" si="49"/>
        <v>0</v>
      </c>
      <c r="AR79" s="120">
        <f t="shared" si="49"/>
        <v>0</v>
      </c>
      <c r="AS79" s="120">
        <f t="shared" si="49"/>
        <v>0</v>
      </c>
      <c r="AT79" s="120">
        <f t="shared" si="49"/>
        <v>0</v>
      </c>
      <c r="AU79" s="120">
        <f t="shared" si="49"/>
        <v>0</v>
      </c>
      <c r="AV79" s="120">
        <f t="shared" si="49"/>
        <v>0</v>
      </c>
      <c r="AW79" s="120">
        <f t="shared" si="49"/>
        <v>0</v>
      </c>
      <c r="AX79" s="120">
        <f t="shared" si="49"/>
        <v>0</v>
      </c>
      <c r="AY79" s="120">
        <f t="shared" si="49"/>
        <v>0</v>
      </c>
      <c r="AZ79" s="120">
        <f t="shared" si="49"/>
        <v>0</v>
      </c>
      <c r="BA79" s="120">
        <f t="shared" si="49"/>
        <v>0</v>
      </c>
      <c r="BB79" s="120">
        <f t="shared" si="49"/>
        <v>0</v>
      </c>
      <c r="BC79" s="120">
        <f t="shared" si="49"/>
        <v>0</v>
      </c>
      <c r="BD79" s="120">
        <f t="shared" si="49"/>
        <v>0</v>
      </c>
      <c r="BE79" s="120">
        <f t="shared" si="49"/>
        <v>0</v>
      </c>
      <c r="BF79" s="120">
        <f t="shared" si="49"/>
        <v>0</v>
      </c>
      <c r="BG79" s="120">
        <f t="shared" si="49"/>
        <v>0</v>
      </c>
      <c r="BH79" s="120">
        <f t="shared" si="49"/>
        <v>0</v>
      </c>
      <c r="BI79" s="120">
        <f t="shared" si="49"/>
        <v>0</v>
      </c>
      <c r="BJ79" s="120">
        <f t="shared" si="49"/>
        <v>0</v>
      </c>
      <c r="BK79" s="120">
        <f t="shared" si="49"/>
        <v>0</v>
      </c>
      <c r="BL79" s="120">
        <f t="shared" si="49"/>
        <v>0</v>
      </c>
      <c r="BM79" s="120">
        <f t="shared" si="49"/>
        <v>0</v>
      </c>
      <c r="BN79" s="120">
        <f t="shared" si="49"/>
        <v>0</v>
      </c>
      <c r="BO79" s="120">
        <f t="shared" si="49"/>
        <v>0</v>
      </c>
      <c r="BP79" s="120">
        <f t="shared" ref="BP79:CQ79" si="50">BP35-BP33</f>
        <v>0</v>
      </c>
      <c r="BQ79" s="120">
        <f t="shared" si="50"/>
        <v>0</v>
      </c>
      <c r="BR79" s="120">
        <f t="shared" si="50"/>
        <v>0</v>
      </c>
      <c r="BS79" s="120">
        <f t="shared" si="50"/>
        <v>0</v>
      </c>
      <c r="BT79" s="120">
        <f t="shared" si="50"/>
        <v>0</v>
      </c>
      <c r="BU79" s="120">
        <f t="shared" si="50"/>
        <v>0</v>
      </c>
      <c r="BV79" s="120">
        <f t="shared" si="50"/>
        <v>0</v>
      </c>
      <c r="BW79" s="120">
        <f t="shared" si="50"/>
        <v>0</v>
      </c>
      <c r="BX79" s="120">
        <f t="shared" si="50"/>
        <v>0</v>
      </c>
      <c r="BY79" s="120">
        <f t="shared" si="50"/>
        <v>0</v>
      </c>
      <c r="BZ79" s="120">
        <f t="shared" si="50"/>
        <v>0</v>
      </c>
      <c r="CA79" s="120">
        <f t="shared" si="50"/>
        <v>0</v>
      </c>
      <c r="CB79" s="120">
        <f t="shared" si="50"/>
        <v>0</v>
      </c>
      <c r="CC79" s="120">
        <f t="shared" si="50"/>
        <v>0</v>
      </c>
      <c r="CD79" s="120">
        <f t="shared" si="50"/>
        <v>0</v>
      </c>
      <c r="CE79" s="120">
        <f t="shared" si="50"/>
        <v>0</v>
      </c>
      <c r="CF79" s="120">
        <f t="shared" si="50"/>
        <v>0</v>
      </c>
      <c r="CG79" s="120">
        <f t="shared" si="50"/>
        <v>0</v>
      </c>
      <c r="CH79" s="120">
        <f t="shared" si="50"/>
        <v>0</v>
      </c>
      <c r="CI79" s="120">
        <f t="shared" si="50"/>
        <v>0</v>
      </c>
      <c r="CJ79" s="120">
        <f t="shared" si="50"/>
        <v>0</v>
      </c>
      <c r="CK79" s="120">
        <f t="shared" si="50"/>
        <v>0</v>
      </c>
      <c r="CL79" s="120">
        <f t="shared" si="50"/>
        <v>0</v>
      </c>
      <c r="CM79" s="120">
        <f t="shared" si="50"/>
        <v>0</v>
      </c>
      <c r="CN79" s="120">
        <f t="shared" si="50"/>
        <v>0</v>
      </c>
      <c r="CO79" s="120">
        <f t="shared" si="50"/>
        <v>0</v>
      </c>
      <c r="CP79" s="120">
        <f t="shared" si="50"/>
        <v>0</v>
      </c>
      <c r="CQ79" s="120">
        <f t="shared" si="50"/>
        <v>0</v>
      </c>
    </row>
    <row r="80" spans="1:95" s="121" customFormat="1">
      <c r="A80" s="126"/>
      <c r="B80" s="127" t="s">
        <v>29</v>
      </c>
      <c r="C80" s="128">
        <f ca="1">SUMPRODUCT((TEXT($D$50:$CQ$50,"yyyymmdd")=TEXT(NOW(),"yyyymmdd"))*(1=1),$D80:$CQ80)</f>
        <v>0</v>
      </c>
      <c r="D80" s="120">
        <f>D79</f>
        <v>0</v>
      </c>
      <c r="E80" s="120">
        <f>SUM($D79:E79)</f>
        <v>0</v>
      </c>
      <c r="F80" s="120">
        <f>SUM($D79:F79)</f>
        <v>0</v>
      </c>
      <c r="G80" s="120">
        <f>SUM($D79:G79)</f>
        <v>0</v>
      </c>
      <c r="H80" s="120">
        <f>SUM($D79:H79)</f>
        <v>0</v>
      </c>
      <c r="I80" s="120">
        <f>SUM($D79:I79)</f>
        <v>0</v>
      </c>
      <c r="J80" s="120">
        <f>SUM($D79:J79)</f>
        <v>0</v>
      </c>
      <c r="K80" s="120">
        <f>SUM($D79:K79)</f>
        <v>0</v>
      </c>
      <c r="L80" s="120">
        <f>SUM($D79:L79)</f>
        <v>0</v>
      </c>
      <c r="M80" s="120">
        <f>SUM($D79:M79)</f>
        <v>0</v>
      </c>
      <c r="N80" s="120">
        <f>SUM($D79:N79)</f>
        <v>0</v>
      </c>
      <c r="O80" s="120">
        <f>SUM($D79:O79)</f>
        <v>0</v>
      </c>
      <c r="P80" s="120">
        <f>SUM($D79:P79)</f>
        <v>0</v>
      </c>
      <c r="Q80" s="120">
        <f>SUM($D79:Q79)</f>
        <v>0</v>
      </c>
      <c r="R80" s="120">
        <f>SUM($D79:R79)</f>
        <v>0</v>
      </c>
      <c r="S80" s="120">
        <f>SUM($D79:S79)</f>
        <v>0</v>
      </c>
      <c r="T80" s="120">
        <f>SUM($D79:T79)</f>
        <v>0</v>
      </c>
      <c r="U80" s="120">
        <f>SUM($D79:U79)</f>
        <v>0</v>
      </c>
      <c r="V80" s="120">
        <f>SUM($D79:V79)</f>
        <v>0</v>
      </c>
      <c r="W80" s="120">
        <f>SUM($D79:W79)</f>
        <v>0</v>
      </c>
      <c r="X80" s="120">
        <f>SUM($D79:X79)</f>
        <v>0</v>
      </c>
      <c r="Y80" s="120">
        <f>SUM($D79:Y79)</f>
        <v>0</v>
      </c>
      <c r="Z80" s="120">
        <f>SUM($D79:Z79)</f>
        <v>0</v>
      </c>
      <c r="AA80" s="120">
        <f>SUM($D79:AA79)</f>
        <v>0</v>
      </c>
      <c r="AB80" s="120">
        <f>SUM($D79:AB79)</f>
        <v>0</v>
      </c>
      <c r="AC80" s="120">
        <f>SUM($D79:AC79)</f>
        <v>0</v>
      </c>
      <c r="AD80" s="120">
        <f>SUM($D79:AD79)</f>
        <v>0</v>
      </c>
      <c r="AE80" s="120">
        <f>SUM($D79:AE79)</f>
        <v>0</v>
      </c>
      <c r="AF80" s="120">
        <f>SUM($D79:AF79)</f>
        <v>0</v>
      </c>
      <c r="AG80" s="120">
        <f>SUM($D79:AG79)</f>
        <v>0</v>
      </c>
      <c r="AH80" s="120">
        <f>SUM($D79:AH79)</f>
        <v>0</v>
      </c>
      <c r="AI80" s="120">
        <f>SUM($D79:AI79)</f>
        <v>0</v>
      </c>
      <c r="AJ80" s="120">
        <f>SUM($D79:AJ79)</f>
        <v>0</v>
      </c>
      <c r="AK80" s="120">
        <f>SUM($D79:AK79)</f>
        <v>0</v>
      </c>
      <c r="AL80" s="120">
        <f>SUM($D79:AL79)</f>
        <v>0</v>
      </c>
      <c r="AM80" s="120">
        <f>SUM($D79:AM79)</f>
        <v>0</v>
      </c>
      <c r="AN80" s="120">
        <f>SUM($D79:AN79)</f>
        <v>0</v>
      </c>
      <c r="AO80" s="120">
        <f>SUM($D79:AO79)</f>
        <v>0</v>
      </c>
      <c r="AP80" s="120">
        <f>SUM($D79:AP79)</f>
        <v>0</v>
      </c>
      <c r="AQ80" s="120">
        <f>SUM($D79:AQ79)</f>
        <v>0</v>
      </c>
      <c r="AR80" s="120">
        <f>SUM($D79:AR79)</f>
        <v>0</v>
      </c>
      <c r="AS80" s="120">
        <f>SUM($D79:AS79)</f>
        <v>0</v>
      </c>
      <c r="AT80" s="120">
        <f>SUM($D79:AT79)</f>
        <v>0</v>
      </c>
      <c r="AU80" s="120">
        <f>SUM($D79:AU79)</f>
        <v>0</v>
      </c>
      <c r="AV80" s="120">
        <f>SUM($D79:AV79)</f>
        <v>0</v>
      </c>
      <c r="AW80" s="120">
        <f>SUM($D79:AW79)</f>
        <v>0</v>
      </c>
      <c r="AX80" s="120">
        <f>SUM($D79:AX79)</f>
        <v>0</v>
      </c>
      <c r="AY80" s="120">
        <f>SUM($D79:AY79)</f>
        <v>0</v>
      </c>
      <c r="AZ80" s="120">
        <f>SUM($D79:AZ79)</f>
        <v>0</v>
      </c>
      <c r="BA80" s="120">
        <f>SUM($D79:BA79)</f>
        <v>0</v>
      </c>
      <c r="BB80" s="120">
        <f>SUM($D79:BB79)</f>
        <v>0</v>
      </c>
      <c r="BC80" s="120">
        <f>SUM($D79:BC79)</f>
        <v>0</v>
      </c>
      <c r="BD80" s="120">
        <f>SUM($D79:BD79)</f>
        <v>0</v>
      </c>
      <c r="BE80" s="120">
        <f>SUM($D79:BE79)</f>
        <v>0</v>
      </c>
      <c r="BF80" s="120">
        <f>SUM($D79:BF79)</f>
        <v>0</v>
      </c>
      <c r="BG80" s="120">
        <f>SUM($D79:BG79)</f>
        <v>0</v>
      </c>
      <c r="BH80" s="120">
        <f>SUM($D79:BH79)</f>
        <v>0</v>
      </c>
      <c r="BI80" s="120">
        <f>SUM($D79:BI79)</f>
        <v>0</v>
      </c>
      <c r="BJ80" s="120">
        <f>SUM($D79:BJ79)</f>
        <v>0</v>
      </c>
      <c r="BK80" s="120">
        <f>SUM($D79:BK79)</f>
        <v>0</v>
      </c>
      <c r="BL80" s="120">
        <f>SUM($D79:BL79)</f>
        <v>0</v>
      </c>
      <c r="BM80" s="120">
        <f>SUM($D79:BM79)</f>
        <v>0</v>
      </c>
      <c r="BN80" s="120">
        <f>SUM($D79:BN79)</f>
        <v>0</v>
      </c>
      <c r="BO80" s="120">
        <f>SUM($D79:BO79)</f>
        <v>0</v>
      </c>
      <c r="BP80" s="120">
        <f>SUM($D79:BP79)</f>
        <v>0</v>
      </c>
      <c r="BQ80" s="120">
        <f>SUM($D79:BQ79)</f>
        <v>0</v>
      </c>
      <c r="BR80" s="120">
        <f>SUM($D79:BR79)</f>
        <v>0</v>
      </c>
      <c r="BS80" s="120">
        <f>SUM($D79:BS79)</f>
        <v>0</v>
      </c>
      <c r="BT80" s="120">
        <f>SUM($D79:BT79)</f>
        <v>0</v>
      </c>
      <c r="BU80" s="120">
        <f>SUM($D79:BU79)</f>
        <v>0</v>
      </c>
      <c r="BV80" s="120">
        <f>SUM($D79:BV79)</f>
        <v>0</v>
      </c>
      <c r="BW80" s="120">
        <f>SUM($D79:BW79)</f>
        <v>0</v>
      </c>
      <c r="BX80" s="120">
        <f>SUM($D79:BX79)</f>
        <v>0</v>
      </c>
      <c r="BY80" s="120">
        <f>SUM($D79:BY79)</f>
        <v>0</v>
      </c>
      <c r="BZ80" s="120">
        <f>SUM($D79:BZ79)</f>
        <v>0</v>
      </c>
      <c r="CA80" s="120">
        <f>SUM($D79:CA79)</f>
        <v>0</v>
      </c>
      <c r="CB80" s="120">
        <f>SUM($D79:CB79)</f>
        <v>0</v>
      </c>
      <c r="CC80" s="120">
        <f>SUM($D79:CC79)</f>
        <v>0</v>
      </c>
      <c r="CD80" s="120">
        <f>SUM($D79:CD79)</f>
        <v>0</v>
      </c>
      <c r="CE80" s="120">
        <f>SUM($D79:CE79)</f>
        <v>0</v>
      </c>
      <c r="CF80" s="120">
        <f>SUM($D79:CF79)</f>
        <v>0</v>
      </c>
      <c r="CG80" s="120">
        <f>SUM($D79:CG79)</f>
        <v>0</v>
      </c>
      <c r="CH80" s="120">
        <f>SUM($D79:CH79)</f>
        <v>0</v>
      </c>
      <c r="CI80" s="120">
        <f>SUM($D79:CI79)</f>
        <v>0</v>
      </c>
      <c r="CJ80" s="120">
        <f>SUM($D79:CJ79)</f>
        <v>0</v>
      </c>
      <c r="CK80" s="120">
        <f>SUM($D79:CK79)</f>
        <v>0</v>
      </c>
      <c r="CL80" s="120">
        <f>SUM($D79:CL79)</f>
        <v>0</v>
      </c>
      <c r="CM80" s="120">
        <f>SUM($D79:CM79)</f>
        <v>0</v>
      </c>
      <c r="CN80" s="120">
        <f>SUM($D79:CN79)</f>
        <v>0</v>
      </c>
      <c r="CO80" s="120">
        <f>SUM($D79:CO79)</f>
        <v>0</v>
      </c>
      <c r="CP80" s="120">
        <f>SUM($D79:CP79)</f>
        <v>0</v>
      </c>
      <c r="CQ80" s="120">
        <f>SUM($D79:CQ79)</f>
        <v>0</v>
      </c>
    </row>
    <row r="81" spans="1:95" s="121" customFormat="1">
      <c r="A81" s="126"/>
      <c r="B81" s="118" t="s">
        <v>25</v>
      </c>
      <c r="C81" s="119">
        <f t="shared" si="32"/>
        <v>0</v>
      </c>
      <c r="D81" s="120">
        <f t="shared" ref="D81:AI81" si="51">D36-D34</f>
        <v>0</v>
      </c>
      <c r="E81" s="120">
        <f t="shared" si="51"/>
        <v>0</v>
      </c>
      <c r="F81" s="120">
        <f t="shared" si="51"/>
        <v>0</v>
      </c>
      <c r="G81" s="120">
        <f t="shared" si="51"/>
        <v>0</v>
      </c>
      <c r="H81" s="120">
        <f t="shared" si="51"/>
        <v>0</v>
      </c>
      <c r="I81" s="120">
        <f t="shared" si="51"/>
        <v>0</v>
      </c>
      <c r="J81" s="120">
        <f t="shared" si="51"/>
        <v>0</v>
      </c>
      <c r="K81" s="120">
        <f t="shared" si="51"/>
        <v>0</v>
      </c>
      <c r="L81" s="120">
        <f t="shared" si="51"/>
        <v>0</v>
      </c>
      <c r="M81" s="120">
        <f t="shared" si="51"/>
        <v>0</v>
      </c>
      <c r="N81" s="120">
        <f t="shared" si="51"/>
        <v>0</v>
      </c>
      <c r="O81" s="120">
        <f t="shared" si="51"/>
        <v>0</v>
      </c>
      <c r="P81" s="120">
        <f t="shared" si="51"/>
        <v>0</v>
      </c>
      <c r="Q81" s="120">
        <f t="shared" si="51"/>
        <v>0</v>
      </c>
      <c r="R81" s="120">
        <f t="shared" si="51"/>
        <v>0</v>
      </c>
      <c r="S81" s="120">
        <f t="shared" si="51"/>
        <v>0</v>
      </c>
      <c r="T81" s="120">
        <f t="shared" si="51"/>
        <v>0</v>
      </c>
      <c r="U81" s="120">
        <f t="shared" si="51"/>
        <v>0</v>
      </c>
      <c r="V81" s="120">
        <f t="shared" si="51"/>
        <v>0</v>
      </c>
      <c r="W81" s="120">
        <f t="shared" si="51"/>
        <v>0</v>
      </c>
      <c r="X81" s="120">
        <f t="shared" si="51"/>
        <v>0</v>
      </c>
      <c r="Y81" s="120">
        <f t="shared" si="51"/>
        <v>0</v>
      </c>
      <c r="Z81" s="120">
        <f t="shared" si="51"/>
        <v>0</v>
      </c>
      <c r="AA81" s="120">
        <f t="shared" si="51"/>
        <v>0</v>
      </c>
      <c r="AB81" s="120">
        <f t="shared" si="51"/>
        <v>0</v>
      </c>
      <c r="AC81" s="120">
        <f t="shared" si="51"/>
        <v>0</v>
      </c>
      <c r="AD81" s="120">
        <f t="shared" si="51"/>
        <v>0</v>
      </c>
      <c r="AE81" s="120">
        <f t="shared" si="51"/>
        <v>0</v>
      </c>
      <c r="AF81" s="120">
        <f t="shared" si="51"/>
        <v>0</v>
      </c>
      <c r="AG81" s="120">
        <f t="shared" si="51"/>
        <v>0</v>
      </c>
      <c r="AH81" s="120">
        <f t="shared" si="51"/>
        <v>0</v>
      </c>
      <c r="AI81" s="120">
        <f t="shared" si="51"/>
        <v>0</v>
      </c>
      <c r="AJ81" s="120">
        <f t="shared" ref="AJ81:BO81" si="52">AJ36-AJ34</f>
        <v>0</v>
      </c>
      <c r="AK81" s="120">
        <f t="shared" si="52"/>
        <v>0</v>
      </c>
      <c r="AL81" s="120">
        <f t="shared" si="52"/>
        <v>0</v>
      </c>
      <c r="AM81" s="120">
        <f t="shared" si="52"/>
        <v>0</v>
      </c>
      <c r="AN81" s="120">
        <f t="shared" si="52"/>
        <v>0</v>
      </c>
      <c r="AO81" s="120">
        <f t="shared" si="52"/>
        <v>0</v>
      </c>
      <c r="AP81" s="120">
        <f t="shared" si="52"/>
        <v>0</v>
      </c>
      <c r="AQ81" s="120">
        <f t="shared" si="52"/>
        <v>0</v>
      </c>
      <c r="AR81" s="120">
        <f t="shared" si="52"/>
        <v>0</v>
      </c>
      <c r="AS81" s="120">
        <f t="shared" si="52"/>
        <v>0</v>
      </c>
      <c r="AT81" s="120">
        <f t="shared" si="52"/>
        <v>0</v>
      </c>
      <c r="AU81" s="120">
        <f t="shared" si="52"/>
        <v>0</v>
      </c>
      <c r="AV81" s="120">
        <f t="shared" si="52"/>
        <v>0</v>
      </c>
      <c r="AW81" s="120">
        <f t="shared" si="52"/>
        <v>0</v>
      </c>
      <c r="AX81" s="120">
        <f t="shared" si="52"/>
        <v>0</v>
      </c>
      <c r="AY81" s="120">
        <f t="shared" si="52"/>
        <v>0</v>
      </c>
      <c r="AZ81" s="120">
        <f t="shared" si="52"/>
        <v>0</v>
      </c>
      <c r="BA81" s="120">
        <f t="shared" si="52"/>
        <v>0</v>
      </c>
      <c r="BB81" s="120">
        <f t="shared" si="52"/>
        <v>0</v>
      </c>
      <c r="BC81" s="120">
        <f t="shared" si="52"/>
        <v>0</v>
      </c>
      <c r="BD81" s="120">
        <f t="shared" si="52"/>
        <v>0</v>
      </c>
      <c r="BE81" s="120">
        <f t="shared" si="52"/>
        <v>0</v>
      </c>
      <c r="BF81" s="120">
        <f t="shared" si="52"/>
        <v>0</v>
      </c>
      <c r="BG81" s="120">
        <f t="shared" si="52"/>
        <v>0</v>
      </c>
      <c r="BH81" s="120">
        <f t="shared" si="52"/>
        <v>0</v>
      </c>
      <c r="BI81" s="120">
        <f t="shared" si="52"/>
        <v>0</v>
      </c>
      <c r="BJ81" s="120">
        <f t="shared" si="52"/>
        <v>0</v>
      </c>
      <c r="BK81" s="120">
        <f t="shared" si="52"/>
        <v>0</v>
      </c>
      <c r="BL81" s="120">
        <f t="shared" si="52"/>
        <v>0</v>
      </c>
      <c r="BM81" s="120">
        <f t="shared" si="52"/>
        <v>0</v>
      </c>
      <c r="BN81" s="120">
        <f t="shared" si="52"/>
        <v>0</v>
      </c>
      <c r="BO81" s="120">
        <f t="shared" si="52"/>
        <v>0</v>
      </c>
      <c r="BP81" s="120">
        <f t="shared" ref="BP81:CQ81" si="53">BP36-BP34</f>
        <v>0</v>
      </c>
      <c r="BQ81" s="120">
        <f t="shared" si="53"/>
        <v>0</v>
      </c>
      <c r="BR81" s="120">
        <f t="shared" si="53"/>
        <v>0</v>
      </c>
      <c r="BS81" s="120">
        <f t="shared" si="53"/>
        <v>0</v>
      </c>
      <c r="BT81" s="120">
        <f t="shared" si="53"/>
        <v>0</v>
      </c>
      <c r="BU81" s="120">
        <f t="shared" si="53"/>
        <v>0</v>
      </c>
      <c r="BV81" s="120">
        <f t="shared" si="53"/>
        <v>0</v>
      </c>
      <c r="BW81" s="120">
        <f t="shared" si="53"/>
        <v>0</v>
      </c>
      <c r="BX81" s="120">
        <f t="shared" si="53"/>
        <v>0</v>
      </c>
      <c r="BY81" s="120">
        <f t="shared" si="53"/>
        <v>0</v>
      </c>
      <c r="BZ81" s="120">
        <f t="shared" si="53"/>
        <v>0</v>
      </c>
      <c r="CA81" s="120">
        <f t="shared" si="53"/>
        <v>0</v>
      </c>
      <c r="CB81" s="120">
        <f t="shared" si="53"/>
        <v>0</v>
      </c>
      <c r="CC81" s="120">
        <f t="shared" si="53"/>
        <v>0</v>
      </c>
      <c r="CD81" s="120">
        <f t="shared" si="53"/>
        <v>0</v>
      </c>
      <c r="CE81" s="120">
        <f t="shared" si="53"/>
        <v>0</v>
      </c>
      <c r="CF81" s="120">
        <f t="shared" si="53"/>
        <v>0</v>
      </c>
      <c r="CG81" s="120">
        <f t="shared" si="53"/>
        <v>0</v>
      </c>
      <c r="CH81" s="120">
        <f t="shared" si="53"/>
        <v>0</v>
      </c>
      <c r="CI81" s="120">
        <f t="shared" si="53"/>
        <v>0</v>
      </c>
      <c r="CJ81" s="120">
        <f t="shared" si="53"/>
        <v>0</v>
      </c>
      <c r="CK81" s="120">
        <f t="shared" si="53"/>
        <v>0</v>
      </c>
      <c r="CL81" s="120">
        <f t="shared" si="53"/>
        <v>0</v>
      </c>
      <c r="CM81" s="120">
        <f t="shared" si="53"/>
        <v>0</v>
      </c>
      <c r="CN81" s="120">
        <f t="shared" si="53"/>
        <v>0</v>
      </c>
      <c r="CO81" s="120">
        <f t="shared" si="53"/>
        <v>0</v>
      </c>
      <c r="CP81" s="120">
        <f t="shared" si="53"/>
        <v>0</v>
      </c>
      <c r="CQ81" s="120">
        <f t="shared" si="53"/>
        <v>0</v>
      </c>
    </row>
    <row r="82" spans="1:95" s="121" customFormat="1">
      <c r="A82" s="129"/>
      <c r="B82" s="127" t="s">
        <v>30</v>
      </c>
      <c r="C82" s="128">
        <f ca="1">SUMPRODUCT((TEXT($D$50:$CQ$50,"yyyymmdd")=TEXT(NOW(),"yyyymmdd"))*(1=1),$D82:$CQ82)</f>
        <v>0</v>
      </c>
      <c r="D82" s="120">
        <f>D81</f>
        <v>0</v>
      </c>
      <c r="E82" s="120">
        <f>SUM($D81:E81)</f>
        <v>0</v>
      </c>
      <c r="F82" s="120">
        <f>SUM($D81:F81)</f>
        <v>0</v>
      </c>
      <c r="G82" s="120">
        <f>SUM($D81:G81)</f>
        <v>0</v>
      </c>
      <c r="H82" s="120">
        <f>SUM($D81:H81)</f>
        <v>0</v>
      </c>
      <c r="I82" s="120">
        <f>SUM($D81:I81)</f>
        <v>0</v>
      </c>
      <c r="J82" s="120">
        <f>SUM($D81:J81)</f>
        <v>0</v>
      </c>
      <c r="K82" s="120">
        <f>SUM($D81:K81)</f>
        <v>0</v>
      </c>
      <c r="L82" s="120">
        <f>SUM($D81:L81)</f>
        <v>0</v>
      </c>
      <c r="M82" s="120">
        <f>SUM($D81:M81)</f>
        <v>0</v>
      </c>
      <c r="N82" s="120">
        <f>SUM($D81:N81)</f>
        <v>0</v>
      </c>
      <c r="O82" s="120">
        <f>SUM($D81:O81)</f>
        <v>0</v>
      </c>
      <c r="P82" s="120">
        <f>SUM($D81:P81)</f>
        <v>0</v>
      </c>
      <c r="Q82" s="120">
        <f>SUM($D81:Q81)</f>
        <v>0</v>
      </c>
      <c r="R82" s="120">
        <f>SUM($D81:R81)</f>
        <v>0</v>
      </c>
      <c r="S82" s="120">
        <f>SUM($D81:S81)</f>
        <v>0</v>
      </c>
      <c r="T82" s="120">
        <f>SUM($D81:T81)</f>
        <v>0</v>
      </c>
      <c r="U82" s="120">
        <f>SUM($D81:U81)</f>
        <v>0</v>
      </c>
      <c r="V82" s="120">
        <f>SUM($D81:V81)</f>
        <v>0</v>
      </c>
      <c r="W82" s="120">
        <f>SUM($D81:W81)</f>
        <v>0</v>
      </c>
      <c r="X82" s="120">
        <f>SUM($D81:X81)</f>
        <v>0</v>
      </c>
      <c r="Y82" s="120">
        <f>SUM($D81:Y81)</f>
        <v>0</v>
      </c>
      <c r="Z82" s="120">
        <f>SUM($D81:Z81)</f>
        <v>0</v>
      </c>
      <c r="AA82" s="120">
        <f>SUM($D81:AA81)</f>
        <v>0</v>
      </c>
      <c r="AB82" s="120">
        <f>SUM($D81:AB81)</f>
        <v>0</v>
      </c>
      <c r="AC82" s="120">
        <f>SUM($D81:AC81)</f>
        <v>0</v>
      </c>
      <c r="AD82" s="120">
        <f>SUM($D81:AD81)</f>
        <v>0</v>
      </c>
      <c r="AE82" s="120">
        <f>SUM($D81:AE81)</f>
        <v>0</v>
      </c>
      <c r="AF82" s="120">
        <f>SUM($D81:AF81)</f>
        <v>0</v>
      </c>
      <c r="AG82" s="120">
        <f>SUM($D81:AG81)</f>
        <v>0</v>
      </c>
      <c r="AH82" s="120">
        <f>SUM($D81:AH81)</f>
        <v>0</v>
      </c>
      <c r="AI82" s="120">
        <f>SUM($D81:AI81)</f>
        <v>0</v>
      </c>
      <c r="AJ82" s="120">
        <f>SUM($D81:AJ81)</f>
        <v>0</v>
      </c>
      <c r="AK82" s="120">
        <f>SUM($D81:AK81)</f>
        <v>0</v>
      </c>
      <c r="AL82" s="120">
        <f>SUM($D81:AL81)</f>
        <v>0</v>
      </c>
      <c r="AM82" s="120">
        <f>SUM($D81:AM81)</f>
        <v>0</v>
      </c>
      <c r="AN82" s="120">
        <f>SUM($D81:AN81)</f>
        <v>0</v>
      </c>
      <c r="AO82" s="120">
        <f>SUM($D81:AO81)</f>
        <v>0</v>
      </c>
      <c r="AP82" s="120">
        <f>SUM($D81:AP81)</f>
        <v>0</v>
      </c>
      <c r="AQ82" s="120">
        <f>SUM($D81:AQ81)</f>
        <v>0</v>
      </c>
      <c r="AR82" s="120">
        <f>SUM($D81:AR81)</f>
        <v>0</v>
      </c>
      <c r="AS82" s="120">
        <f>SUM($D81:AS81)</f>
        <v>0</v>
      </c>
      <c r="AT82" s="120">
        <f>SUM($D81:AT81)</f>
        <v>0</v>
      </c>
      <c r="AU82" s="120">
        <f>SUM($D81:AU81)</f>
        <v>0</v>
      </c>
      <c r="AV82" s="120">
        <f>SUM($D81:AV81)</f>
        <v>0</v>
      </c>
      <c r="AW82" s="120">
        <f>SUM($D81:AW81)</f>
        <v>0</v>
      </c>
      <c r="AX82" s="120">
        <f>SUM($D81:AX81)</f>
        <v>0</v>
      </c>
      <c r="AY82" s="120">
        <f>SUM($D81:AY81)</f>
        <v>0</v>
      </c>
      <c r="AZ82" s="120">
        <f>SUM($D81:AZ81)</f>
        <v>0</v>
      </c>
      <c r="BA82" s="120">
        <f>SUM($D81:BA81)</f>
        <v>0</v>
      </c>
      <c r="BB82" s="120">
        <f>SUM($D81:BB81)</f>
        <v>0</v>
      </c>
      <c r="BC82" s="120">
        <f>SUM($D81:BC81)</f>
        <v>0</v>
      </c>
      <c r="BD82" s="120">
        <f>SUM($D81:BD81)</f>
        <v>0</v>
      </c>
      <c r="BE82" s="120">
        <f>SUM($D81:BE81)</f>
        <v>0</v>
      </c>
      <c r="BF82" s="120">
        <f>SUM($D81:BF81)</f>
        <v>0</v>
      </c>
      <c r="BG82" s="120">
        <f>SUM($D81:BG81)</f>
        <v>0</v>
      </c>
      <c r="BH82" s="120">
        <f>SUM($D81:BH81)</f>
        <v>0</v>
      </c>
      <c r="BI82" s="120">
        <f>SUM($D81:BI81)</f>
        <v>0</v>
      </c>
      <c r="BJ82" s="120">
        <f>SUM($D81:BJ81)</f>
        <v>0</v>
      </c>
      <c r="BK82" s="120">
        <f>SUM($D81:BK81)</f>
        <v>0</v>
      </c>
      <c r="BL82" s="120">
        <f>SUM($D81:BL81)</f>
        <v>0</v>
      </c>
      <c r="BM82" s="120">
        <f>SUM($D81:BM81)</f>
        <v>0</v>
      </c>
      <c r="BN82" s="120">
        <f>SUM($D81:BN81)</f>
        <v>0</v>
      </c>
      <c r="BO82" s="120">
        <f>SUM($D81:BO81)</f>
        <v>0</v>
      </c>
      <c r="BP82" s="120">
        <f>SUM($D81:BP81)</f>
        <v>0</v>
      </c>
      <c r="BQ82" s="120">
        <f>SUM($D81:BQ81)</f>
        <v>0</v>
      </c>
      <c r="BR82" s="120">
        <f>SUM($D81:BR81)</f>
        <v>0</v>
      </c>
      <c r="BS82" s="120">
        <f>SUM($D81:BS81)</f>
        <v>0</v>
      </c>
      <c r="BT82" s="120">
        <f>SUM($D81:BT81)</f>
        <v>0</v>
      </c>
      <c r="BU82" s="120">
        <f>SUM($D81:BU81)</f>
        <v>0</v>
      </c>
      <c r="BV82" s="120">
        <f>SUM($D81:BV81)</f>
        <v>0</v>
      </c>
      <c r="BW82" s="120">
        <f>SUM($D81:BW81)</f>
        <v>0</v>
      </c>
      <c r="BX82" s="120">
        <f>SUM($D81:BX81)</f>
        <v>0</v>
      </c>
      <c r="BY82" s="120">
        <f>SUM($D81:BY81)</f>
        <v>0</v>
      </c>
      <c r="BZ82" s="120">
        <f>SUM($D81:BZ81)</f>
        <v>0</v>
      </c>
      <c r="CA82" s="120">
        <f>SUM($D81:CA81)</f>
        <v>0</v>
      </c>
      <c r="CB82" s="120">
        <f>SUM($D81:CB81)</f>
        <v>0</v>
      </c>
      <c r="CC82" s="120">
        <f>SUM($D81:CC81)</f>
        <v>0</v>
      </c>
      <c r="CD82" s="120">
        <f>SUM($D81:CD81)</f>
        <v>0</v>
      </c>
      <c r="CE82" s="120">
        <f>SUM($D81:CE81)</f>
        <v>0</v>
      </c>
      <c r="CF82" s="120">
        <f>SUM($D81:CF81)</f>
        <v>0</v>
      </c>
      <c r="CG82" s="120">
        <f>SUM($D81:CG81)</f>
        <v>0</v>
      </c>
      <c r="CH82" s="120">
        <f>SUM($D81:CH81)</f>
        <v>0</v>
      </c>
      <c r="CI82" s="120">
        <f>SUM($D81:CI81)</f>
        <v>0</v>
      </c>
      <c r="CJ82" s="120">
        <f>SUM($D81:CJ81)</f>
        <v>0</v>
      </c>
      <c r="CK82" s="120">
        <f>SUM($D81:CK81)</f>
        <v>0</v>
      </c>
      <c r="CL82" s="120">
        <f>SUM($D81:CL81)</f>
        <v>0</v>
      </c>
      <c r="CM82" s="120">
        <f>SUM($D81:CM81)</f>
        <v>0</v>
      </c>
      <c r="CN82" s="120">
        <f>SUM($D81:CN81)</f>
        <v>0</v>
      </c>
      <c r="CO82" s="120">
        <f>SUM($D81:CO81)</f>
        <v>0</v>
      </c>
      <c r="CP82" s="120">
        <f>SUM($D81:CP81)</f>
        <v>0</v>
      </c>
      <c r="CQ82" s="120">
        <f>SUM($D81:CQ81)</f>
        <v>0</v>
      </c>
    </row>
    <row r="83" spans="1:95" s="121" customFormat="1">
      <c r="A83" s="117"/>
      <c r="B83" s="118" t="s">
        <v>6</v>
      </c>
      <c r="C83" s="119">
        <f t="shared" si="32"/>
        <v>0</v>
      </c>
      <c r="D83" s="120">
        <f t="shared" ref="D83:AI83" si="54">D39-D37</f>
        <v>0</v>
      </c>
      <c r="E83" s="120">
        <f t="shared" si="54"/>
        <v>0</v>
      </c>
      <c r="F83" s="120">
        <f t="shared" si="54"/>
        <v>0</v>
      </c>
      <c r="G83" s="120">
        <f t="shared" si="54"/>
        <v>0</v>
      </c>
      <c r="H83" s="120">
        <f t="shared" si="54"/>
        <v>0</v>
      </c>
      <c r="I83" s="120">
        <f t="shared" si="54"/>
        <v>0</v>
      </c>
      <c r="J83" s="120">
        <f t="shared" si="54"/>
        <v>0</v>
      </c>
      <c r="K83" s="120">
        <f t="shared" si="54"/>
        <v>0</v>
      </c>
      <c r="L83" s="120">
        <f t="shared" si="54"/>
        <v>0</v>
      </c>
      <c r="M83" s="120">
        <f t="shared" si="54"/>
        <v>0</v>
      </c>
      <c r="N83" s="120">
        <f t="shared" si="54"/>
        <v>0</v>
      </c>
      <c r="O83" s="120">
        <f t="shared" si="54"/>
        <v>0</v>
      </c>
      <c r="P83" s="120">
        <f t="shared" si="54"/>
        <v>0</v>
      </c>
      <c r="Q83" s="120">
        <f t="shared" si="54"/>
        <v>0</v>
      </c>
      <c r="R83" s="120">
        <f t="shared" si="54"/>
        <v>0</v>
      </c>
      <c r="S83" s="120">
        <f t="shared" si="54"/>
        <v>0</v>
      </c>
      <c r="T83" s="120">
        <f t="shared" si="54"/>
        <v>0</v>
      </c>
      <c r="U83" s="120">
        <f t="shared" si="54"/>
        <v>0</v>
      </c>
      <c r="V83" s="120">
        <f t="shared" si="54"/>
        <v>0</v>
      </c>
      <c r="W83" s="120">
        <f t="shared" si="54"/>
        <v>0</v>
      </c>
      <c r="X83" s="120">
        <f t="shared" si="54"/>
        <v>0</v>
      </c>
      <c r="Y83" s="120">
        <f t="shared" si="54"/>
        <v>0</v>
      </c>
      <c r="Z83" s="120">
        <f t="shared" si="54"/>
        <v>0</v>
      </c>
      <c r="AA83" s="120">
        <f t="shared" si="54"/>
        <v>0</v>
      </c>
      <c r="AB83" s="120">
        <f t="shared" si="54"/>
        <v>0</v>
      </c>
      <c r="AC83" s="120">
        <f t="shared" si="54"/>
        <v>0</v>
      </c>
      <c r="AD83" s="120">
        <f t="shared" si="54"/>
        <v>0</v>
      </c>
      <c r="AE83" s="120">
        <f t="shared" si="54"/>
        <v>0</v>
      </c>
      <c r="AF83" s="120">
        <f t="shared" si="54"/>
        <v>0</v>
      </c>
      <c r="AG83" s="120">
        <f t="shared" si="54"/>
        <v>0</v>
      </c>
      <c r="AH83" s="120">
        <f t="shared" si="54"/>
        <v>0</v>
      </c>
      <c r="AI83" s="120">
        <f t="shared" si="54"/>
        <v>0</v>
      </c>
      <c r="AJ83" s="120">
        <f t="shared" ref="AJ83:BO83" si="55">AJ39-AJ37</f>
        <v>0</v>
      </c>
      <c r="AK83" s="120">
        <f t="shared" si="55"/>
        <v>0</v>
      </c>
      <c r="AL83" s="120">
        <f t="shared" si="55"/>
        <v>0</v>
      </c>
      <c r="AM83" s="120">
        <f t="shared" si="55"/>
        <v>0</v>
      </c>
      <c r="AN83" s="120">
        <f t="shared" si="55"/>
        <v>0</v>
      </c>
      <c r="AO83" s="120">
        <f t="shared" si="55"/>
        <v>0</v>
      </c>
      <c r="AP83" s="120">
        <f t="shared" si="55"/>
        <v>0</v>
      </c>
      <c r="AQ83" s="120">
        <f t="shared" si="55"/>
        <v>0</v>
      </c>
      <c r="AR83" s="120">
        <f t="shared" si="55"/>
        <v>0</v>
      </c>
      <c r="AS83" s="120">
        <f t="shared" si="55"/>
        <v>0</v>
      </c>
      <c r="AT83" s="120">
        <f t="shared" si="55"/>
        <v>0</v>
      </c>
      <c r="AU83" s="120">
        <f t="shared" si="55"/>
        <v>0</v>
      </c>
      <c r="AV83" s="120">
        <f t="shared" si="55"/>
        <v>0</v>
      </c>
      <c r="AW83" s="120">
        <f t="shared" si="55"/>
        <v>0</v>
      </c>
      <c r="AX83" s="120">
        <f t="shared" si="55"/>
        <v>0</v>
      </c>
      <c r="AY83" s="120">
        <f t="shared" si="55"/>
        <v>0</v>
      </c>
      <c r="AZ83" s="120">
        <f t="shared" si="55"/>
        <v>0</v>
      </c>
      <c r="BA83" s="120">
        <f t="shared" si="55"/>
        <v>0</v>
      </c>
      <c r="BB83" s="120">
        <f t="shared" si="55"/>
        <v>0</v>
      </c>
      <c r="BC83" s="120">
        <f t="shared" si="55"/>
        <v>0</v>
      </c>
      <c r="BD83" s="120">
        <f t="shared" si="55"/>
        <v>0</v>
      </c>
      <c r="BE83" s="120">
        <f t="shared" si="55"/>
        <v>0</v>
      </c>
      <c r="BF83" s="120">
        <f t="shared" si="55"/>
        <v>0</v>
      </c>
      <c r="BG83" s="120">
        <f t="shared" si="55"/>
        <v>0</v>
      </c>
      <c r="BH83" s="120">
        <f t="shared" si="55"/>
        <v>0</v>
      </c>
      <c r="BI83" s="120">
        <f t="shared" si="55"/>
        <v>0</v>
      </c>
      <c r="BJ83" s="120">
        <f t="shared" si="55"/>
        <v>0</v>
      </c>
      <c r="BK83" s="120">
        <f t="shared" si="55"/>
        <v>0</v>
      </c>
      <c r="BL83" s="120">
        <f t="shared" si="55"/>
        <v>0</v>
      </c>
      <c r="BM83" s="120">
        <f t="shared" si="55"/>
        <v>0</v>
      </c>
      <c r="BN83" s="120">
        <f t="shared" si="55"/>
        <v>0</v>
      </c>
      <c r="BO83" s="120">
        <f t="shared" si="55"/>
        <v>0</v>
      </c>
      <c r="BP83" s="120">
        <f t="shared" ref="BP83:CQ83" si="56">BP39-BP37</f>
        <v>0</v>
      </c>
      <c r="BQ83" s="120">
        <f t="shared" si="56"/>
        <v>0</v>
      </c>
      <c r="BR83" s="120">
        <f t="shared" si="56"/>
        <v>0</v>
      </c>
      <c r="BS83" s="120">
        <f t="shared" si="56"/>
        <v>0</v>
      </c>
      <c r="BT83" s="120">
        <f t="shared" si="56"/>
        <v>0</v>
      </c>
      <c r="BU83" s="120">
        <f t="shared" si="56"/>
        <v>0</v>
      </c>
      <c r="BV83" s="120">
        <f t="shared" si="56"/>
        <v>0</v>
      </c>
      <c r="BW83" s="120">
        <f t="shared" si="56"/>
        <v>0</v>
      </c>
      <c r="BX83" s="120">
        <f t="shared" si="56"/>
        <v>0</v>
      </c>
      <c r="BY83" s="120">
        <f t="shared" si="56"/>
        <v>0</v>
      </c>
      <c r="BZ83" s="120">
        <f t="shared" si="56"/>
        <v>0</v>
      </c>
      <c r="CA83" s="120">
        <f t="shared" si="56"/>
        <v>0</v>
      </c>
      <c r="CB83" s="120">
        <f t="shared" si="56"/>
        <v>0</v>
      </c>
      <c r="CC83" s="120">
        <f t="shared" si="56"/>
        <v>0</v>
      </c>
      <c r="CD83" s="120">
        <f t="shared" si="56"/>
        <v>0</v>
      </c>
      <c r="CE83" s="120">
        <f t="shared" si="56"/>
        <v>0</v>
      </c>
      <c r="CF83" s="120">
        <f t="shared" si="56"/>
        <v>0</v>
      </c>
      <c r="CG83" s="120">
        <f t="shared" si="56"/>
        <v>0</v>
      </c>
      <c r="CH83" s="120">
        <f t="shared" si="56"/>
        <v>0</v>
      </c>
      <c r="CI83" s="120">
        <f t="shared" si="56"/>
        <v>0</v>
      </c>
      <c r="CJ83" s="120">
        <f t="shared" si="56"/>
        <v>0</v>
      </c>
      <c r="CK83" s="120">
        <f t="shared" si="56"/>
        <v>0</v>
      </c>
      <c r="CL83" s="120">
        <f t="shared" si="56"/>
        <v>0</v>
      </c>
      <c r="CM83" s="120">
        <f t="shared" si="56"/>
        <v>0</v>
      </c>
      <c r="CN83" s="120">
        <f t="shared" si="56"/>
        <v>0</v>
      </c>
      <c r="CO83" s="120">
        <f t="shared" si="56"/>
        <v>0</v>
      </c>
      <c r="CP83" s="120">
        <f t="shared" si="56"/>
        <v>0</v>
      </c>
      <c r="CQ83" s="120">
        <f t="shared" si="56"/>
        <v>0</v>
      </c>
    </row>
    <row r="84" spans="1:95" s="121" customFormat="1">
      <c r="A84" s="126"/>
      <c r="B84" s="127" t="s">
        <v>29</v>
      </c>
      <c r="C84" s="128">
        <f ca="1">SUMPRODUCT((TEXT($D$50:$CQ$50,"yyyymmdd")=TEXT(NOW(),"yyyymmdd"))*(1=1),$D84:$CQ84)</f>
        <v>0</v>
      </c>
      <c r="D84" s="120">
        <f>D83</f>
        <v>0</v>
      </c>
      <c r="E84" s="120">
        <f>SUM($D83:E83)</f>
        <v>0</v>
      </c>
      <c r="F84" s="120">
        <f>SUM($D83:F83)</f>
        <v>0</v>
      </c>
      <c r="G84" s="120">
        <f>SUM($D83:G83)</f>
        <v>0</v>
      </c>
      <c r="H84" s="120">
        <f>SUM($D83:H83)</f>
        <v>0</v>
      </c>
      <c r="I84" s="120">
        <f>SUM($D83:I83)</f>
        <v>0</v>
      </c>
      <c r="J84" s="120">
        <f>SUM($D83:J83)</f>
        <v>0</v>
      </c>
      <c r="K84" s="120">
        <f>SUM($D83:K83)</f>
        <v>0</v>
      </c>
      <c r="L84" s="120">
        <f>SUM($D83:L83)</f>
        <v>0</v>
      </c>
      <c r="M84" s="120">
        <f>SUM($D83:M83)</f>
        <v>0</v>
      </c>
      <c r="N84" s="120">
        <f>SUM($D83:N83)</f>
        <v>0</v>
      </c>
      <c r="O84" s="120">
        <f>SUM($D83:O83)</f>
        <v>0</v>
      </c>
      <c r="P84" s="120">
        <f>SUM($D83:P83)</f>
        <v>0</v>
      </c>
      <c r="Q84" s="120">
        <f>SUM($D83:Q83)</f>
        <v>0</v>
      </c>
      <c r="R84" s="120">
        <f>SUM($D83:R83)</f>
        <v>0</v>
      </c>
      <c r="S84" s="120">
        <f>SUM($D83:S83)</f>
        <v>0</v>
      </c>
      <c r="T84" s="120">
        <f>SUM($D83:T83)</f>
        <v>0</v>
      </c>
      <c r="U84" s="120">
        <f>SUM($D83:U83)</f>
        <v>0</v>
      </c>
      <c r="V84" s="120">
        <f>SUM($D83:V83)</f>
        <v>0</v>
      </c>
      <c r="W84" s="120">
        <f>SUM($D83:W83)</f>
        <v>0</v>
      </c>
      <c r="X84" s="120">
        <f>SUM($D83:X83)</f>
        <v>0</v>
      </c>
      <c r="Y84" s="120">
        <f>SUM($D83:Y83)</f>
        <v>0</v>
      </c>
      <c r="Z84" s="120">
        <f>SUM($D83:Z83)</f>
        <v>0</v>
      </c>
      <c r="AA84" s="120">
        <f>SUM($D83:AA83)</f>
        <v>0</v>
      </c>
      <c r="AB84" s="120">
        <f>SUM($D83:AB83)</f>
        <v>0</v>
      </c>
      <c r="AC84" s="120">
        <f>SUM($D83:AC83)</f>
        <v>0</v>
      </c>
      <c r="AD84" s="120">
        <f>SUM($D83:AD83)</f>
        <v>0</v>
      </c>
      <c r="AE84" s="120">
        <f>SUM($D83:AE83)</f>
        <v>0</v>
      </c>
      <c r="AF84" s="120">
        <f>SUM($D83:AF83)</f>
        <v>0</v>
      </c>
      <c r="AG84" s="120">
        <f>SUM($D83:AG83)</f>
        <v>0</v>
      </c>
      <c r="AH84" s="120">
        <f>SUM($D83:AH83)</f>
        <v>0</v>
      </c>
      <c r="AI84" s="120">
        <f>SUM($D83:AI83)</f>
        <v>0</v>
      </c>
      <c r="AJ84" s="120">
        <f>SUM($D83:AJ83)</f>
        <v>0</v>
      </c>
      <c r="AK84" s="120">
        <f>SUM($D83:AK83)</f>
        <v>0</v>
      </c>
      <c r="AL84" s="120">
        <f>SUM($D83:AL83)</f>
        <v>0</v>
      </c>
      <c r="AM84" s="120">
        <f>SUM($D83:AM83)</f>
        <v>0</v>
      </c>
      <c r="AN84" s="120">
        <f>SUM($D83:AN83)</f>
        <v>0</v>
      </c>
      <c r="AO84" s="120">
        <f>SUM($D83:AO83)</f>
        <v>0</v>
      </c>
      <c r="AP84" s="120">
        <f>SUM($D83:AP83)</f>
        <v>0</v>
      </c>
      <c r="AQ84" s="120">
        <f>SUM($D83:AQ83)</f>
        <v>0</v>
      </c>
      <c r="AR84" s="120">
        <f>SUM($D83:AR83)</f>
        <v>0</v>
      </c>
      <c r="AS84" s="120">
        <f>SUM($D83:AS83)</f>
        <v>0</v>
      </c>
      <c r="AT84" s="120">
        <f>SUM($D83:AT83)</f>
        <v>0</v>
      </c>
      <c r="AU84" s="120">
        <f>SUM($D83:AU83)</f>
        <v>0</v>
      </c>
      <c r="AV84" s="120">
        <f>SUM($D83:AV83)</f>
        <v>0</v>
      </c>
      <c r="AW84" s="120">
        <f>SUM($D83:AW83)</f>
        <v>0</v>
      </c>
      <c r="AX84" s="120">
        <f>SUM($D83:AX83)</f>
        <v>0</v>
      </c>
      <c r="AY84" s="120">
        <f>SUM($D83:AY83)</f>
        <v>0</v>
      </c>
      <c r="AZ84" s="120">
        <f>SUM($D83:AZ83)</f>
        <v>0</v>
      </c>
      <c r="BA84" s="120">
        <f>SUM($D83:BA83)</f>
        <v>0</v>
      </c>
      <c r="BB84" s="120">
        <f>SUM($D83:BB83)</f>
        <v>0</v>
      </c>
      <c r="BC84" s="120">
        <f>SUM($D83:BC83)</f>
        <v>0</v>
      </c>
      <c r="BD84" s="120">
        <f>SUM($D83:BD83)</f>
        <v>0</v>
      </c>
      <c r="BE84" s="120">
        <f>SUM($D83:BE83)</f>
        <v>0</v>
      </c>
      <c r="BF84" s="120">
        <f>SUM($D83:BF83)</f>
        <v>0</v>
      </c>
      <c r="BG84" s="120">
        <f>SUM($D83:BG83)</f>
        <v>0</v>
      </c>
      <c r="BH84" s="120">
        <f>SUM($D83:BH83)</f>
        <v>0</v>
      </c>
      <c r="BI84" s="120">
        <f>SUM($D83:BI83)</f>
        <v>0</v>
      </c>
      <c r="BJ84" s="120">
        <f>SUM($D83:BJ83)</f>
        <v>0</v>
      </c>
      <c r="BK84" s="120">
        <f>SUM($D83:BK83)</f>
        <v>0</v>
      </c>
      <c r="BL84" s="120">
        <f>SUM($D83:BL83)</f>
        <v>0</v>
      </c>
      <c r="BM84" s="120">
        <f>SUM($D83:BM83)</f>
        <v>0</v>
      </c>
      <c r="BN84" s="120">
        <f>SUM($D83:BN83)</f>
        <v>0</v>
      </c>
      <c r="BO84" s="120">
        <f>SUM($D83:BO83)</f>
        <v>0</v>
      </c>
      <c r="BP84" s="120">
        <f>SUM($D83:BP83)</f>
        <v>0</v>
      </c>
      <c r="BQ84" s="120">
        <f>SUM($D83:BQ83)</f>
        <v>0</v>
      </c>
      <c r="BR84" s="120">
        <f>SUM($D83:BR83)</f>
        <v>0</v>
      </c>
      <c r="BS84" s="120">
        <f>SUM($D83:BS83)</f>
        <v>0</v>
      </c>
      <c r="BT84" s="120">
        <f>SUM($D83:BT83)</f>
        <v>0</v>
      </c>
      <c r="BU84" s="120">
        <f>SUM($D83:BU83)</f>
        <v>0</v>
      </c>
      <c r="BV84" s="120">
        <f>SUM($D83:BV83)</f>
        <v>0</v>
      </c>
      <c r="BW84" s="120">
        <f>SUM($D83:BW83)</f>
        <v>0</v>
      </c>
      <c r="BX84" s="120">
        <f>SUM($D83:BX83)</f>
        <v>0</v>
      </c>
      <c r="BY84" s="120">
        <f>SUM($D83:BY83)</f>
        <v>0</v>
      </c>
      <c r="BZ84" s="120">
        <f>SUM($D83:BZ83)</f>
        <v>0</v>
      </c>
      <c r="CA84" s="120">
        <f>SUM($D83:CA83)</f>
        <v>0</v>
      </c>
      <c r="CB84" s="120">
        <f>SUM($D83:CB83)</f>
        <v>0</v>
      </c>
      <c r="CC84" s="120">
        <f>SUM($D83:CC83)</f>
        <v>0</v>
      </c>
      <c r="CD84" s="120">
        <f>SUM($D83:CD83)</f>
        <v>0</v>
      </c>
      <c r="CE84" s="120">
        <f>SUM($D83:CE83)</f>
        <v>0</v>
      </c>
      <c r="CF84" s="120">
        <f>SUM($D83:CF83)</f>
        <v>0</v>
      </c>
      <c r="CG84" s="120">
        <f>SUM($D83:CG83)</f>
        <v>0</v>
      </c>
      <c r="CH84" s="120">
        <f>SUM($D83:CH83)</f>
        <v>0</v>
      </c>
      <c r="CI84" s="120">
        <f>SUM($D83:CI83)</f>
        <v>0</v>
      </c>
      <c r="CJ84" s="120">
        <f>SUM($D83:CJ83)</f>
        <v>0</v>
      </c>
      <c r="CK84" s="120">
        <f>SUM($D83:CK83)</f>
        <v>0</v>
      </c>
      <c r="CL84" s="120">
        <f>SUM($D83:CL83)</f>
        <v>0</v>
      </c>
      <c r="CM84" s="120">
        <f>SUM($D83:CM83)</f>
        <v>0</v>
      </c>
      <c r="CN84" s="120">
        <f>SUM($D83:CN83)</f>
        <v>0</v>
      </c>
      <c r="CO84" s="120">
        <f>SUM($D83:CO83)</f>
        <v>0</v>
      </c>
      <c r="CP84" s="120">
        <f>SUM($D83:CP83)</f>
        <v>0</v>
      </c>
      <c r="CQ84" s="120">
        <f>SUM($D83:CQ83)</f>
        <v>0</v>
      </c>
    </row>
    <row r="85" spans="1:95" s="121" customFormat="1">
      <c r="A85" s="126"/>
      <c r="B85" s="118" t="s">
        <v>25</v>
      </c>
      <c r="C85" s="119">
        <f t="shared" si="32"/>
        <v>0</v>
      </c>
      <c r="D85" s="120">
        <f t="shared" ref="D85:AI85" si="57">D40-D38</f>
        <v>0</v>
      </c>
      <c r="E85" s="120">
        <f t="shared" si="57"/>
        <v>0</v>
      </c>
      <c r="F85" s="120">
        <f t="shared" si="57"/>
        <v>0</v>
      </c>
      <c r="G85" s="120">
        <f t="shared" si="57"/>
        <v>0</v>
      </c>
      <c r="H85" s="120">
        <f t="shared" si="57"/>
        <v>0</v>
      </c>
      <c r="I85" s="120">
        <f t="shared" si="57"/>
        <v>0</v>
      </c>
      <c r="J85" s="120">
        <f t="shared" si="57"/>
        <v>0</v>
      </c>
      <c r="K85" s="120">
        <f t="shared" si="57"/>
        <v>0</v>
      </c>
      <c r="L85" s="120">
        <f t="shared" si="57"/>
        <v>0</v>
      </c>
      <c r="M85" s="120">
        <f t="shared" si="57"/>
        <v>0</v>
      </c>
      <c r="N85" s="120">
        <f t="shared" si="57"/>
        <v>0</v>
      </c>
      <c r="O85" s="120">
        <f t="shared" si="57"/>
        <v>0</v>
      </c>
      <c r="P85" s="120">
        <f t="shared" si="57"/>
        <v>0</v>
      </c>
      <c r="Q85" s="120">
        <f t="shared" si="57"/>
        <v>0</v>
      </c>
      <c r="R85" s="120">
        <f t="shared" si="57"/>
        <v>0</v>
      </c>
      <c r="S85" s="120">
        <f t="shared" si="57"/>
        <v>0</v>
      </c>
      <c r="T85" s="120">
        <f t="shared" si="57"/>
        <v>0</v>
      </c>
      <c r="U85" s="120">
        <f t="shared" si="57"/>
        <v>0</v>
      </c>
      <c r="V85" s="120">
        <f t="shared" si="57"/>
        <v>0</v>
      </c>
      <c r="W85" s="120">
        <f t="shared" si="57"/>
        <v>0</v>
      </c>
      <c r="X85" s="120">
        <f t="shared" si="57"/>
        <v>0</v>
      </c>
      <c r="Y85" s="120">
        <f t="shared" si="57"/>
        <v>0</v>
      </c>
      <c r="Z85" s="120">
        <f t="shared" si="57"/>
        <v>0</v>
      </c>
      <c r="AA85" s="120">
        <f t="shared" si="57"/>
        <v>0</v>
      </c>
      <c r="AB85" s="120">
        <f t="shared" si="57"/>
        <v>0</v>
      </c>
      <c r="AC85" s="120">
        <f t="shared" si="57"/>
        <v>0</v>
      </c>
      <c r="AD85" s="120">
        <f t="shared" si="57"/>
        <v>0</v>
      </c>
      <c r="AE85" s="120">
        <f t="shared" si="57"/>
        <v>0</v>
      </c>
      <c r="AF85" s="120">
        <f t="shared" si="57"/>
        <v>0</v>
      </c>
      <c r="AG85" s="120">
        <f t="shared" si="57"/>
        <v>0</v>
      </c>
      <c r="AH85" s="120">
        <f t="shared" si="57"/>
        <v>0</v>
      </c>
      <c r="AI85" s="120">
        <f t="shared" si="57"/>
        <v>0</v>
      </c>
      <c r="AJ85" s="120">
        <f t="shared" ref="AJ85:BO85" si="58">AJ40-AJ38</f>
        <v>0</v>
      </c>
      <c r="AK85" s="120">
        <f t="shared" si="58"/>
        <v>0</v>
      </c>
      <c r="AL85" s="120">
        <f t="shared" si="58"/>
        <v>0</v>
      </c>
      <c r="AM85" s="120">
        <f t="shared" si="58"/>
        <v>0</v>
      </c>
      <c r="AN85" s="120">
        <f t="shared" si="58"/>
        <v>0</v>
      </c>
      <c r="AO85" s="120">
        <f t="shared" si="58"/>
        <v>0</v>
      </c>
      <c r="AP85" s="120">
        <f t="shared" si="58"/>
        <v>0</v>
      </c>
      <c r="AQ85" s="120">
        <f t="shared" si="58"/>
        <v>0</v>
      </c>
      <c r="AR85" s="120">
        <f t="shared" si="58"/>
        <v>0</v>
      </c>
      <c r="AS85" s="120">
        <f t="shared" si="58"/>
        <v>0</v>
      </c>
      <c r="AT85" s="120">
        <f t="shared" si="58"/>
        <v>0</v>
      </c>
      <c r="AU85" s="120">
        <f t="shared" si="58"/>
        <v>0</v>
      </c>
      <c r="AV85" s="120">
        <f t="shared" si="58"/>
        <v>0</v>
      </c>
      <c r="AW85" s="120">
        <f t="shared" si="58"/>
        <v>0</v>
      </c>
      <c r="AX85" s="120">
        <f t="shared" si="58"/>
        <v>0</v>
      </c>
      <c r="AY85" s="120">
        <f t="shared" si="58"/>
        <v>0</v>
      </c>
      <c r="AZ85" s="120">
        <f t="shared" si="58"/>
        <v>0</v>
      </c>
      <c r="BA85" s="120">
        <f t="shared" si="58"/>
        <v>0</v>
      </c>
      <c r="BB85" s="120">
        <f t="shared" si="58"/>
        <v>0</v>
      </c>
      <c r="BC85" s="120">
        <f t="shared" si="58"/>
        <v>0</v>
      </c>
      <c r="BD85" s="120">
        <f t="shared" si="58"/>
        <v>0</v>
      </c>
      <c r="BE85" s="120">
        <f t="shared" si="58"/>
        <v>0</v>
      </c>
      <c r="BF85" s="120">
        <f t="shared" si="58"/>
        <v>0</v>
      </c>
      <c r="BG85" s="120">
        <f t="shared" si="58"/>
        <v>0</v>
      </c>
      <c r="BH85" s="120">
        <f t="shared" si="58"/>
        <v>0</v>
      </c>
      <c r="BI85" s="120">
        <f t="shared" si="58"/>
        <v>0</v>
      </c>
      <c r="BJ85" s="120">
        <f t="shared" si="58"/>
        <v>0</v>
      </c>
      <c r="BK85" s="120">
        <f t="shared" si="58"/>
        <v>0</v>
      </c>
      <c r="BL85" s="120">
        <f t="shared" si="58"/>
        <v>0</v>
      </c>
      <c r="BM85" s="120">
        <f t="shared" si="58"/>
        <v>0</v>
      </c>
      <c r="BN85" s="120">
        <f t="shared" si="58"/>
        <v>0</v>
      </c>
      <c r="BO85" s="120">
        <f t="shared" si="58"/>
        <v>0</v>
      </c>
      <c r="BP85" s="120">
        <f t="shared" ref="BP85:CQ85" si="59">BP40-BP38</f>
        <v>0</v>
      </c>
      <c r="BQ85" s="120">
        <f t="shared" si="59"/>
        <v>0</v>
      </c>
      <c r="BR85" s="120">
        <f t="shared" si="59"/>
        <v>0</v>
      </c>
      <c r="BS85" s="120">
        <f t="shared" si="59"/>
        <v>0</v>
      </c>
      <c r="BT85" s="120">
        <f t="shared" si="59"/>
        <v>0</v>
      </c>
      <c r="BU85" s="120">
        <f t="shared" si="59"/>
        <v>0</v>
      </c>
      <c r="BV85" s="120">
        <f t="shared" si="59"/>
        <v>0</v>
      </c>
      <c r="BW85" s="120">
        <f t="shared" si="59"/>
        <v>0</v>
      </c>
      <c r="BX85" s="120">
        <f t="shared" si="59"/>
        <v>0</v>
      </c>
      <c r="BY85" s="120">
        <f t="shared" si="59"/>
        <v>0</v>
      </c>
      <c r="BZ85" s="120">
        <f t="shared" si="59"/>
        <v>0</v>
      </c>
      <c r="CA85" s="120">
        <f t="shared" si="59"/>
        <v>0</v>
      </c>
      <c r="CB85" s="120">
        <f t="shared" si="59"/>
        <v>0</v>
      </c>
      <c r="CC85" s="120">
        <f t="shared" si="59"/>
        <v>0</v>
      </c>
      <c r="CD85" s="120">
        <f t="shared" si="59"/>
        <v>0</v>
      </c>
      <c r="CE85" s="120">
        <f t="shared" si="59"/>
        <v>0</v>
      </c>
      <c r="CF85" s="120">
        <f t="shared" si="59"/>
        <v>0</v>
      </c>
      <c r="CG85" s="120">
        <f t="shared" si="59"/>
        <v>0</v>
      </c>
      <c r="CH85" s="120">
        <f t="shared" si="59"/>
        <v>0</v>
      </c>
      <c r="CI85" s="120">
        <f t="shared" si="59"/>
        <v>0</v>
      </c>
      <c r="CJ85" s="120">
        <f t="shared" si="59"/>
        <v>0</v>
      </c>
      <c r="CK85" s="120">
        <f t="shared" si="59"/>
        <v>0</v>
      </c>
      <c r="CL85" s="120">
        <f t="shared" si="59"/>
        <v>0</v>
      </c>
      <c r="CM85" s="120">
        <f t="shared" si="59"/>
        <v>0</v>
      </c>
      <c r="CN85" s="120">
        <f t="shared" si="59"/>
        <v>0</v>
      </c>
      <c r="CO85" s="120">
        <f t="shared" si="59"/>
        <v>0</v>
      </c>
      <c r="CP85" s="120">
        <f t="shared" si="59"/>
        <v>0</v>
      </c>
      <c r="CQ85" s="120">
        <f t="shared" si="59"/>
        <v>0</v>
      </c>
    </row>
    <row r="86" spans="1:95" s="121" customFormat="1">
      <c r="A86" s="129"/>
      <c r="B86" s="127" t="s">
        <v>30</v>
      </c>
      <c r="C86" s="128">
        <f ca="1">SUMPRODUCT((TEXT($D$50:$CQ$50,"yyyymmdd")=TEXT(NOW(),"yyyymmdd"))*(1=1),$D86:$CQ86)</f>
        <v>0</v>
      </c>
      <c r="D86" s="120">
        <f>D85</f>
        <v>0</v>
      </c>
      <c r="E86" s="120">
        <f>SUM($D85:E85)</f>
        <v>0</v>
      </c>
      <c r="F86" s="120">
        <f>SUM($D85:F85)</f>
        <v>0</v>
      </c>
      <c r="G86" s="120">
        <f>SUM($D85:G85)</f>
        <v>0</v>
      </c>
      <c r="H86" s="120">
        <f>SUM($D85:H85)</f>
        <v>0</v>
      </c>
      <c r="I86" s="120">
        <f>SUM($D85:I85)</f>
        <v>0</v>
      </c>
      <c r="J86" s="120">
        <f>SUM($D85:J85)</f>
        <v>0</v>
      </c>
      <c r="K86" s="120">
        <f>SUM($D85:K85)</f>
        <v>0</v>
      </c>
      <c r="L86" s="120">
        <f>SUM($D85:L85)</f>
        <v>0</v>
      </c>
      <c r="M86" s="120">
        <f>SUM($D85:M85)</f>
        <v>0</v>
      </c>
      <c r="N86" s="120">
        <f>SUM($D85:N85)</f>
        <v>0</v>
      </c>
      <c r="O86" s="120">
        <f>SUM($D85:O85)</f>
        <v>0</v>
      </c>
      <c r="P86" s="120">
        <f>SUM($D85:P85)</f>
        <v>0</v>
      </c>
      <c r="Q86" s="120">
        <f>SUM($D85:Q85)</f>
        <v>0</v>
      </c>
      <c r="R86" s="120">
        <f>SUM($D85:R85)</f>
        <v>0</v>
      </c>
      <c r="S86" s="120">
        <f>SUM($D85:S85)</f>
        <v>0</v>
      </c>
      <c r="T86" s="120">
        <f>SUM($D85:T85)</f>
        <v>0</v>
      </c>
      <c r="U86" s="120">
        <f>SUM($D85:U85)</f>
        <v>0</v>
      </c>
      <c r="V86" s="120">
        <f>SUM($D85:V85)</f>
        <v>0</v>
      </c>
      <c r="W86" s="120">
        <f>SUM($D85:W85)</f>
        <v>0</v>
      </c>
      <c r="X86" s="120">
        <f>SUM($D85:X85)</f>
        <v>0</v>
      </c>
      <c r="Y86" s="120">
        <f>SUM($D85:Y85)</f>
        <v>0</v>
      </c>
      <c r="Z86" s="120">
        <f>SUM($D85:Z85)</f>
        <v>0</v>
      </c>
      <c r="AA86" s="120">
        <f>SUM($D85:AA85)</f>
        <v>0</v>
      </c>
      <c r="AB86" s="120">
        <f>SUM($D85:AB85)</f>
        <v>0</v>
      </c>
      <c r="AC86" s="120">
        <f>SUM($D85:AC85)</f>
        <v>0</v>
      </c>
      <c r="AD86" s="120">
        <f>SUM($D85:AD85)</f>
        <v>0</v>
      </c>
      <c r="AE86" s="120">
        <f>SUM($D85:AE85)</f>
        <v>0</v>
      </c>
      <c r="AF86" s="120">
        <f>SUM($D85:AF85)</f>
        <v>0</v>
      </c>
      <c r="AG86" s="120">
        <f>SUM($D85:AG85)</f>
        <v>0</v>
      </c>
      <c r="AH86" s="120">
        <f>SUM($D85:AH85)</f>
        <v>0</v>
      </c>
      <c r="AI86" s="120">
        <f>SUM($D85:AI85)</f>
        <v>0</v>
      </c>
      <c r="AJ86" s="120">
        <f>SUM($D85:AJ85)</f>
        <v>0</v>
      </c>
      <c r="AK86" s="120">
        <f>SUM($D85:AK85)</f>
        <v>0</v>
      </c>
      <c r="AL86" s="120">
        <f>SUM($D85:AL85)</f>
        <v>0</v>
      </c>
      <c r="AM86" s="120">
        <f>SUM($D85:AM85)</f>
        <v>0</v>
      </c>
      <c r="AN86" s="120">
        <f>SUM($D85:AN85)</f>
        <v>0</v>
      </c>
      <c r="AO86" s="120">
        <f>SUM($D85:AO85)</f>
        <v>0</v>
      </c>
      <c r="AP86" s="120">
        <f>SUM($D85:AP85)</f>
        <v>0</v>
      </c>
      <c r="AQ86" s="120">
        <f>SUM($D85:AQ85)</f>
        <v>0</v>
      </c>
      <c r="AR86" s="120">
        <f>SUM($D85:AR85)</f>
        <v>0</v>
      </c>
      <c r="AS86" s="120">
        <f>SUM($D85:AS85)</f>
        <v>0</v>
      </c>
      <c r="AT86" s="120">
        <f>SUM($D85:AT85)</f>
        <v>0</v>
      </c>
      <c r="AU86" s="120">
        <f>SUM($D85:AU85)</f>
        <v>0</v>
      </c>
      <c r="AV86" s="120">
        <f>SUM($D85:AV85)</f>
        <v>0</v>
      </c>
      <c r="AW86" s="120">
        <f>SUM($D85:AW85)</f>
        <v>0</v>
      </c>
      <c r="AX86" s="120">
        <f>SUM($D85:AX85)</f>
        <v>0</v>
      </c>
      <c r="AY86" s="120">
        <f>SUM($D85:AY85)</f>
        <v>0</v>
      </c>
      <c r="AZ86" s="120">
        <f>SUM($D85:AZ85)</f>
        <v>0</v>
      </c>
      <c r="BA86" s="120">
        <f>SUM($D85:BA85)</f>
        <v>0</v>
      </c>
      <c r="BB86" s="120">
        <f>SUM($D85:BB85)</f>
        <v>0</v>
      </c>
      <c r="BC86" s="120">
        <f>SUM($D85:BC85)</f>
        <v>0</v>
      </c>
      <c r="BD86" s="120">
        <f>SUM($D85:BD85)</f>
        <v>0</v>
      </c>
      <c r="BE86" s="120">
        <f>SUM($D85:BE85)</f>
        <v>0</v>
      </c>
      <c r="BF86" s="120">
        <f>SUM($D85:BF85)</f>
        <v>0</v>
      </c>
      <c r="BG86" s="120">
        <f>SUM($D85:BG85)</f>
        <v>0</v>
      </c>
      <c r="BH86" s="120">
        <f>SUM($D85:BH85)</f>
        <v>0</v>
      </c>
      <c r="BI86" s="120">
        <f>SUM($D85:BI85)</f>
        <v>0</v>
      </c>
      <c r="BJ86" s="120">
        <f>SUM($D85:BJ85)</f>
        <v>0</v>
      </c>
      <c r="BK86" s="120">
        <f>SUM($D85:BK85)</f>
        <v>0</v>
      </c>
      <c r="BL86" s="120">
        <f>SUM($D85:BL85)</f>
        <v>0</v>
      </c>
      <c r="BM86" s="120">
        <f>SUM($D85:BM85)</f>
        <v>0</v>
      </c>
      <c r="BN86" s="120">
        <f>SUM($D85:BN85)</f>
        <v>0</v>
      </c>
      <c r="BO86" s="120">
        <f>SUM($D85:BO85)</f>
        <v>0</v>
      </c>
      <c r="BP86" s="120">
        <f>SUM($D85:BP85)</f>
        <v>0</v>
      </c>
      <c r="BQ86" s="120">
        <f>SUM($D85:BQ85)</f>
        <v>0</v>
      </c>
      <c r="BR86" s="120">
        <f>SUM($D85:BR85)</f>
        <v>0</v>
      </c>
      <c r="BS86" s="120">
        <f>SUM($D85:BS85)</f>
        <v>0</v>
      </c>
      <c r="BT86" s="120">
        <f>SUM($D85:BT85)</f>
        <v>0</v>
      </c>
      <c r="BU86" s="120">
        <f>SUM($D85:BU85)</f>
        <v>0</v>
      </c>
      <c r="BV86" s="120">
        <f>SUM($D85:BV85)</f>
        <v>0</v>
      </c>
      <c r="BW86" s="120">
        <f>SUM($D85:BW85)</f>
        <v>0</v>
      </c>
      <c r="BX86" s="120">
        <f>SUM($D85:BX85)</f>
        <v>0</v>
      </c>
      <c r="BY86" s="120">
        <f>SUM($D85:BY85)</f>
        <v>0</v>
      </c>
      <c r="BZ86" s="120">
        <f>SUM($D85:BZ85)</f>
        <v>0</v>
      </c>
      <c r="CA86" s="120">
        <f>SUM($D85:CA85)</f>
        <v>0</v>
      </c>
      <c r="CB86" s="120">
        <f>SUM($D85:CB85)</f>
        <v>0</v>
      </c>
      <c r="CC86" s="120">
        <f>SUM($D85:CC85)</f>
        <v>0</v>
      </c>
      <c r="CD86" s="120">
        <f>SUM($D85:CD85)</f>
        <v>0</v>
      </c>
      <c r="CE86" s="120">
        <f>SUM($D85:CE85)</f>
        <v>0</v>
      </c>
      <c r="CF86" s="120">
        <f>SUM($D85:CF85)</f>
        <v>0</v>
      </c>
      <c r="CG86" s="120">
        <f>SUM($D85:CG85)</f>
        <v>0</v>
      </c>
      <c r="CH86" s="120">
        <f>SUM($D85:CH85)</f>
        <v>0</v>
      </c>
      <c r="CI86" s="120">
        <f>SUM($D85:CI85)</f>
        <v>0</v>
      </c>
      <c r="CJ86" s="120">
        <f>SUM($D85:CJ85)</f>
        <v>0</v>
      </c>
      <c r="CK86" s="120">
        <f>SUM($D85:CK85)</f>
        <v>0</v>
      </c>
      <c r="CL86" s="120">
        <f>SUM($D85:CL85)</f>
        <v>0</v>
      </c>
      <c r="CM86" s="120">
        <f>SUM($D85:CM85)</f>
        <v>0</v>
      </c>
      <c r="CN86" s="120">
        <f>SUM($D85:CN85)</f>
        <v>0</v>
      </c>
      <c r="CO86" s="120">
        <f>SUM($D85:CO85)</f>
        <v>0</v>
      </c>
      <c r="CP86" s="120">
        <f>SUM($D85:CP85)</f>
        <v>0</v>
      </c>
      <c r="CQ86" s="120">
        <f>SUM($D85:CQ85)</f>
        <v>0</v>
      </c>
    </row>
    <row r="87" spans="1:95" s="121" customFormat="1">
      <c r="A87" s="117"/>
      <c r="B87" s="118" t="s">
        <v>6</v>
      </c>
      <c r="C87" s="119">
        <f t="shared" si="32"/>
        <v>0</v>
      </c>
      <c r="D87" s="120">
        <f t="shared" ref="D87:AI87" si="60">D43-D41</f>
        <v>0</v>
      </c>
      <c r="E87" s="120">
        <f t="shared" si="60"/>
        <v>0</v>
      </c>
      <c r="F87" s="120">
        <f t="shared" si="60"/>
        <v>0</v>
      </c>
      <c r="G87" s="120">
        <f t="shared" si="60"/>
        <v>0</v>
      </c>
      <c r="H87" s="120">
        <f t="shared" si="60"/>
        <v>0</v>
      </c>
      <c r="I87" s="120">
        <f t="shared" si="60"/>
        <v>0</v>
      </c>
      <c r="J87" s="120">
        <f t="shared" si="60"/>
        <v>0</v>
      </c>
      <c r="K87" s="120">
        <f t="shared" si="60"/>
        <v>0</v>
      </c>
      <c r="L87" s="120">
        <f t="shared" si="60"/>
        <v>0</v>
      </c>
      <c r="M87" s="120">
        <f t="shared" si="60"/>
        <v>0</v>
      </c>
      <c r="N87" s="120">
        <f t="shared" si="60"/>
        <v>0</v>
      </c>
      <c r="O87" s="120">
        <f t="shared" si="60"/>
        <v>0</v>
      </c>
      <c r="P87" s="120">
        <f t="shared" si="60"/>
        <v>0</v>
      </c>
      <c r="Q87" s="120">
        <f t="shared" si="60"/>
        <v>0</v>
      </c>
      <c r="R87" s="120">
        <f t="shared" si="60"/>
        <v>0</v>
      </c>
      <c r="S87" s="120">
        <f t="shared" si="60"/>
        <v>0</v>
      </c>
      <c r="T87" s="120">
        <f t="shared" si="60"/>
        <v>0</v>
      </c>
      <c r="U87" s="120">
        <f t="shared" si="60"/>
        <v>0</v>
      </c>
      <c r="V87" s="120">
        <f t="shared" si="60"/>
        <v>0</v>
      </c>
      <c r="W87" s="120">
        <f t="shared" si="60"/>
        <v>0</v>
      </c>
      <c r="X87" s="120">
        <f t="shared" si="60"/>
        <v>0</v>
      </c>
      <c r="Y87" s="120">
        <f t="shared" si="60"/>
        <v>0</v>
      </c>
      <c r="Z87" s="120">
        <f t="shared" si="60"/>
        <v>0</v>
      </c>
      <c r="AA87" s="120">
        <f t="shared" si="60"/>
        <v>0</v>
      </c>
      <c r="AB87" s="120">
        <f t="shared" si="60"/>
        <v>0</v>
      </c>
      <c r="AC87" s="120">
        <f t="shared" si="60"/>
        <v>0</v>
      </c>
      <c r="AD87" s="120">
        <f t="shared" si="60"/>
        <v>0</v>
      </c>
      <c r="AE87" s="120">
        <f t="shared" si="60"/>
        <v>0</v>
      </c>
      <c r="AF87" s="120">
        <f t="shared" si="60"/>
        <v>0</v>
      </c>
      <c r="AG87" s="120">
        <f t="shared" si="60"/>
        <v>0</v>
      </c>
      <c r="AH87" s="120">
        <f t="shared" si="60"/>
        <v>0</v>
      </c>
      <c r="AI87" s="120">
        <f t="shared" si="60"/>
        <v>0</v>
      </c>
      <c r="AJ87" s="120">
        <f t="shared" ref="AJ87:BO87" si="61">AJ43-AJ41</f>
        <v>0</v>
      </c>
      <c r="AK87" s="120">
        <f t="shared" si="61"/>
        <v>0</v>
      </c>
      <c r="AL87" s="120">
        <f t="shared" si="61"/>
        <v>0</v>
      </c>
      <c r="AM87" s="120">
        <f t="shared" si="61"/>
        <v>0</v>
      </c>
      <c r="AN87" s="120">
        <f t="shared" si="61"/>
        <v>0</v>
      </c>
      <c r="AO87" s="120">
        <f t="shared" si="61"/>
        <v>0</v>
      </c>
      <c r="AP87" s="120">
        <f t="shared" si="61"/>
        <v>0</v>
      </c>
      <c r="AQ87" s="120">
        <f t="shared" si="61"/>
        <v>0</v>
      </c>
      <c r="AR87" s="120">
        <f t="shared" si="61"/>
        <v>0</v>
      </c>
      <c r="AS87" s="120">
        <f t="shared" si="61"/>
        <v>0</v>
      </c>
      <c r="AT87" s="120">
        <f t="shared" si="61"/>
        <v>0</v>
      </c>
      <c r="AU87" s="120">
        <f t="shared" si="61"/>
        <v>0</v>
      </c>
      <c r="AV87" s="120">
        <f t="shared" si="61"/>
        <v>0</v>
      </c>
      <c r="AW87" s="120">
        <f t="shared" si="61"/>
        <v>0</v>
      </c>
      <c r="AX87" s="120">
        <f t="shared" si="61"/>
        <v>0</v>
      </c>
      <c r="AY87" s="120">
        <f t="shared" si="61"/>
        <v>0</v>
      </c>
      <c r="AZ87" s="120">
        <f t="shared" si="61"/>
        <v>0</v>
      </c>
      <c r="BA87" s="120">
        <f t="shared" si="61"/>
        <v>0</v>
      </c>
      <c r="BB87" s="120">
        <f t="shared" si="61"/>
        <v>0</v>
      </c>
      <c r="BC87" s="120">
        <f t="shared" si="61"/>
        <v>0</v>
      </c>
      <c r="BD87" s="120">
        <f t="shared" si="61"/>
        <v>0</v>
      </c>
      <c r="BE87" s="120">
        <f t="shared" si="61"/>
        <v>0</v>
      </c>
      <c r="BF87" s="120">
        <f t="shared" si="61"/>
        <v>0</v>
      </c>
      <c r="BG87" s="120">
        <f t="shared" si="61"/>
        <v>0</v>
      </c>
      <c r="BH87" s="120">
        <f t="shared" si="61"/>
        <v>0</v>
      </c>
      <c r="BI87" s="120">
        <f t="shared" si="61"/>
        <v>0</v>
      </c>
      <c r="BJ87" s="120">
        <f t="shared" si="61"/>
        <v>0</v>
      </c>
      <c r="BK87" s="120">
        <f t="shared" si="61"/>
        <v>0</v>
      </c>
      <c r="BL87" s="120">
        <f t="shared" si="61"/>
        <v>0</v>
      </c>
      <c r="BM87" s="120">
        <f t="shared" si="61"/>
        <v>0</v>
      </c>
      <c r="BN87" s="120">
        <f t="shared" si="61"/>
        <v>0</v>
      </c>
      <c r="BO87" s="120">
        <f t="shared" si="61"/>
        <v>0</v>
      </c>
      <c r="BP87" s="120">
        <f t="shared" ref="BP87:CQ87" si="62">BP43-BP41</f>
        <v>0</v>
      </c>
      <c r="BQ87" s="120">
        <f t="shared" si="62"/>
        <v>0</v>
      </c>
      <c r="BR87" s="120">
        <f t="shared" si="62"/>
        <v>0</v>
      </c>
      <c r="BS87" s="120">
        <f t="shared" si="62"/>
        <v>0</v>
      </c>
      <c r="BT87" s="120">
        <f t="shared" si="62"/>
        <v>0</v>
      </c>
      <c r="BU87" s="120">
        <f t="shared" si="62"/>
        <v>0</v>
      </c>
      <c r="BV87" s="120">
        <f t="shared" si="62"/>
        <v>0</v>
      </c>
      <c r="BW87" s="120">
        <f t="shared" si="62"/>
        <v>0</v>
      </c>
      <c r="BX87" s="120">
        <f t="shared" si="62"/>
        <v>0</v>
      </c>
      <c r="BY87" s="120">
        <f t="shared" si="62"/>
        <v>0</v>
      </c>
      <c r="BZ87" s="120">
        <f t="shared" si="62"/>
        <v>0</v>
      </c>
      <c r="CA87" s="120">
        <f t="shared" si="62"/>
        <v>0</v>
      </c>
      <c r="CB87" s="120">
        <f t="shared" si="62"/>
        <v>0</v>
      </c>
      <c r="CC87" s="120">
        <f t="shared" si="62"/>
        <v>0</v>
      </c>
      <c r="CD87" s="120">
        <f t="shared" si="62"/>
        <v>0</v>
      </c>
      <c r="CE87" s="120">
        <f t="shared" si="62"/>
        <v>0</v>
      </c>
      <c r="CF87" s="120">
        <f t="shared" si="62"/>
        <v>0</v>
      </c>
      <c r="CG87" s="120">
        <f t="shared" si="62"/>
        <v>0</v>
      </c>
      <c r="CH87" s="120">
        <f t="shared" si="62"/>
        <v>0</v>
      </c>
      <c r="CI87" s="120">
        <f t="shared" si="62"/>
        <v>0</v>
      </c>
      <c r="CJ87" s="120">
        <f t="shared" si="62"/>
        <v>0</v>
      </c>
      <c r="CK87" s="120">
        <f t="shared" si="62"/>
        <v>0</v>
      </c>
      <c r="CL87" s="120">
        <f t="shared" si="62"/>
        <v>0</v>
      </c>
      <c r="CM87" s="120">
        <f t="shared" si="62"/>
        <v>0</v>
      </c>
      <c r="CN87" s="120">
        <f t="shared" si="62"/>
        <v>0</v>
      </c>
      <c r="CO87" s="120">
        <f t="shared" si="62"/>
        <v>0</v>
      </c>
      <c r="CP87" s="120">
        <f t="shared" si="62"/>
        <v>0</v>
      </c>
      <c r="CQ87" s="120">
        <f t="shared" si="62"/>
        <v>0</v>
      </c>
    </row>
    <row r="88" spans="1:95" s="121" customFormat="1">
      <c r="A88" s="126"/>
      <c r="B88" s="127" t="s">
        <v>29</v>
      </c>
      <c r="C88" s="128">
        <f ca="1">SUMPRODUCT((TEXT($D$50:$CQ$50,"yyyymmdd")=TEXT(NOW(),"yyyymmdd"))*(1=1),$D88:$CQ88)</f>
        <v>0</v>
      </c>
      <c r="D88" s="120">
        <f>D87</f>
        <v>0</v>
      </c>
      <c r="E88" s="120">
        <f>SUM($D87:E87)</f>
        <v>0</v>
      </c>
      <c r="F88" s="120">
        <f>SUM($D87:F87)</f>
        <v>0</v>
      </c>
      <c r="G88" s="120">
        <f>SUM($D87:G87)</f>
        <v>0</v>
      </c>
      <c r="H88" s="120">
        <f>SUM($D87:H87)</f>
        <v>0</v>
      </c>
      <c r="I88" s="120">
        <f>SUM($D87:I87)</f>
        <v>0</v>
      </c>
      <c r="J88" s="120">
        <f>SUM($D87:J87)</f>
        <v>0</v>
      </c>
      <c r="K88" s="120">
        <f>SUM($D87:K87)</f>
        <v>0</v>
      </c>
      <c r="L88" s="120">
        <f>SUM($D87:L87)</f>
        <v>0</v>
      </c>
      <c r="M88" s="120">
        <f>SUM($D87:M87)</f>
        <v>0</v>
      </c>
      <c r="N88" s="120">
        <f>SUM($D87:N87)</f>
        <v>0</v>
      </c>
      <c r="O88" s="120">
        <f>SUM($D87:O87)</f>
        <v>0</v>
      </c>
      <c r="P88" s="120">
        <f>SUM($D87:P87)</f>
        <v>0</v>
      </c>
      <c r="Q88" s="120">
        <f>SUM($D87:Q87)</f>
        <v>0</v>
      </c>
      <c r="R88" s="120">
        <f>SUM($D87:R87)</f>
        <v>0</v>
      </c>
      <c r="S88" s="120">
        <f>SUM($D87:S87)</f>
        <v>0</v>
      </c>
      <c r="T88" s="120">
        <f>SUM($D87:T87)</f>
        <v>0</v>
      </c>
      <c r="U88" s="120">
        <f>SUM($D87:U87)</f>
        <v>0</v>
      </c>
      <c r="V88" s="120">
        <f>SUM($D87:V87)</f>
        <v>0</v>
      </c>
      <c r="W88" s="120">
        <f>SUM($D87:W87)</f>
        <v>0</v>
      </c>
      <c r="X88" s="120">
        <f>SUM($D87:X87)</f>
        <v>0</v>
      </c>
      <c r="Y88" s="120">
        <f>SUM($D87:Y87)</f>
        <v>0</v>
      </c>
      <c r="Z88" s="120">
        <f>SUM($D87:Z87)</f>
        <v>0</v>
      </c>
      <c r="AA88" s="120">
        <f>SUM($D87:AA87)</f>
        <v>0</v>
      </c>
      <c r="AB88" s="120">
        <f>SUM($D87:AB87)</f>
        <v>0</v>
      </c>
      <c r="AC88" s="120">
        <f>SUM($D87:AC87)</f>
        <v>0</v>
      </c>
      <c r="AD88" s="120">
        <f>SUM($D87:AD87)</f>
        <v>0</v>
      </c>
      <c r="AE88" s="120">
        <f>SUM($D87:AE87)</f>
        <v>0</v>
      </c>
      <c r="AF88" s="120">
        <f>SUM($D87:AF87)</f>
        <v>0</v>
      </c>
      <c r="AG88" s="120">
        <f>SUM($D87:AG87)</f>
        <v>0</v>
      </c>
      <c r="AH88" s="120">
        <f>SUM($D87:AH87)</f>
        <v>0</v>
      </c>
      <c r="AI88" s="120">
        <f>SUM($D87:AI87)</f>
        <v>0</v>
      </c>
      <c r="AJ88" s="120">
        <f>SUM($D87:AJ87)</f>
        <v>0</v>
      </c>
      <c r="AK88" s="120">
        <f>SUM($D87:AK87)</f>
        <v>0</v>
      </c>
      <c r="AL88" s="120">
        <f>SUM($D87:AL87)</f>
        <v>0</v>
      </c>
      <c r="AM88" s="120">
        <f>SUM($D87:AM87)</f>
        <v>0</v>
      </c>
      <c r="AN88" s="120">
        <f>SUM($D87:AN87)</f>
        <v>0</v>
      </c>
      <c r="AO88" s="120">
        <f>SUM($D87:AO87)</f>
        <v>0</v>
      </c>
      <c r="AP88" s="120">
        <f>SUM($D87:AP87)</f>
        <v>0</v>
      </c>
      <c r="AQ88" s="120">
        <f>SUM($D87:AQ87)</f>
        <v>0</v>
      </c>
      <c r="AR88" s="120">
        <f>SUM($D87:AR87)</f>
        <v>0</v>
      </c>
      <c r="AS88" s="120">
        <f>SUM($D87:AS87)</f>
        <v>0</v>
      </c>
      <c r="AT88" s="120">
        <f>SUM($D87:AT87)</f>
        <v>0</v>
      </c>
      <c r="AU88" s="120">
        <f>SUM($D87:AU87)</f>
        <v>0</v>
      </c>
      <c r="AV88" s="120">
        <f>SUM($D87:AV87)</f>
        <v>0</v>
      </c>
      <c r="AW88" s="120">
        <f>SUM($D87:AW87)</f>
        <v>0</v>
      </c>
      <c r="AX88" s="120">
        <f>SUM($D87:AX87)</f>
        <v>0</v>
      </c>
      <c r="AY88" s="120">
        <f>SUM($D87:AY87)</f>
        <v>0</v>
      </c>
      <c r="AZ88" s="120">
        <f>SUM($D87:AZ87)</f>
        <v>0</v>
      </c>
      <c r="BA88" s="120">
        <f>SUM($D87:BA87)</f>
        <v>0</v>
      </c>
      <c r="BB88" s="120">
        <f>SUM($D87:BB87)</f>
        <v>0</v>
      </c>
      <c r="BC88" s="120">
        <f>SUM($D87:BC87)</f>
        <v>0</v>
      </c>
      <c r="BD88" s="120">
        <f>SUM($D87:BD87)</f>
        <v>0</v>
      </c>
      <c r="BE88" s="120">
        <f>SUM($D87:BE87)</f>
        <v>0</v>
      </c>
      <c r="BF88" s="120">
        <f>SUM($D87:BF87)</f>
        <v>0</v>
      </c>
      <c r="BG88" s="120">
        <f>SUM($D87:BG87)</f>
        <v>0</v>
      </c>
      <c r="BH88" s="120">
        <f>SUM($D87:BH87)</f>
        <v>0</v>
      </c>
      <c r="BI88" s="120">
        <f>SUM($D87:BI87)</f>
        <v>0</v>
      </c>
      <c r="BJ88" s="120">
        <f>SUM($D87:BJ87)</f>
        <v>0</v>
      </c>
      <c r="BK88" s="120">
        <f>SUM($D87:BK87)</f>
        <v>0</v>
      </c>
      <c r="BL88" s="120">
        <f>SUM($D87:BL87)</f>
        <v>0</v>
      </c>
      <c r="BM88" s="120">
        <f>SUM($D87:BM87)</f>
        <v>0</v>
      </c>
      <c r="BN88" s="120">
        <f>SUM($D87:BN87)</f>
        <v>0</v>
      </c>
      <c r="BO88" s="120">
        <f>SUM($D87:BO87)</f>
        <v>0</v>
      </c>
      <c r="BP88" s="120">
        <f>SUM($D87:BP87)</f>
        <v>0</v>
      </c>
      <c r="BQ88" s="120">
        <f>SUM($D87:BQ87)</f>
        <v>0</v>
      </c>
      <c r="BR88" s="120">
        <f>SUM($D87:BR87)</f>
        <v>0</v>
      </c>
      <c r="BS88" s="120">
        <f>SUM($D87:BS87)</f>
        <v>0</v>
      </c>
      <c r="BT88" s="120">
        <f>SUM($D87:BT87)</f>
        <v>0</v>
      </c>
      <c r="BU88" s="120">
        <f>SUM($D87:BU87)</f>
        <v>0</v>
      </c>
      <c r="BV88" s="120">
        <f>SUM($D87:BV87)</f>
        <v>0</v>
      </c>
      <c r="BW88" s="120">
        <f>SUM($D87:BW87)</f>
        <v>0</v>
      </c>
      <c r="BX88" s="120">
        <f>SUM($D87:BX87)</f>
        <v>0</v>
      </c>
      <c r="BY88" s="120">
        <f>SUM($D87:BY87)</f>
        <v>0</v>
      </c>
      <c r="BZ88" s="120">
        <f>SUM($D87:BZ87)</f>
        <v>0</v>
      </c>
      <c r="CA88" s="120">
        <f>SUM($D87:CA87)</f>
        <v>0</v>
      </c>
      <c r="CB88" s="120">
        <f>SUM($D87:CB87)</f>
        <v>0</v>
      </c>
      <c r="CC88" s="120">
        <f>SUM($D87:CC87)</f>
        <v>0</v>
      </c>
      <c r="CD88" s="120">
        <f>SUM($D87:CD87)</f>
        <v>0</v>
      </c>
      <c r="CE88" s="120">
        <f>SUM($D87:CE87)</f>
        <v>0</v>
      </c>
      <c r="CF88" s="120">
        <f>SUM($D87:CF87)</f>
        <v>0</v>
      </c>
      <c r="CG88" s="120">
        <f>SUM($D87:CG87)</f>
        <v>0</v>
      </c>
      <c r="CH88" s="120">
        <f>SUM($D87:CH87)</f>
        <v>0</v>
      </c>
      <c r="CI88" s="120">
        <f>SUM($D87:CI87)</f>
        <v>0</v>
      </c>
      <c r="CJ88" s="120">
        <f>SUM($D87:CJ87)</f>
        <v>0</v>
      </c>
      <c r="CK88" s="120">
        <f>SUM($D87:CK87)</f>
        <v>0</v>
      </c>
      <c r="CL88" s="120">
        <f>SUM($D87:CL87)</f>
        <v>0</v>
      </c>
      <c r="CM88" s="120">
        <f>SUM($D87:CM87)</f>
        <v>0</v>
      </c>
      <c r="CN88" s="120">
        <f>SUM($D87:CN87)</f>
        <v>0</v>
      </c>
      <c r="CO88" s="120">
        <f>SUM($D87:CO87)</f>
        <v>0</v>
      </c>
      <c r="CP88" s="120">
        <f>SUM($D87:CP87)</f>
        <v>0</v>
      </c>
      <c r="CQ88" s="120">
        <f>SUM($D87:CQ87)</f>
        <v>0</v>
      </c>
    </row>
    <row r="89" spans="1:95" s="121" customFormat="1">
      <c r="A89" s="126"/>
      <c r="B89" s="118" t="s">
        <v>25</v>
      </c>
      <c r="C89" s="119">
        <f t="shared" si="32"/>
        <v>0</v>
      </c>
      <c r="D89" s="120">
        <f t="shared" ref="D89:AI89" si="63">D44-D42</f>
        <v>0</v>
      </c>
      <c r="E89" s="120">
        <f t="shared" si="63"/>
        <v>0</v>
      </c>
      <c r="F89" s="120">
        <f t="shared" si="63"/>
        <v>0</v>
      </c>
      <c r="G89" s="120">
        <f t="shared" si="63"/>
        <v>0</v>
      </c>
      <c r="H89" s="120">
        <f t="shared" si="63"/>
        <v>0</v>
      </c>
      <c r="I89" s="120">
        <f t="shared" si="63"/>
        <v>0</v>
      </c>
      <c r="J89" s="120">
        <f t="shared" si="63"/>
        <v>0</v>
      </c>
      <c r="K89" s="120">
        <f t="shared" si="63"/>
        <v>0</v>
      </c>
      <c r="L89" s="120">
        <f t="shared" si="63"/>
        <v>0</v>
      </c>
      <c r="M89" s="120">
        <f t="shared" si="63"/>
        <v>0</v>
      </c>
      <c r="N89" s="120">
        <f t="shared" si="63"/>
        <v>0</v>
      </c>
      <c r="O89" s="120">
        <f t="shared" si="63"/>
        <v>0</v>
      </c>
      <c r="P89" s="120">
        <f t="shared" si="63"/>
        <v>0</v>
      </c>
      <c r="Q89" s="120">
        <f t="shared" si="63"/>
        <v>0</v>
      </c>
      <c r="R89" s="120">
        <f t="shared" si="63"/>
        <v>0</v>
      </c>
      <c r="S89" s="120">
        <f t="shared" si="63"/>
        <v>0</v>
      </c>
      <c r="T89" s="120">
        <f t="shared" si="63"/>
        <v>0</v>
      </c>
      <c r="U89" s="120">
        <f t="shared" si="63"/>
        <v>0</v>
      </c>
      <c r="V89" s="120">
        <f t="shared" si="63"/>
        <v>0</v>
      </c>
      <c r="W89" s="120">
        <f t="shared" si="63"/>
        <v>0</v>
      </c>
      <c r="X89" s="120">
        <f t="shared" si="63"/>
        <v>0</v>
      </c>
      <c r="Y89" s="120">
        <f t="shared" si="63"/>
        <v>0</v>
      </c>
      <c r="Z89" s="120">
        <f t="shared" si="63"/>
        <v>0</v>
      </c>
      <c r="AA89" s="120">
        <f t="shared" si="63"/>
        <v>0</v>
      </c>
      <c r="AB89" s="120">
        <f t="shared" si="63"/>
        <v>0</v>
      </c>
      <c r="AC89" s="120">
        <f t="shared" si="63"/>
        <v>0</v>
      </c>
      <c r="AD89" s="120">
        <f t="shared" si="63"/>
        <v>0</v>
      </c>
      <c r="AE89" s="120">
        <f t="shared" si="63"/>
        <v>0</v>
      </c>
      <c r="AF89" s="120">
        <f t="shared" si="63"/>
        <v>0</v>
      </c>
      <c r="AG89" s="120">
        <f t="shared" si="63"/>
        <v>0</v>
      </c>
      <c r="AH89" s="120">
        <f t="shared" si="63"/>
        <v>0</v>
      </c>
      <c r="AI89" s="120">
        <f t="shared" si="63"/>
        <v>0</v>
      </c>
      <c r="AJ89" s="120">
        <f t="shared" ref="AJ89:BO89" si="64">AJ44-AJ42</f>
        <v>0</v>
      </c>
      <c r="AK89" s="120">
        <f t="shared" si="64"/>
        <v>0</v>
      </c>
      <c r="AL89" s="120">
        <f t="shared" si="64"/>
        <v>0</v>
      </c>
      <c r="AM89" s="120">
        <f t="shared" si="64"/>
        <v>0</v>
      </c>
      <c r="AN89" s="120">
        <f t="shared" si="64"/>
        <v>0</v>
      </c>
      <c r="AO89" s="120">
        <f t="shared" si="64"/>
        <v>0</v>
      </c>
      <c r="AP89" s="120">
        <f t="shared" si="64"/>
        <v>0</v>
      </c>
      <c r="AQ89" s="120">
        <f t="shared" si="64"/>
        <v>0</v>
      </c>
      <c r="AR89" s="120">
        <f t="shared" si="64"/>
        <v>0</v>
      </c>
      <c r="AS89" s="120">
        <f t="shared" si="64"/>
        <v>0</v>
      </c>
      <c r="AT89" s="120">
        <f t="shared" si="64"/>
        <v>0</v>
      </c>
      <c r="AU89" s="120">
        <f t="shared" si="64"/>
        <v>0</v>
      </c>
      <c r="AV89" s="120">
        <f t="shared" si="64"/>
        <v>0</v>
      </c>
      <c r="AW89" s="120">
        <f t="shared" si="64"/>
        <v>0</v>
      </c>
      <c r="AX89" s="120">
        <f t="shared" si="64"/>
        <v>0</v>
      </c>
      <c r="AY89" s="120">
        <f t="shared" si="64"/>
        <v>0</v>
      </c>
      <c r="AZ89" s="120">
        <f t="shared" si="64"/>
        <v>0</v>
      </c>
      <c r="BA89" s="120">
        <f t="shared" si="64"/>
        <v>0</v>
      </c>
      <c r="BB89" s="120">
        <f t="shared" si="64"/>
        <v>0</v>
      </c>
      <c r="BC89" s="120">
        <f t="shared" si="64"/>
        <v>0</v>
      </c>
      <c r="BD89" s="120">
        <f t="shared" si="64"/>
        <v>0</v>
      </c>
      <c r="BE89" s="120">
        <f t="shared" si="64"/>
        <v>0</v>
      </c>
      <c r="BF89" s="120">
        <f t="shared" si="64"/>
        <v>0</v>
      </c>
      <c r="BG89" s="120">
        <f t="shared" si="64"/>
        <v>0</v>
      </c>
      <c r="BH89" s="120">
        <f t="shared" si="64"/>
        <v>0</v>
      </c>
      <c r="BI89" s="120">
        <f t="shared" si="64"/>
        <v>0</v>
      </c>
      <c r="BJ89" s="120">
        <f t="shared" si="64"/>
        <v>0</v>
      </c>
      <c r="BK89" s="120">
        <f t="shared" si="64"/>
        <v>0</v>
      </c>
      <c r="BL89" s="120">
        <f t="shared" si="64"/>
        <v>0</v>
      </c>
      <c r="BM89" s="120">
        <f t="shared" si="64"/>
        <v>0</v>
      </c>
      <c r="BN89" s="120">
        <f t="shared" si="64"/>
        <v>0</v>
      </c>
      <c r="BO89" s="120">
        <f t="shared" si="64"/>
        <v>0</v>
      </c>
      <c r="BP89" s="120">
        <f t="shared" ref="BP89:CQ89" si="65">BP44-BP42</f>
        <v>0</v>
      </c>
      <c r="BQ89" s="120">
        <f t="shared" si="65"/>
        <v>0</v>
      </c>
      <c r="BR89" s="120">
        <f t="shared" si="65"/>
        <v>0</v>
      </c>
      <c r="BS89" s="120">
        <f t="shared" si="65"/>
        <v>0</v>
      </c>
      <c r="BT89" s="120">
        <f t="shared" si="65"/>
        <v>0</v>
      </c>
      <c r="BU89" s="120">
        <f t="shared" si="65"/>
        <v>0</v>
      </c>
      <c r="BV89" s="120">
        <f t="shared" si="65"/>
        <v>0</v>
      </c>
      <c r="BW89" s="120">
        <f t="shared" si="65"/>
        <v>0</v>
      </c>
      <c r="BX89" s="120">
        <f t="shared" si="65"/>
        <v>0</v>
      </c>
      <c r="BY89" s="120">
        <f t="shared" si="65"/>
        <v>0</v>
      </c>
      <c r="BZ89" s="120">
        <f t="shared" si="65"/>
        <v>0</v>
      </c>
      <c r="CA89" s="120">
        <f t="shared" si="65"/>
        <v>0</v>
      </c>
      <c r="CB89" s="120">
        <f t="shared" si="65"/>
        <v>0</v>
      </c>
      <c r="CC89" s="120">
        <f t="shared" si="65"/>
        <v>0</v>
      </c>
      <c r="CD89" s="120">
        <f t="shared" si="65"/>
        <v>0</v>
      </c>
      <c r="CE89" s="120">
        <f t="shared" si="65"/>
        <v>0</v>
      </c>
      <c r="CF89" s="120">
        <f t="shared" si="65"/>
        <v>0</v>
      </c>
      <c r="CG89" s="120">
        <f t="shared" si="65"/>
        <v>0</v>
      </c>
      <c r="CH89" s="120">
        <f t="shared" si="65"/>
        <v>0</v>
      </c>
      <c r="CI89" s="120">
        <f t="shared" si="65"/>
        <v>0</v>
      </c>
      <c r="CJ89" s="120">
        <f t="shared" si="65"/>
        <v>0</v>
      </c>
      <c r="CK89" s="120">
        <f t="shared" si="65"/>
        <v>0</v>
      </c>
      <c r="CL89" s="120">
        <f t="shared" si="65"/>
        <v>0</v>
      </c>
      <c r="CM89" s="120">
        <f t="shared" si="65"/>
        <v>0</v>
      </c>
      <c r="CN89" s="120">
        <f t="shared" si="65"/>
        <v>0</v>
      </c>
      <c r="CO89" s="120">
        <f t="shared" si="65"/>
        <v>0</v>
      </c>
      <c r="CP89" s="120">
        <f t="shared" si="65"/>
        <v>0</v>
      </c>
      <c r="CQ89" s="120">
        <f t="shared" si="65"/>
        <v>0</v>
      </c>
    </row>
    <row r="90" spans="1:95" s="121" customFormat="1">
      <c r="A90" s="129"/>
      <c r="B90" s="127" t="s">
        <v>30</v>
      </c>
      <c r="C90" s="128">
        <f ca="1">SUMPRODUCT((TEXT($D$50:$CQ$50,"yyyymmdd")=TEXT(NOW(),"yyyymmdd"))*(1=1),$D90:$CQ90)</f>
        <v>0</v>
      </c>
      <c r="D90" s="120">
        <f>D89</f>
        <v>0</v>
      </c>
      <c r="E90" s="120">
        <f>SUM($D89:E89)</f>
        <v>0</v>
      </c>
      <c r="F90" s="120">
        <f>SUM($D89:F89)</f>
        <v>0</v>
      </c>
      <c r="G90" s="120">
        <f>SUM($D89:G89)</f>
        <v>0</v>
      </c>
      <c r="H90" s="120">
        <f>SUM($D89:H89)</f>
        <v>0</v>
      </c>
      <c r="I90" s="120">
        <f>SUM($D89:I89)</f>
        <v>0</v>
      </c>
      <c r="J90" s="120">
        <f>SUM($D89:J89)</f>
        <v>0</v>
      </c>
      <c r="K90" s="120">
        <f>SUM($D89:K89)</f>
        <v>0</v>
      </c>
      <c r="L90" s="120">
        <f>SUM($D89:L89)</f>
        <v>0</v>
      </c>
      <c r="M90" s="120">
        <f>SUM($D89:M89)</f>
        <v>0</v>
      </c>
      <c r="N90" s="120">
        <f>SUM($D89:N89)</f>
        <v>0</v>
      </c>
      <c r="O90" s="120">
        <f>SUM($D89:O89)</f>
        <v>0</v>
      </c>
      <c r="P90" s="120">
        <f>SUM($D89:P89)</f>
        <v>0</v>
      </c>
      <c r="Q90" s="120">
        <f>SUM($D89:Q89)</f>
        <v>0</v>
      </c>
      <c r="R90" s="120">
        <f>SUM($D89:R89)</f>
        <v>0</v>
      </c>
      <c r="S90" s="120">
        <f>SUM($D89:S89)</f>
        <v>0</v>
      </c>
      <c r="T90" s="120">
        <f>SUM($D89:T89)</f>
        <v>0</v>
      </c>
      <c r="U90" s="120">
        <f>SUM($D89:U89)</f>
        <v>0</v>
      </c>
      <c r="V90" s="120">
        <f>SUM($D89:V89)</f>
        <v>0</v>
      </c>
      <c r="W90" s="120">
        <f>SUM($D89:W89)</f>
        <v>0</v>
      </c>
      <c r="X90" s="120">
        <f>SUM($D89:X89)</f>
        <v>0</v>
      </c>
      <c r="Y90" s="120">
        <f>SUM($D89:Y89)</f>
        <v>0</v>
      </c>
      <c r="Z90" s="120">
        <f>SUM($D89:Z89)</f>
        <v>0</v>
      </c>
      <c r="AA90" s="120">
        <f>SUM($D89:AA89)</f>
        <v>0</v>
      </c>
      <c r="AB90" s="120">
        <f>SUM($D89:AB89)</f>
        <v>0</v>
      </c>
      <c r="AC90" s="120">
        <f>SUM($D89:AC89)</f>
        <v>0</v>
      </c>
      <c r="AD90" s="120">
        <f>SUM($D89:AD89)</f>
        <v>0</v>
      </c>
      <c r="AE90" s="120">
        <f>SUM($D89:AE89)</f>
        <v>0</v>
      </c>
      <c r="AF90" s="120">
        <f>SUM($D89:AF89)</f>
        <v>0</v>
      </c>
      <c r="AG90" s="120">
        <f>SUM($D89:AG89)</f>
        <v>0</v>
      </c>
      <c r="AH90" s="120">
        <f>SUM($D89:AH89)</f>
        <v>0</v>
      </c>
      <c r="AI90" s="120">
        <f>SUM($D89:AI89)</f>
        <v>0</v>
      </c>
      <c r="AJ90" s="120">
        <f>SUM($D89:AJ89)</f>
        <v>0</v>
      </c>
      <c r="AK90" s="120">
        <f>SUM($D89:AK89)</f>
        <v>0</v>
      </c>
      <c r="AL90" s="120">
        <f>SUM($D89:AL89)</f>
        <v>0</v>
      </c>
      <c r="AM90" s="120">
        <f>SUM($D89:AM89)</f>
        <v>0</v>
      </c>
      <c r="AN90" s="120">
        <f>SUM($D89:AN89)</f>
        <v>0</v>
      </c>
      <c r="AO90" s="120">
        <f>SUM($D89:AO89)</f>
        <v>0</v>
      </c>
      <c r="AP90" s="120">
        <f>SUM($D89:AP89)</f>
        <v>0</v>
      </c>
      <c r="AQ90" s="120">
        <f>SUM($D89:AQ89)</f>
        <v>0</v>
      </c>
      <c r="AR90" s="120">
        <f>SUM($D89:AR89)</f>
        <v>0</v>
      </c>
      <c r="AS90" s="120">
        <f>SUM($D89:AS89)</f>
        <v>0</v>
      </c>
      <c r="AT90" s="120">
        <f>SUM($D89:AT89)</f>
        <v>0</v>
      </c>
      <c r="AU90" s="120">
        <f>SUM($D89:AU89)</f>
        <v>0</v>
      </c>
      <c r="AV90" s="120">
        <f>SUM($D89:AV89)</f>
        <v>0</v>
      </c>
      <c r="AW90" s="120">
        <f>SUM($D89:AW89)</f>
        <v>0</v>
      </c>
      <c r="AX90" s="120">
        <f>SUM($D89:AX89)</f>
        <v>0</v>
      </c>
      <c r="AY90" s="120">
        <f>SUM($D89:AY89)</f>
        <v>0</v>
      </c>
      <c r="AZ90" s="120">
        <f>SUM($D89:AZ89)</f>
        <v>0</v>
      </c>
      <c r="BA90" s="120">
        <f>SUM($D89:BA89)</f>
        <v>0</v>
      </c>
      <c r="BB90" s="120">
        <f>SUM($D89:BB89)</f>
        <v>0</v>
      </c>
      <c r="BC90" s="120">
        <f>SUM($D89:BC89)</f>
        <v>0</v>
      </c>
      <c r="BD90" s="120">
        <f>SUM($D89:BD89)</f>
        <v>0</v>
      </c>
      <c r="BE90" s="120">
        <f>SUM($D89:BE89)</f>
        <v>0</v>
      </c>
      <c r="BF90" s="120">
        <f>SUM($D89:BF89)</f>
        <v>0</v>
      </c>
      <c r="BG90" s="120">
        <f>SUM($D89:BG89)</f>
        <v>0</v>
      </c>
      <c r="BH90" s="120">
        <f>SUM($D89:BH89)</f>
        <v>0</v>
      </c>
      <c r="BI90" s="120">
        <f>SUM($D89:BI89)</f>
        <v>0</v>
      </c>
      <c r="BJ90" s="120">
        <f>SUM($D89:BJ89)</f>
        <v>0</v>
      </c>
      <c r="BK90" s="120">
        <f>SUM($D89:BK89)</f>
        <v>0</v>
      </c>
      <c r="BL90" s="120">
        <f>SUM($D89:BL89)</f>
        <v>0</v>
      </c>
      <c r="BM90" s="120">
        <f>SUM($D89:BM89)</f>
        <v>0</v>
      </c>
      <c r="BN90" s="120">
        <f>SUM($D89:BN89)</f>
        <v>0</v>
      </c>
      <c r="BO90" s="120">
        <f>SUM($D89:BO89)</f>
        <v>0</v>
      </c>
      <c r="BP90" s="120">
        <f>SUM($D89:BP89)</f>
        <v>0</v>
      </c>
      <c r="BQ90" s="120">
        <f>SUM($D89:BQ89)</f>
        <v>0</v>
      </c>
      <c r="BR90" s="120">
        <f>SUM($D89:BR89)</f>
        <v>0</v>
      </c>
      <c r="BS90" s="120">
        <f>SUM($D89:BS89)</f>
        <v>0</v>
      </c>
      <c r="BT90" s="120">
        <f>SUM($D89:BT89)</f>
        <v>0</v>
      </c>
      <c r="BU90" s="120">
        <f>SUM($D89:BU89)</f>
        <v>0</v>
      </c>
      <c r="BV90" s="120">
        <f>SUM($D89:BV89)</f>
        <v>0</v>
      </c>
      <c r="BW90" s="120">
        <f>SUM($D89:BW89)</f>
        <v>0</v>
      </c>
      <c r="BX90" s="120">
        <f>SUM($D89:BX89)</f>
        <v>0</v>
      </c>
      <c r="BY90" s="120">
        <f>SUM($D89:BY89)</f>
        <v>0</v>
      </c>
      <c r="BZ90" s="120">
        <f>SUM($D89:BZ89)</f>
        <v>0</v>
      </c>
      <c r="CA90" s="120">
        <f>SUM($D89:CA89)</f>
        <v>0</v>
      </c>
      <c r="CB90" s="120">
        <f>SUM($D89:CB89)</f>
        <v>0</v>
      </c>
      <c r="CC90" s="120">
        <f>SUM($D89:CC89)</f>
        <v>0</v>
      </c>
      <c r="CD90" s="120">
        <f>SUM($D89:CD89)</f>
        <v>0</v>
      </c>
      <c r="CE90" s="120">
        <f>SUM($D89:CE89)</f>
        <v>0</v>
      </c>
      <c r="CF90" s="120">
        <f>SUM($D89:CF89)</f>
        <v>0</v>
      </c>
      <c r="CG90" s="120">
        <f>SUM($D89:CG89)</f>
        <v>0</v>
      </c>
      <c r="CH90" s="120">
        <f>SUM($D89:CH89)</f>
        <v>0</v>
      </c>
      <c r="CI90" s="120">
        <f>SUM($D89:CI89)</f>
        <v>0</v>
      </c>
      <c r="CJ90" s="120">
        <f>SUM($D89:CJ89)</f>
        <v>0</v>
      </c>
      <c r="CK90" s="120">
        <f>SUM($D89:CK89)</f>
        <v>0</v>
      </c>
      <c r="CL90" s="120">
        <f>SUM($D89:CL89)</f>
        <v>0</v>
      </c>
      <c r="CM90" s="120">
        <f>SUM($D89:CM89)</f>
        <v>0</v>
      </c>
      <c r="CN90" s="120">
        <f>SUM($D89:CN89)</f>
        <v>0</v>
      </c>
      <c r="CO90" s="120">
        <f>SUM($D89:CO89)</f>
        <v>0</v>
      </c>
      <c r="CP90" s="120">
        <f>SUM($D89:CP89)</f>
        <v>0</v>
      </c>
      <c r="CQ90" s="120">
        <f>SUM($D89:CQ89)</f>
        <v>0</v>
      </c>
    </row>
    <row r="91" spans="1:95" s="121" customFormat="1">
      <c r="A91" s="130"/>
      <c r="B91" s="118" t="s">
        <v>6</v>
      </c>
      <c r="C91" s="119">
        <f t="shared" si="32"/>
        <v>0</v>
      </c>
      <c r="D91" s="120">
        <f t="shared" ref="D91:AI91" si="66">D47-D45</f>
        <v>0</v>
      </c>
      <c r="E91" s="120">
        <f t="shared" si="66"/>
        <v>0</v>
      </c>
      <c r="F91" s="120">
        <f t="shared" si="66"/>
        <v>0</v>
      </c>
      <c r="G91" s="120">
        <f t="shared" si="66"/>
        <v>0</v>
      </c>
      <c r="H91" s="120">
        <f t="shared" si="66"/>
        <v>0</v>
      </c>
      <c r="I91" s="120">
        <f t="shared" si="66"/>
        <v>0</v>
      </c>
      <c r="J91" s="120">
        <f t="shared" si="66"/>
        <v>0</v>
      </c>
      <c r="K91" s="120">
        <f t="shared" si="66"/>
        <v>0</v>
      </c>
      <c r="L91" s="120">
        <f t="shared" si="66"/>
        <v>0</v>
      </c>
      <c r="M91" s="120">
        <f t="shared" si="66"/>
        <v>0</v>
      </c>
      <c r="N91" s="120">
        <f t="shared" si="66"/>
        <v>0</v>
      </c>
      <c r="O91" s="120">
        <f t="shared" si="66"/>
        <v>0</v>
      </c>
      <c r="P91" s="120">
        <f t="shared" si="66"/>
        <v>0</v>
      </c>
      <c r="Q91" s="120">
        <f t="shared" si="66"/>
        <v>0</v>
      </c>
      <c r="R91" s="120">
        <f t="shared" si="66"/>
        <v>0</v>
      </c>
      <c r="S91" s="120">
        <f t="shared" si="66"/>
        <v>0</v>
      </c>
      <c r="T91" s="120">
        <f t="shared" si="66"/>
        <v>0</v>
      </c>
      <c r="U91" s="120">
        <f t="shared" si="66"/>
        <v>0</v>
      </c>
      <c r="V91" s="120">
        <f t="shared" si="66"/>
        <v>0</v>
      </c>
      <c r="W91" s="120">
        <f t="shared" si="66"/>
        <v>0</v>
      </c>
      <c r="X91" s="120">
        <f t="shared" si="66"/>
        <v>0</v>
      </c>
      <c r="Y91" s="120">
        <f t="shared" si="66"/>
        <v>0</v>
      </c>
      <c r="Z91" s="120">
        <f t="shared" si="66"/>
        <v>0</v>
      </c>
      <c r="AA91" s="120">
        <f t="shared" si="66"/>
        <v>0</v>
      </c>
      <c r="AB91" s="120">
        <f t="shared" si="66"/>
        <v>0</v>
      </c>
      <c r="AC91" s="120">
        <f t="shared" si="66"/>
        <v>0</v>
      </c>
      <c r="AD91" s="120">
        <f t="shared" si="66"/>
        <v>0</v>
      </c>
      <c r="AE91" s="120">
        <f t="shared" si="66"/>
        <v>0</v>
      </c>
      <c r="AF91" s="120">
        <f t="shared" si="66"/>
        <v>0</v>
      </c>
      <c r="AG91" s="120">
        <f t="shared" si="66"/>
        <v>0</v>
      </c>
      <c r="AH91" s="120">
        <f t="shared" si="66"/>
        <v>0</v>
      </c>
      <c r="AI91" s="120">
        <f t="shared" si="66"/>
        <v>0</v>
      </c>
      <c r="AJ91" s="120">
        <f t="shared" ref="AJ91:BO91" si="67">AJ47-AJ45</f>
        <v>0</v>
      </c>
      <c r="AK91" s="120">
        <f t="shared" si="67"/>
        <v>0</v>
      </c>
      <c r="AL91" s="120">
        <f t="shared" si="67"/>
        <v>0</v>
      </c>
      <c r="AM91" s="120">
        <f t="shared" si="67"/>
        <v>0</v>
      </c>
      <c r="AN91" s="120">
        <f t="shared" si="67"/>
        <v>0</v>
      </c>
      <c r="AO91" s="120">
        <f t="shared" si="67"/>
        <v>0</v>
      </c>
      <c r="AP91" s="120">
        <f t="shared" si="67"/>
        <v>0</v>
      </c>
      <c r="AQ91" s="120">
        <f t="shared" si="67"/>
        <v>0</v>
      </c>
      <c r="AR91" s="120">
        <f t="shared" si="67"/>
        <v>0</v>
      </c>
      <c r="AS91" s="120">
        <f t="shared" si="67"/>
        <v>0</v>
      </c>
      <c r="AT91" s="120">
        <f t="shared" si="67"/>
        <v>0</v>
      </c>
      <c r="AU91" s="120">
        <f t="shared" si="67"/>
        <v>0</v>
      </c>
      <c r="AV91" s="120">
        <f t="shared" si="67"/>
        <v>0</v>
      </c>
      <c r="AW91" s="120">
        <f t="shared" si="67"/>
        <v>0</v>
      </c>
      <c r="AX91" s="120">
        <f t="shared" si="67"/>
        <v>0</v>
      </c>
      <c r="AY91" s="120">
        <f t="shared" si="67"/>
        <v>0</v>
      </c>
      <c r="AZ91" s="120">
        <f t="shared" si="67"/>
        <v>0</v>
      </c>
      <c r="BA91" s="120">
        <f t="shared" si="67"/>
        <v>0</v>
      </c>
      <c r="BB91" s="120">
        <f t="shared" si="67"/>
        <v>0</v>
      </c>
      <c r="BC91" s="120">
        <f t="shared" si="67"/>
        <v>0</v>
      </c>
      <c r="BD91" s="120">
        <f t="shared" si="67"/>
        <v>0</v>
      </c>
      <c r="BE91" s="120">
        <f t="shared" si="67"/>
        <v>0</v>
      </c>
      <c r="BF91" s="120">
        <f t="shared" si="67"/>
        <v>0</v>
      </c>
      <c r="BG91" s="120">
        <f t="shared" si="67"/>
        <v>0</v>
      </c>
      <c r="BH91" s="120">
        <f t="shared" si="67"/>
        <v>0</v>
      </c>
      <c r="BI91" s="120">
        <f t="shared" si="67"/>
        <v>0</v>
      </c>
      <c r="BJ91" s="120">
        <f t="shared" si="67"/>
        <v>0</v>
      </c>
      <c r="BK91" s="120">
        <f t="shared" si="67"/>
        <v>0</v>
      </c>
      <c r="BL91" s="120">
        <f t="shared" si="67"/>
        <v>0</v>
      </c>
      <c r="BM91" s="120">
        <f t="shared" si="67"/>
        <v>0</v>
      </c>
      <c r="BN91" s="120">
        <f t="shared" si="67"/>
        <v>0</v>
      </c>
      <c r="BO91" s="120">
        <f t="shared" si="67"/>
        <v>0</v>
      </c>
      <c r="BP91" s="120">
        <f t="shared" ref="BP91:CQ91" si="68">BP47-BP45</f>
        <v>0</v>
      </c>
      <c r="BQ91" s="120">
        <f t="shared" si="68"/>
        <v>0</v>
      </c>
      <c r="BR91" s="120">
        <f t="shared" si="68"/>
        <v>0</v>
      </c>
      <c r="BS91" s="120">
        <f t="shared" si="68"/>
        <v>0</v>
      </c>
      <c r="BT91" s="120">
        <f t="shared" si="68"/>
        <v>0</v>
      </c>
      <c r="BU91" s="120">
        <f t="shared" si="68"/>
        <v>0</v>
      </c>
      <c r="BV91" s="120">
        <f t="shared" si="68"/>
        <v>0</v>
      </c>
      <c r="BW91" s="120">
        <f t="shared" si="68"/>
        <v>0</v>
      </c>
      <c r="BX91" s="120">
        <f t="shared" si="68"/>
        <v>0</v>
      </c>
      <c r="BY91" s="120">
        <f t="shared" si="68"/>
        <v>0</v>
      </c>
      <c r="BZ91" s="120">
        <f t="shared" si="68"/>
        <v>0</v>
      </c>
      <c r="CA91" s="120">
        <f t="shared" si="68"/>
        <v>0</v>
      </c>
      <c r="CB91" s="120">
        <f t="shared" si="68"/>
        <v>0</v>
      </c>
      <c r="CC91" s="120">
        <f t="shared" si="68"/>
        <v>0</v>
      </c>
      <c r="CD91" s="120">
        <f t="shared" si="68"/>
        <v>0</v>
      </c>
      <c r="CE91" s="120">
        <f t="shared" si="68"/>
        <v>0</v>
      </c>
      <c r="CF91" s="120">
        <f t="shared" si="68"/>
        <v>0</v>
      </c>
      <c r="CG91" s="120">
        <f t="shared" si="68"/>
        <v>0</v>
      </c>
      <c r="CH91" s="120">
        <f t="shared" si="68"/>
        <v>0</v>
      </c>
      <c r="CI91" s="120">
        <f t="shared" si="68"/>
        <v>0</v>
      </c>
      <c r="CJ91" s="120">
        <f t="shared" si="68"/>
        <v>0</v>
      </c>
      <c r="CK91" s="120">
        <f t="shared" si="68"/>
        <v>0</v>
      </c>
      <c r="CL91" s="120">
        <f t="shared" si="68"/>
        <v>0</v>
      </c>
      <c r="CM91" s="120">
        <f t="shared" si="68"/>
        <v>0</v>
      </c>
      <c r="CN91" s="120">
        <f t="shared" si="68"/>
        <v>0</v>
      </c>
      <c r="CO91" s="120">
        <f t="shared" si="68"/>
        <v>0</v>
      </c>
      <c r="CP91" s="120">
        <f t="shared" si="68"/>
        <v>0</v>
      </c>
      <c r="CQ91" s="120">
        <f t="shared" si="68"/>
        <v>0</v>
      </c>
    </row>
    <row r="92" spans="1:95" s="121" customFormat="1">
      <c r="A92" s="126"/>
      <c r="B92" s="127" t="s">
        <v>29</v>
      </c>
      <c r="C92" s="128">
        <f ca="1">SUMPRODUCT((TEXT($D$50:$CQ$50,"yyyymmdd")=TEXT(NOW(),"yyyymmdd"))*(1=1),$D92:$CQ92)</f>
        <v>0</v>
      </c>
      <c r="D92" s="120">
        <f>D91</f>
        <v>0</v>
      </c>
      <c r="E92" s="120">
        <f>SUM($D91:E91)</f>
        <v>0</v>
      </c>
      <c r="F92" s="120">
        <f>SUM($D91:F91)</f>
        <v>0</v>
      </c>
      <c r="G92" s="120">
        <f>SUM($D91:G91)</f>
        <v>0</v>
      </c>
      <c r="H92" s="120">
        <f>SUM($D91:H91)</f>
        <v>0</v>
      </c>
      <c r="I92" s="120">
        <f>SUM($D91:I91)</f>
        <v>0</v>
      </c>
      <c r="J92" s="120">
        <f>SUM($D91:J91)</f>
        <v>0</v>
      </c>
      <c r="K92" s="120">
        <f>SUM($D91:K91)</f>
        <v>0</v>
      </c>
      <c r="L92" s="120">
        <f>SUM($D91:L91)</f>
        <v>0</v>
      </c>
      <c r="M92" s="120">
        <f>SUM($D91:M91)</f>
        <v>0</v>
      </c>
      <c r="N92" s="120">
        <f>SUM($D91:N91)</f>
        <v>0</v>
      </c>
      <c r="O92" s="120">
        <f>SUM($D91:O91)</f>
        <v>0</v>
      </c>
      <c r="P92" s="120">
        <f>SUM($D91:P91)</f>
        <v>0</v>
      </c>
      <c r="Q92" s="120">
        <f>SUM($D91:Q91)</f>
        <v>0</v>
      </c>
      <c r="R92" s="120">
        <f>SUM($D91:R91)</f>
        <v>0</v>
      </c>
      <c r="S92" s="120">
        <f>SUM($D91:S91)</f>
        <v>0</v>
      </c>
      <c r="T92" s="120">
        <f>SUM($D91:T91)</f>
        <v>0</v>
      </c>
      <c r="U92" s="120">
        <f>SUM($D91:U91)</f>
        <v>0</v>
      </c>
      <c r="V92" s="120">
        <f>SUM($D91:V91)</f>
        <v>0</v>
      </c>
      <c r="W92" s="120">
        <f>SUM($D91:W91)</f>
        <v>0</v>
      </c>
      <c r="X92" s="120">
        <f>SUM($D91:X91)</f>
        <v>0</v>
      </c>
      <c r="Y92" s="120">
        <f>SUM($D91:Y91)</f>
        <v>0</v>
      </c>
      <c r="Z92" s="120">
        <f>SUM($D91:Z91)</f>
        <v>0</v>
      </c>
      <c r="AA92" s="120">
        <f>SUM($D91:AA91)</f>
        <v>0</v>
      </c>
      <c r="AB92" s="120">
        <f>SUM($D91:AB91)</f>
        <v>0</v>
      </c>
      <c r="AC92" s="120">
        <f>SUM($D91:AC91)</f>
        <v>0</v>
      </c>
      <c r="AD92" s="120">
        <f>SUM($D91:AD91)</f>
        <v>0</v>
      </c>
      <c r="AE92" s="120">
        <f>SUM($D91:AE91)</f>
        <v>0</v>
      </c>
      <c r="AF92" s="120">
        <f>SUM($D91:AF91)</f>
        <v>0</v>
      </c>
      <c r="AG92" s="120">
        <f>SUM($D91:AG91)</f>
        <v>0</v>
      </c>
      <c r="AH92" s="120">
        <f>SUM($D91:AH91)</f>
        <v>0</v>
      </c>
      <c r="AI92" s="120">
        <f>SUM($D91:AI91)</f>
        <v>0</v>
      </c>
      <c r="AJ92" s="120">
        <f>SUM($D91:AJ91)</f>
        <v>0</v>
      </c>
      <c r="AK92" s="120">
        <f>SUM($D91:AK91)</f>
        <v>0</v>
      </c>
      <c r="AL92" s="120">
        <f>SUM($D91:AL91)</f>
        <v>0</v>
      </c>
      <c r="AM92" s="120">
        <f>SUM($D91:AM91)</f>
        <v>0</v>
      </c>
      <c r="AN92" s="120">
        <f>SUM($D91:AN91)</f>
        <v>0</v>
      </c>
      <c r="AO92" s="120">
        <f>SUM($D91:AO91)</f>
        <v>0</v>
      </c>
      <c r="AP92" s="120">
        <f>SUM($D91:AP91)</f>
        <v>0</v>
      </c>
      <c r="AQ92" s="120">
        <f>SUM($D91:AQ91)</f>
        <v>0</v>
      </c>
      <c r="AR92" s="120">
        <f>SUM($D91:AR91)</f>
        <v>0</v>
      </c>
      <c r="AS92" s="120">
        <f>SUM($D91:AS91)</f>
        <v>0</v>
      </c>
      <c r="AT92" s="120">
        <f>SUM($D91:AT91)</f>
        <v>0</v>
      </c>
      <c r="AU92" s="120">
        <f>SUM($D91:AU91)</f>
        <v>0</v>
      </c>
      <c r="AV92" s="120">
        <f>SUM($D91:AV91)</f>
        <v>0</v>
      </c>
      <c r="AW92" s="120">
        <f>SUM($D91:AW91)</f>
        <v>0</v>
      </c>
      <c r="AX92" s="120">
        <f>SUM($D91:AX91)</f>
        <v>0</v>
      </c>
      <c r="AY92" s="120">
        <f>SUM($D91:AY91)</f>
        <v>0</v>
      </c>
      <c r="AZ92" s="120">
        <f>SUM($D91:AZ91)</f>
        <v>0</v>
      </c>
      <c r="BA92" s="120">
        <f>SUM($D91:BA91)</f>
        <v>0</v>
      </c>
      <c r="BB92" s="120">
        <f>SUM($D91:BB91)</f>
        <v>0</v>
      </c>
      <c r="BC92" s="120">
        <f>SUM($D91:BC91)</f>
        <v>0</v>
      </c>
      <c r="BD92" s="120">
        <f>SUM($D91:BD91)</f>
        <v>0</v>
      </c>
      <c r="BE92" s="120">
        <f>SUM($D91:BE91)</f>
        <v>0</v>
      </c>
      <c r="BF92" s="120">
        <f>SUM($D91:BF91)</f>
        <v>0</v>
      </c>
      <c r="BG92" s="120">
        <f>SUM($D91:BG91)</f>
        <v>0</v>
      </c>
      <c r="BH92" s="120">
        <f>SUM($D91:BH91)</f>
        <v>0</v>
      </c>
      <c r="BI92" s="120">
        <f>SUM($D91:BI91)</f>
        <v>0</v>
      </c>
      <c r="BJ92" s="120">
        <f>SUM($D91:BJ91)</f>
        <v>0</v>
      </c>
      <c r="BK92" s="120">
        <f>SUM($D91:BK91)</f>
        <v>0</v>
      </c>
      <c r="BL92" s="120">
        <f>SUM($D91:BL91)</f>
        <v>0</v>
      </c>
      <c r="BM92" s="120">
        <f>SUM($D91:BM91)</f>
        <v>0</v>
      </c>
      <c r="BN92" s="120">
        <f>SUM($D91:BN91)</f>
        <v>0</v>
      </c>
      <c r="BO92" s="120">
        <f>SUM($D91:BO91)</f>
        <v>0</v>
      </c>
      <c r="BP92" s="120">
        <f>SUM($D91:BP91)</f>
        <v>0</v>
      </c>
      <c r="BQ92" s="120">
        <f>SUM($D91:BQ91)</f>
        <v>0</v>
      </c>
      <c r="BR92" s="120">
        <f>SUM($D91:BR91)</f>
        <v>0</v>
      </c>
      <c r="BS92" s="120">
        <f>SUM($D91:BS91)</f>
        <v>0</v>
      </c>
      <c r="BT92" s="120">
        <f>SUM($D91:BT91)</f>
        <v>0</v>
      </c>
      <c r="BU92" s="120">
        <f>SUM($D91:BU91)</f>
        <v>0</v>
      </c>
      <c r="BV92" s="120">
        <f>SUM($D91:BV91)</f>
        <v>0</v>
      </c>
      <c r="BW92" s="120">
        <f>SUM($D91:BW91)</f>
        <v>0</v>
      </c>
      <c r="BX92" s="120">
        <f>SUM($D91:BX91)</f>
        <v>0</v>
      </c>
      <c r="BY92" s="120">
        <f>SUM($D91:BY91)</f>
        <v>0</v>
      </c>
      <c r="BZ92" s="120">
        <f>SUM($D91:BZ91)</f>
        <v>0</v>
      </c>
      <c r="CA92" s="120">
        <f>SUM($D91:CA91)</f>
        <v>0</v>
      </c>
      <c r="CB92" s="120">
        <f>SUM($D91:CB91)</f>
        <v>0</v>
      </c>
      <c r="CC92" s="120">
        <f>SUM($D91:CC91)</f>
        <v>0</v>
      </c>
      <c r="CD92" s="120">
        <f>SUM($D91:CD91)</f>
        <v>0</v>
      </c>
      <c r="CE92" s="120">
        <f>SUM($D91:CE91)</f>
        <v>0</v>
      </c>
      <c r="CF92" s="120">
        <f>SUM($D91:CF91)</f>
        <v>0</v>
      </c>
      <c r="CG92" s="120">
        <f>SUM($D91:CG91)</f>
        <v>0</v>
      </c>
      <c r="CH92" s="120">
        <f>SUM($D91:CH91)</f>
        <v>0</v>
      </c>
      <c r="CI92" s="120">
        <f>SUM($D91:CI91)</f>
        <v>0</v>
      </c>
      <c r="CJ92" s="120">
        <f>SUM($D91:CJ91)</f>
        <v>0</v>
      </c>
      <c r="CK92" s="120">
        <f>SUM($D91:CK91)</f>
        <v>0</v>
      </c>
      <c r="CL92" s="120">
        <f>SUM($D91:CL91)</f>
        <v>0</v>
      </c>
      <c r="CM92" s="120">
        <f>SUM($D91:CM91)</f>
        <v>0</v>
      </c>
      <c r="CN92" s="120">
        <f>SUM($D91:CN91)</f>
        <v>0</v>
      </c>
      <c r="CO92" s="120">
        <f>SUM($D91:CO91)</f>
        <v>0</v>
      </c>
      <c r="CP92" s="120">
        <f>SUM($D91:CP91)</f>
        <v>0</v>
      </c>
      <c r="CQ92" s="120">
        <f>SUM($D91:CQ91)</f>
        <v>0</v>
      </c>
    </row>
    <row r="93" spans="1:95" s="121" customFormat="1">
      <c r="A93" s="126"/>
      <c r="B93" s="118" t="s">
        <v>25</v>
      </c>
      <c r="C93" s="119">
        <f t="shared" si="32"/>
        <v>0</v>
      </c>
      <c r="D93" s="120">
        <f t="shared" ref="D93:AI93" si="69">D48-D46</f>
        <v>0</v>
      </c>
      <c r="E93" s="120">
        <f t="shared" si="69"/>
        <v>0</v>
      </c>
      <c r="F93" s="120">
        <f t="shared" si="69"/>
        <v>0</v>
      </c>
      <c r="G93" s="120">
        <f t="shared" si="69"/>
        <v>0</v>
      </c>
      <c r="H93" s="120">
        <f t="shared" si="69"/>
        <v>0</v>
      </c>
      <c r="I93" s="120">
        <f t="shared" si="69"/>
        <v>0</v>
      </c>
      <c r="J93" s="120">
        <f t="shared" si="69"/>
        <v>0</v>
      </c>
      <c r="K93" s="120">
        <f t="shared" si="69"/>
        <v>0</v>
      </c>
      <c r="L93" s="120">
        <f t="shared" si="69"/>
        <v>0</v>
      </c>
      <c r="M93" s="120">
        <f t="shared" si="69"/>
        <v>0</v>
      </c>
      <c r="N93" s="120">
        <f t="shared" si="69"/>
        <v>0</v>
      </c>
      <c r="O93" s="120">
        <f t="shared" si="69"/>
        <v>0</v>
      </c>
      <c r="P93" s="120">
        <f t="shared" si="69"/>
        <v>0</v>
      </c>
      <c r="Q93" s="120">
        <f t="shared" si="69"/>
        <v>0</v>
      </c>
      <c r="R93" s="120">
        <f t="shared" si="69"/>
        <v>0</v>
      </c>
      <c r="S93" s="120">
        <f t="shared" si="69"/>
        <v>0</v>
      </c>
      <c r="T93" s="120">
        <f t="shared" si="69"/>
        <v>0</v>
      </c>
      <c r="U93" s="120">
        <f t="shared" si="69"/>
        <v>0</v>
      </c>
      <c r="V93" s="120">
        <f t="shared" si="69"/>
        <v>0</v>
      </c>
      <c r="W93" s="120">
        <f t="shared" si="69"/>
        <v>0</v>
      </c>
      <c r="X93" s="120">
        <f t="shared" si="69"/>
        <v>0</v>
      </c>
      <c r="Y93" s="120">
        <f t="shared" si="69"/>
        <v>0</v>
      </c>
      <c r="Z93" s="120">
        <f t="shared" si="69"/>
        <v>0</v>
      </c>
      <c r="AA93" s="120">
        <f t="shared" si="69"/>
        <v>0</v>
      </c>
      <c r="AB93" s="120">
        <f t="shared" si="69"/>
        <v>0</v>
      </c>
      <c r="AC93" s="120">
        <f t="shared" si="69"/>
        <v>0</v>
      </c>
      <c r="AD93" s="120">
        <f t="shared" si="69"/>
        <v>0</v>
      </c>
      <c r="AE93" s="120">
        <f t="shared" si="69"/>
        <v>0</v>
      </c>
      <c r="AF93" s="120">
        <f t="shared" si="69"/>
        <v>0</v>
      </c>
      <c r="AG93" s="120">
        <f t="shared" si="69"/>
        <v>0</v>
      </c>
      <c r="AH93" s="120">
        <f t="shared" si="69"/>
        <v>0</v>
      </c>
      <c r="AI93" s="120">
        <f t="shared" si="69"/>
        <v>0</v>
      </c>
      <c r="AJ93" s="120">
        <f t="shared" ref="AJ93:BO93" si="70">AJ48-AJ46</f>
        <v>0</v>
      </c>
      <c r="AK93" s="120">
        <f t="shared" si="70"/>
        <v>0</v>
      </c>
      <c r="AL93" s="120">
        <f t="shared" si="70"/>
        <v>0</v>
      </c>
      <c r="AM93" s="120">
        <f t="shared" si="70"/>
        <v>0</v>
      </c>
      <c r="AN93" s="120">
        <f t="shared" si="70"/>
        <v>0</v>
      </c>
      <c r="AO93" s="120">
        <f t="shared" si="70"/>
        <v>0</v>
      </c>
      <c r="AP93" s="120">
        <f t="shared" si="70"/>
        <v>0</v>
      </c>
      <c r="AQ93" s="120">
        <f t="shared" si="70"/>
        <v>0</v>
      </c>
      <c r="AR93" s="120">
        <f t="shared" si="70"/>
        <v>0</v>
      </c>
      <c r="AS93" s="120">
        <f t="shared" si="70"/>
        <v>0</v>
      </c>
      <c r="AT93" s="120">
        <f t="shared" si="70"/>
        <v>0</v>
      </c>
      <c r="AU93" s="120">
        <f t="shared" si="70"/>
        <v>0</v>
      </c>
      <c r="AV93" s="120">
        <f t="shared" si="70"/>
        <v>0</v>
      </c>
      <c r="AW93" s="120">
        <f t="shared" si="70"/>
        <v>0</v>
      </c>
      <c r="AX93" s="120">
        <f t="shared" si="70"/>
        <v>0</v>
      </c>
      <c r="AY93" s="120">
        <f t="shared" si="70"/>
        <v>0</v>
      </c>
      <c r="AZ93" s="120">
        <f t="shared" si="70"/>
        <v>0</v>
      </c>
      <c r="BA93" s="120">
        <f t="shared" si="70"/>
        <v>0</v>
      </c>
      <c r="BB93" s="120">
        <f t="shared" si="70"/>
        <v>0</v>
      </c>
      <c r="BC93" s="120">
        <f t="shared" si="70"/>
        <v>0</v>
      </c>
      <c r="BD93" s="120">
        <f t="shared" si="70"/>
        <v>0</v>
      </c>
      <c r="BE93" s="120">
        <f t="shared" si="70"/>
        <v>0</v>
      </c>
      <c r="BF93" s="120">
        <f t="shared" si="70"/>
        <v>0</v>
      </c>
      <c r="BG93" s="120">
        <f t="shared" si="70"/>
        <v>0</v>
      </c>
      <c r="BH93" s="120">
        <f t="shared" si="70"/>
        <v>0</v>
      </c>
      <c r="BI93" s="120">
        <f t="shared" si="70"/>
        <v>0</v>
      </c>
      <c r="BJ93" s="120">
        <f t="shared" si="70"/>
        <v>0</v>
      </c>
      <c r="BK93" s="120">
        <f t="shared" si="70"/>
        <v>0</v>
      </c>
      <c r="BL93" s="120">
        <f t="shared" si="70"/>
        <v>0</v>
      </c>
      <c r="BM93" s="120">
        <f t="shared" si="70"/>
        <v>0</v>
      </c>
      <c r="BN93" s="120">
        <f t="shared" si="70"/>
        <v>0</v>
      </c>
      <c r="BO93" s="120">
        <f t="shared" si="70"/>
        <v>0</v>
      </c>
      <c r="BP93" s="120">
        <f t="shared" ref="BP93:CQ93" si="71">BP48-BP46</f>
        <v>0</v>
      </c>
      <c r="BQ93" s="120">
        <f t="shared" si="71"/>
        <v>0</v>
      </c>
      <c r="BR93" s="120">
        <f t="shared" si="71"/>
        <v>0</v>
      </c>
      <c r="BS93" s="120">
        <f t="shared" si="71"/>
        <v>0</v>
      </c>
      <c r="BT93" s="120">
        <f t="shared" si="71"/>
        <v>0</v>
      </c>
      <c r="BU93" s="120">
        <f t="shared" si="71"/>
        <v>0</v>
      </c>
      <c r="BV93" s="120">
        <f t="shared" si="71"/>
        <v>0</v>
      </c>
      <c r="BW93" s="120">
        <f t="shared" si="71"/>
        <v>0</v>
      </c>
      <c r="BX93" s="120">
        <f t="shared" si="71"/>
        <v>0</v>
      </c>
      <c r="BY93" s="120">
        <f t="shared" si="71"/>
        <v>0</v>
      </c>
      <c r="BZ93" s="120">
        <f t="shared" si="71"/>
        <v>0</v>
      </c>
      <c r="CA93" s="120">
        <f t="shared" si="71"/>
        <v>0</v>
      </c>
      <c r="CB93" s="120">
        <f t="shared" si="71"/>
        <v>0</v>
      </c>
      <c r="CC93" s="120">
        <f t="shared" si="71"/>
        <v>0</v>
      </c>
      <c r="CD93" s="120">
        <f t="shared" si="71"/>
        <v>0</v>
      </c>
      <c r="CE93" s="120">
        <f t="shared" si="71"/>
        <v>0</v>
      </c>
      <c r="CF93" s="120">
        <f t="shared" si="71"/>
        <v>0</v>
      </c>
      <c r="CG93" s="120">
        <f t="shared" si="71"/>
        <v>0</v>
      </c>
      <c r="CH93" s="120">
        <f t="shared" si="71"/>
        <v>0</v>
      </c>
      <c r="CI93" s="120">
        <f t="shared" si="71"/>
        <v>0</v>
      </c>
      <c r="CJ93" s="120">
        <f t="shared" si="71"/>
        <v>0</v>
      </c>
      <c r="CK93" s="120">
        <f t="shared" si="71"/>
        <v>0</v>
      </c>
      <c r="CL93" s="120">
        <f t="shared" si="71"/>
        <v>0</v>
      </c>
      <c r="CM93" s="120">
        <f t="shared" si="71"/>
        <v>0</v>
      </c>
      <c r="CN93" s="120">
        <f t="shared" si="71"/>
        <v>0</v>
      </c>
      <c r="CO93" s="120">
        <f t="shared" si="71"/>
        <v>0</v>
      </c>
      <c r="CP93" s="120">
        <f t="shared" si="71"/>
        <v>0</v>
      </c>
      <c r="CQ93" s="120">
        <f t="shared" si="71"/>
        <v>0</v>
      </c>
    </row>
    <row r="94" spans="1:95" s="121" customFormat="1">
      <c r="A94" s="129"/>
      <c r="B94" s="127" t="s">
        <v>30</v>
      </c>
      <c r="C94" s="128">
        <f ca="1">SUMPRODUCT((TEXT($D$50:$CQ$50,"yyyymmdd")=TEXT(NOW(),"yyyymmdd"))*(1=1),$D94:$CQ94)</f>
        <v>0</v>
      </c>
      <c r="D94" s="120">
        <f>D93</f>
        <v>0</v>
      </c>
      <c r="E94" s="120">
        <f>SUM($D93:E93)</f>
        <v>0</v>
      </c>
      <c r="F94" s="120">
        <f>SUM($D93:F93)</f>
        <v>0</v>
      </c>
      <c r="G94" s="120">
        <f>SUM($D93:G93)</f>
        <v>0</v>
      </c>
      <c r="H94" s="120">
        <f>SUM($D93:H93)</f>
        <v>0</v>
      </c>
      <c r="I94" s="120">
        <f>SUM($D93:I93)</f>
        <v>0</v>
      </c>
      <c r="J94" s="120">
        <f>SUM($D93:J93)</f>
        <v>0</v>
      </c>
      <c r="K94" s="120">
        <f>SUM($D93:K93)</f>
        <v>0</v>
      </c>
      <c r="L94" s="120">
        <f>SUM($D93:L93)</f>
        <v>0</v>
      </c>
      <c r="M94" s="120">
        <f>SUM($D93:M93)</f>
        <v>0</v>
      </c>
      <c r="N94" s="120">
        <f>SUM($D93:N93)</f>
        <v>0</v>
      </c>
      <c r="O94" s="120">
        <f>SUM($D93:O93)</f>
        <v>0</v>
      </c>
      <c r="P94" s="120">
        <f>SUM($D93:P93)</f>
        <v>0</v>
      </c>
      <c r="Q94" s="120">
        <f>SUM($D93:Q93)</f>
        <v>0</v>
      </c>
      <c r="R94" s="120">
        <f>SUM($D93:R93)</f>
        <v>0</v>
      </c>
      <c r="S94" s="120">
        <f>SUM($D93:S93)</f>
        <v>0</v>
      </c>
      <c r="T94" s="120">
        <f>SUM($D93:T93)</f>
        <v>0</v>
      </c>
      <c r="U94" s="120">
        <f>SUM($D93:U93)</f>
        <v>0</v>
      </c>
      <c r="V94" s="120">
        <f>SUM($D93:V93)</f>
        <v>0</v>
      </c>
      <c r="W94" s="120">
        <f>SUM($D93:W93)</f>
        <v>0</v>
      </c>
      <c r="X94" s="120">
        <f>SUM($D93:X93)</f>
        <v>0</v>
      </c>
      <c r="Y94" s="120">
        <f>SUM($D93:Y93)</f>
        <v>0</v>
      </c>
      <c r="Z94" s="120">
        <f>SUM($D93:Z93)</f>
        <v>0</v>
      </c>
      <c r="AA94" s="120">
        <f>SUM($D93:AA93)</f>
        <v>0</v>
      </c>
      <c r="AB94" s="120">
        <f>SUM($D93:AB93)</f>
        <v>0</v>
      </c>
      <c r="AC94" s="120">
        <f>SUM($D93:AC93)</f>
        <v>0</v>
      </c>
      <c r="AD94" s="120">
        <f>SUM($D93:AD93)</f>
        <v>0</v>
      </c>
      <c r="AE94" s="120">
        <f>SUM($D93:AE93)</f>
        <v>0</v>
      </c>
      <c r="AF94" s="120">
        <f>SUM($D93:AF93)</f>
        <v>0</v>
      </c>
      <c r="AG94" s="120">
        <f>SUM($D93:AG93)</f>
        <v>0</v>
      </c>
      <c r="AH94" s="120">
        <f>SUM($D93:AH93)</f>
        <v>0</v>
      </c>
      <c r="AI94" s="120">
        <f>SUM($D93:AI93)</f>
        <v>0</v>
      </c>
      <c r="AJ94" s="120">
        <f>SUM($D93:AJ93)</f>
        <v>0</v>
      </c>
      <c r="AK94" s="120">
        <f>SUM($D93:AK93)</f>
        <v>0</v>
      </c>
      <c r="AL94" s="120">
        <f>SUM($D93:AL93)</f>
        <v>0</v>
      </c>
      <c r="AM94" s="120">
        <f>SUM($D93:AM93)</f>
        <v>0</v>
      </c>
      <c r="AN94" s="120">
        <f>SUM($D93:AN93)</f>
        <v>0</v>
      </c>
      <c r="AO94" s="120">
        <f>SUM($D93:AO93)</f>
        <v>0</v>
      </c>
      <c r="AP94" s="120">
        <f>SUM($D93:AP93)</f>
        <v>0</v>
      </c>
      <c r="AQ94" s="120">
        <f>SUM($D93:AQ93)</f>
        <v>0</v>
      </c>
      <c r="AR94" s="120">
        <f>SUM($D93:AR93)</f>
        <v>0</v>
      </c>
      <c r="AS94" s="120">
        <f>SUM($D93:AS93)</f>
        <v>0</v>
      </c>
      <c r="AT94" s="120">
        <f>SUM($D93:AT93)</f>
        <v>0</v>
      </c>
      <c r="AU94" s="120">
        <f>SUM($D93:AU93)</f>
        <v>0</v>
      </c>
      <c r="AV94" s="120">
        <f>SUM($D93:AV93)</f>
        <v>0</v>
      </c>
      <c r="AW94" s="120">
        <f>SUM($D93:AW93)</f>
        <v>0</v>
      </c>
      <c r="AX94" s="120">
        <f>SUM($D93:AX93)</f>
        <v>0</v>
      </c>
      <c r="AY94" s="120">
        <f>SUM($D93:AY93)</f>
        <v>0</v>
      </c>
      <c r="AZ94" s="120">
        <f>SUM($D93:AZ93)</f>
        <v>0</v>
      </c>
      <c r="BA94" s="120">
        <f>SUM($D93:BA93)</f>
        <v>0</v>
      </c>
      <c r="BB94" s="120">
        <f>SUM($D93:BB93)</f>
        <v>0</v>
      </c>
      <c r="BC94" s="120">
        <f>SUM($D93:BC93)</f>
        <v>0</v>
      </c>
      <c r="BD94" s="120">
        <f>SUM($D93:BD93)</f>
        <v>0</v>
      </c>
      <c r="BE94" s="120">
        <f>SUM($D93:BE93)</f>
        <v>0</v>
      </c>
      <c r="BF94" s="120">
        <f>SUM($D93:BF93)</f>
        <v>0</v>
      </c>
      <c r="BG94" s="120">
        <f>SUM($D93:BG93)</f>
        <v>0</v>
      </c>
      <c r="BH94" s="120">
        <f>SUM($D93:BH93)</f>
        <v>0</v>
      </c>
      <c r="BI94" s="120">
        <f>SUM($D93:BI93)</f>
        <v>0</v>
      </c>
      <c r="BJ94" s="120">
        <f>SUM($D93:BJ93)</f>
        <v>0</v>
      </c>
      <c r="BK94" s="120">
        <f>SUM($D93:BK93)</f>
        <v>0</v>
      </c>
      <c r="BL94" s="120">
        <f>SUM($D93:BL93)</f>
        <v>0</v>
      </c>
      <c r="BM94" s="120">
        <f>SUM($D93:BM93)</f>
        <v>0</v>
      </c>
      <c r="BN94" s="120">
        <f>SUM($D93:BN93)</f>
        <v>0</v>
      </c>
      <c r="BO94" s="120">
        <f>SUM($D93:BO93)</f>
        <v>0</v>
      </c>
      <c r="BP94" s="120">
        <f>SUM($D93:BP93)</f>
        <v>0</v>
      </c>
      <c r="BQ94" s="120">
        <f>SUM($D93:BQ93)</f>
        <v>0</v>
      </c>
      <c r="BR94" s="120">
        <f>SUM($D93:BR93)</f>
        <v>0</v>
      </c>
      <c r="BS94" s="120">
        <f>SUM($D93:BS93)</f>
        <v>0</v>
      </c>
      <c r="BT94" s="120">
        <f>SUM($D93:BT93)</f>
        <v>0</v>
      </c>
      <c r="BU94" s="120">
        <f>SUM($D93:BU93)</f>
        <v>0</v>
      </c>
      <c r="BV94" s="120">
        <f>SUM($D93:BV93)</f>
        <v>0</v>
      </c>
      <c r="BW94" s="120">
        <f>SUM($D93:BW93)</f>
        <v>0</v>
      </c>
      <c r="BX94" s="120">
        <f>SUM($D93:BX93)</f>
        <v>0</v>
      </c>
      <c r="BY94" s="120">
        <f>SUM($D93:BY93)</f>
        <v>0</v>
      </c>
      <c r="BZ94" s="120">
        <f>SUM($D93:BZ93)</f>
        <v>0</v>
      </c>
      <c r="CA94" s="120">
        <f>SUM($D93:CA93)</f>
        <v>0</v>
      </c>
      <c r="CB94" s="120">
        <f>SUM($D93:CB93)</f>
        <v>0</v>
      </c>
      <c r="CC94" s="120">
        <f>SUM($D93:CC93)</f>
        <v>0</v>
      </c>
      <c r="CD94" s="120">
        <f>SUM($D93:CD93)</f>
        <v>0</v>
      </c>
      <c r="CE94" s="120">
        <f>SUM($D93:CE93)</f>
        <v>0</v>
      </c>
      <c r="CF94" s="120">
        <f>SUM($D93:CF93)</f>
        <v>0</v>
      </c>
      <c r="CG94" s="120">
        <f>SUM($D93:CG93)</f>
        <v>0</v>
      </c>
      <c r="CH94" s="120">
        <f>SUM($D93:CH93)</f>
        <v>0</v>
      </c>
      <c r="CI94" s="120">
        <f>SUM($D93:CI93)</f>
        <v>0</v>
      </c>
      <c r="CJ94" s="120">
        <f>SUM($D93:CJ93)</f>
        <v>0</v>
      </c>
      <c r="CK94" s="120">
        <f>SUM($D93:CK93)</f>
        <v>0</v>
      </c>
      <c r="CL94" s="120">
        <f>SUM($D93:CL93)</f>
        <v>0</v>
      </c>
      <c r="CM94" s="120">
        <f>SUM($D93:CM93)</f>
        <v>0</v>
      </c>
      <c r="CN94" s="120">
        <f>SUM($D93:CN93)</f>
        <v>0</v>
      </c>
      <c r="CO94" s="120">
        <f>SUM($D93:CO93)</f>
        <v>0</v>
      </c>
      <c r="CP94" s="120">
        <f>SUM($D93:CP93)</f>
        <v>0</v>
      </c>
      <c r="CQ94" s="120">
        <f>SUM($D93:CQ93)</f>
        <v>0</v>
      </c>
    </row>
  </sheetData>
  <mergeCells count="1">
    <mergeCell ref="A49:B49"/>
  </mergeCells>
  <phoneticPr fontId="1"/>
  <conditionalFormatting sqref="D51:CQ94 D2:CQ48">
    <cfRule type="expression" dxfId="1" priority="1" stopIfTrue="1">
      <formula>TEXT(D$2,"yyyymmdd")=TEXT(NOW(),"yyyymmdd")</formula>
    </cfRule>
    <cfRule type="expression" dxfId="0" priority="2" stopIfTrue="1">
      <formula>OR(TEXT(D$4,"aaa")="六",TEXT(D$4,"aaa")="日",TEXT(D$4,"aaa")="休")</formula>
    </cfRule>
  </conditionalFormatting>
  <dataValidations disablePrompts="1" count="2">
    <dataValidation imeMode="off" allowBlank="1" showInputMessage="1" showErrorMessage="1" sqref="D49:CQ49"/>
    <dataValidation type="list" allowBlank="1" showInputMessage="1" showErrorMessage="1" sqref="D1:CQ1">
      <formula1>"休"</formula1>
    </dataValidation>
  </dataValidations>
  <pageMargins left="0.78740157480314965" right="0.78740157480314965" top="0.98425196850393704" bottom="0.98425196850393704" header="0.51181102362204722" footer="0.51181102362204722"/>
  <pageSetup paperSize="8" scale="43" fitToHeight="0" orientation="landscape" r:id="rId1"/>
  <headerFooter alignWithMargins="0">
    <oddHeader>&amp;C&amp;"ＭＳ Ｐゴシック,太字"&amp;20&amp;A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A28" sqref="A28"/>
    </sheetView>
  </sheetViews>
  <sheetFormatPr defaultRowHeight="13.5"/>
  <cols>
    <col min="1" max="16384" width="9" style="1"/>
  </cols>
  <sheetData>
    <row r="1" spans="1:1">
      <c r="A1" s="1" t="s">
        <v>12</v>
      </c>
    </row>
    <row r="2" spans="1:1">
      <c r="A2" s="1" t="s">
        <v>8</v>
      </c>
    </row>
    <row r="3" spans="1:1">
      <c r="A3" s="1" t="s">
        <v>31</v>
      </c>
    </row>
    <row r="4" spans="1:1">
      <c r="A4" s="1" t="s">
        <v>32</v>
      </c>
    </row>
    <row r="5" spans="1:1">
      <c r="A5" s="1" t="s">
        <v>9</v>
      </c>
    </row>
    <row r="6" spans="1:1">
      <c r="A6" s="1" t="s">
        <v>10</v>
      </c>
    </row>
  </sheetData>
  <phoneticPr fontId="1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WBS</vt:lpstr>
      <vt:lpstr>作业着手终了予实　状況表</vt:lpstr>
      <vt:lpstr>选择</vt:lpstr>
      <vt:lpstr>'作业着手终了予实　状況表'!Print_Area</vt:lpstr>
      <vt:lpstr>WBS!Print_Titles</vt:lpstr>
      <vt:lpstr>状态</vt:lpstr>
    </vt:vector>
  </TitlesOfParts>
  <Company>じょうほうかんりぶ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takeuchi</dc:creator>
  <cp:lastModifiedBy>shopping</cp:lastModifiedBy>
  <cp:lastPrinted>2010-12-01T03:33:31Z</cp:lastPrinted>
  <dcterms:created xsi:type="dcterms:W3CDTF">2010-11-08T01:55:25Z</dcterms:created>
  <dcterms:modified xsi:type="dcterms:W3CDTF">2018-01-28T16:48:37Z</dcterms:modified>
</cp:coreProperties>
</file>