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<sst xmlns="http://schemas.openxmlformats.org/spreadsheetml/2006/main" count="184" uniqueCount="109">
  <si>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</si>
  <si>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</si>
  <si>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</si>
  <si>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</si>
  <si>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</si>
  <si>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</si>
  <si>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</si>
  <si>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</si>
  <si>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</si>
  <si>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</si>
  <si>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</si>
  <si>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</si>
  <si>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</si>
  <si>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</si>
  <si>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</si>
  <si>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</si>
  <si>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</si>
  <si>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</si>
  <si>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</si>
  <si>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</si>
  <si>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</si>
  <si>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</si>
  <si>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</si>
  <si>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</si>
  <si>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</si>
  <si>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</si>
  <si>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</si>
  <si>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</si>
  <si>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</si>
  <si>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</si>
  <si>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</si>
  <si>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</si>
  <si>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</si>
  <si>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</si>
  <si>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</si>
  <si>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</si>
  <si>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</si>
  <si>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</si>
  <si>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</si>
  <si>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</si>
  <si>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</si>
  <si>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</si>
  <si>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</si>
  <si>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</si>
  <si>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</si>
  <si>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</si>
  <si>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</si>
  <si>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</si>
  <si>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</si>
  <si>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</si>
  <si>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</si>
  <si>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</si>
  <si>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</si>
  <si>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</si>
  <si>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</si>
  <si>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</si>
  <si>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</si>
  <si>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</si>
  <si>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</si>
  <si>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</si>
  <si>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</si>
  <si>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</si>
  <si>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</si>
  <si>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</si>
  <si>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</si>
  <si>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</si>
  <si>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</si>
  <si>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</si>
  <si>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</si>
  <si>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</si>
  <si>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</si>
  <si>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</si>
  <si>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</si>
  <si>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</si>
  <si>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</si>
  <si>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</si>
  <si>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</si>
  <si>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</si>
  <si>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</si>
  <si>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</si>
  <si>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</si>
  <si>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</si>
  <si>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</si>
  <si>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</si>
  <si>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</si>
  <si>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</si>
  <si>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</si>
  <si>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功能取消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</si>
  <si>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</si>
  <si>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</si>
  <si>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</si>
  <si>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按设计稿样式，按时间展示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</si>
  <si>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</si>
  <si>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</si>
  <si>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</si>
  <si>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</si>
  <si>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</si>
  <si>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事件公告与舆情公告不同的话，那么数据条件是什么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</si>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</sst>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17" activePane="bottomRight" state="frozen"/>
      <selection pane="topRight"/>
      <selection pane="bottomLeft"/>
      <selection pane="bottomRight" activeCell="D21" sqref="D21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62</v>
      </c>
      <c r="C1" s="14" t="s">
        <v>63</v>
      </c>
      <c r="D1" s="14" t="s">
        <v>64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65</v>
      </c>
      <c r="C2" s="42" t="s">
        <v>67</v>
      </c>
      <c r="D2" s="18" t="s">
        <v>66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86</v>
      </c>
      <c r="J2" s="21" t="str">
        <f ca="1">IF(P2&lt;&gt;"","完成",IF(L2="-","调整中",IF(K2="超过","需确认","")))</f>
        <v>需确认</v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超过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65</v>
      </c>
      <c r="C3" s="43" t="s">
        <v>67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>需确认</v>
      </c>
      <c r="K3" s="27" t="str">
        <f t="shared" ca="1" si="0"/>
        <v>超过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65</v>
      </c>
      <c r="C4" s="43" t="s">
        <v>67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65</v>
      </c>
      <c r="C5" s="43" t="s">
        <v>67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56</v>
      </c>
      <c r="J5" s="27" t="str">
        <f t="shared" ref="J5:J19" ca="1" si="1">IF(P5&lt;&gt;"","完成",IF(L5="-","调整中",IF(K5="超过","需确认","")))</f>
        <v>需确认</v>
      </c>
      <c r="K5" s="27" t="str">
        <f t="shared" ca="1" si="0"/>
        <v>超过</v>
      </c>
      <c r="L5" s="32">
        <v>43132</v>
      </c>
      <c r="M5" s="24"/>
      <c r="N5" s="23"/>
      <c r="O5" s="33" t="s">
        <v>58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65</v>
      </c>
      <c r="C6" s="43" t="s">
        <v>67</v>
      </c>
      <c r="D6" s="23" t="s">
        <v>68</v>
      </c>
      <c r="E6" s="24"/>
      <c r="F6" s="24"/>
      <c r="G6" s="25">
        <v>43130</v>
      </c>
      <c r="H6" s="24" t="s">
        <v>51</v>
      </c>
      <c r="I6" s="26" t="s">
        <v>60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87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65</v>
      </c>
      <c r="C7" s="43" t="s">
        <v>67</v>
      </c>
      <c r="D7" s="23" t="s">
        <v>68</v>
      </c>
      <c r="E7" s="24"/>
      <c r="F7" s="24"/>
      <c r="G7" s="25">
        <v>43130</v>
      </c>
      <c r="H7" s="24" t="s">
        <v>46</v>
      </c>
      <c r="I7" s="26" t="s">
        <v>57</v>
      </c>
      <c r="J7" s="27" t="str">
        <f t="shared" ca="1" si="1"/>
        <v>需确认</v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超过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65</v>
      </c>
      <c r="C8" s="43" t="s">
        <v>67</v>
      </c>
      <c r="D8" s="23" t="s">
        <v>71</v>
      </c>
      <c r="E8" s="24"/>
      <c r="F8" s="24"/>
      <c r="G8" s="25">
        <v>43130</v>
      </c>
      <c r="H8" s="24" t="s">
        <v>51</v>
      </c>
      <c r="I8" s="26" t="s">
        <v>61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88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65</v>
      </c>
      <c r="C9" s="43" t="s">
        <v>67</v>
      </c>
      <c r="D9" s="23" t="s">
        <v>69</v>
      </c>
      <c r="E9" s="24"/>
      <c r="F9" s="24"/>
      <c r="G9" s="25">
        <v>43130</v>
      </c>
      <c r="H9" s="24" t="s">
        <v>51</v>
      </c>
      <c r="I9" s="26" t="s">
        <v>85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89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65</v>
      </c>
      <c r="C10" s="43" t="s">
        <v>67</v>
      </c>
      <c r="D10" s="23" t="s">
        <v>69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>需确认</v>
      </c>
      <c r="K10" s="27" t="str">
        <f t="shared" ca="1" si="0"/>
        <v>超过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65</v>
      </c>
      <c r="C11" s="43" t="s">
        <v>67</v>
      </c>
      <c r="D11" s="23" t="s">
        <v>72</v>
      </c>
      <c r="E11" s="24"/>
      <c r="F11" s="24"/>
      <c r="G11" s="25">
        <v>43130</v>
      </c>
      <c r="H11" s="24" t="s">
        <v>51</v>
      </c>
      <c r="I11" s="26" t="s">
        <v>59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90</v>
      </c>
      <c r="P11" s="25">
        <v>43132</v>
      </c>
    </row>
    <row r="12" spans="1:16" ht="67.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65</v>
      </c>
      <c r="C12" s="43" t="s">
        <v>67</v>
      </c>
      <c r="D12" s="23" t="s">
        <v>93</v>
      </c>
      <c r="E12" s="24"/>
      <c r="F12" s="24"/>
      <c r="G12" s="25">
        <v>43130</v>
      </c>
      <c r="H12" s="24" t="s">
        <v>46</v>
      </c>
      <c r="I12" s="26" t="s">
        <v>107</v>
      </c>
      <c r="J12" s="27" t="str">
        <f t="shared" ca="1" si="1"/>
        <v>需确认</v>
      </c>
      <c r="K12" s="27" t="str">
        <f t="shared" ca="1" si="0"/>
        <v>超过</v>
      </c>
      <c r="L12" s="32">
        <v>43132</v>
      </c>
      <c r="M12" s="24"/>
      <c r="N12" s="23"/>
      <c r="O12" s="33" t="s">
        <v>104</v>
      </c>
      <c r="P12" s="25"/>
    </row>
    <row r="13" spans="1:16" ht="99.9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65</v>
      </c>
      <c r="C13" s="43" t="s">
        <v>67</v>
      </c>
      <c r="D13" s="23" t="s">
        <v>102</v>
      </c>
      <c r="E13" s="24"/>
      <c r="F13" s="24"/>
      <c r="G13" s="25">
        <v>43130</v>
      </c>
      <c r="H13" s="24" t="s">
        <v>46</v>
      </c>
      <c r="I13" s="26" t="s">
        <v>55</v>
      </c>
      <c r="J13" s="27" t="str">
        <f t="shared" ca="1" si="1"/>
        <v>需确认</v>
      </c>
      <c r="K13" s="27" t="str">
        <f t="shared" ca="1" si="0"/>
        <v>超过</v>
      </c>
      <c r="L13" s="32">
        <v>43132</v>
      </c>
      <c r="M13" s="24"/>
      <c r="N13" s="23"/>
      <c r="O13" s="33" t="s">
        <v>105</v>
      </c>
      <c r="P13" s="25"/>
    </row>
    <row r="14" spans="1:16" ht="99.9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65</v>
      </c>
      <c r="C14" s="43" t="s">
        <v>67</v>
      </c>
      <c r="D14" s="23" t="s">
        <v>103</v>
      </c>
      <c r="E14" s="24"/>
      <c r="F14" s="24"/>
      <c r="G14" s="25">
        <v>43130</v>
      </c>
      <c r="H14" s="24" t="s">
        <v>46</v>
      </c>
      <c r="I14" s="26" t="s">
        <v>55</v>
      </c>
      <c r="J14" s="27" t="str">
        <f t="shared" ca="1" si="1"/>
        <v>需确认</v>
      </c>
      <c r="K14" s="27" t="str">
        <f t="shared" ca="1" si="0"/>
        <v>超过</v>
      </c>
      <c r="L14" s="32">
        <v>43132</v>
      </c>
      <c r="M14" s="24"/>
      <c r="N14" s="23"/>
      <c r="O14" s="33" t="s">
        <v>106</v>
      </c>
      <c r="P14" s="25"/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77</v>
      </c>
      <c r="C15" s="43" t="s">
        <v>73</v>
      </c>
      <c r="D15" s="23" t="s">
        <v>74</v>
      </c>
      <c r="E15" s="24"/>
      <c r="F15" s="24"/>
      <c r="G15" s="25">
        <v>43131</v>
      </c>
      <c r="H15" s="24" t="s">
        <v>51</v>
      </c>
      <c r="I15" s="26" t="s">
        <v>83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99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77</v>
      </c>
      <c r="C16" s="43" t="s">
        <v>73</v>
      </c>
      <c r="D16" s="23" t="s">
        <v>75</v>
      </c>
      <c r="E16" s="24"/>
      <c r="F16" s="24"/>
      <c r="G16" s="25">
        <v>43131</v>
      </c>
      <c r="H16" s="24" t="s">
        <v>51</v>
      </c>
      <c r="I16" s="26" t="s">
        <v>82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91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77</v>
      </c>
      <c r="C17" s="43" t="s">
        <v>73</v>
      </c>
      <c r="D17" s="23" t="s">
        <v>78</v>
      </c>
      <c r="E17" s="24"/>
      <c r="F17" s="24"/>
      <c r="G17" s="25">
        <v>43131</v>
      </c>
      <c r="H17" s="24" t="s">
        <v>51</v>
      </c>
      <c r="I17" s="26" t="s">
        <v>76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91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77</v>
      </c>
      <c r="C18" s="43" t="s">
        <v>73</v>
      </c>
      <c r="D18" s="23" t="s">
        <v>79</v>
      </c>
      <c r="E18" s="24"/>
      <c r="F18" s="24"/>
      <c r="G18" s="25">
        <v>43131</v>
      </c>
      <c r="H18" s="24" t="s">
        <v>51</v>
      </c>
      <c r="I18" s="26" t="s">
        <v>81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91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77</v>
      </c>
      <c r="C19" s="43" t="s">
        <v>73</v>
      </c>
      <c r="D19" s="23" t="s">
        <v>80</v>
      </c>
      <c r="E19" s="24"/>
      <c r="F19" s="24"/>
      <c r="G19" s="25">
        <v>43131</v>
      </c>
      <c r="H19" s="24" t="s">
        <v>51</v>
      </c>
      <c r="I19" s="26" t="s">
        <v>84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91</v>
      </c>
      <c r="P19" s="25">
        <v>43132</v>
      </c>
    </row>
    <row r="20" spans="1:16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98</v>
      </c>
      <c r="C20" s="43" t="s">
        <v>67</v>
      </c>
      <c r="D20" s="23" t="s">
        <v>100</v>
      </c>
      <c r="E20" s="24"/>
      <c r="F20" s="24"/>
      <c r="G20" s="25">
        <v>43132</v>
      </c>
      <c r="H20" s="24" t="s">
        <v>51</v>
      </c>
      <c r="I20" s="26" t="s">
        <v>92</v>
      </c>
      <c r="J20" s="27" t="str">
        <f t="shared" ref="J20:J61" ca="1" si="3">IF(P20&lt;&gt;"","完成",IF(L20="-","调整中",IF(K20="超过","需确认","")))</f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65</v>
      </c>
      <c r="C21" s="43" t="s">
        <v>67</v>
      </c>
      <c r="D21" s="23" t="s">
        <v>94</v>
      </c>
      <c r="E21" s="24"/>
      <c r="F21" s="24"/>
      <c r="G21" s="25">
        <v>43132</v>
      </c>
      <c r="H21" s="24" t="s">
        <v>51</v>
      </c>
      <c r="I21" s="26" t="s">
        <v>95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77</v>
      </c>
      <c r="C22" s="43" t="s">
        <v>73</v>
      </c>
      <c r="D22" s="23" t="s">
        <v>96</v>
      </c>
      <c r="E22" s="24"/>
      <c r="F22" s="24"/>
      <c r="G22" s="25">
        <v>43132</v>
      </c>
      <c r="H22" s="24" t="s">
        <v>51</v>
      </c>
      <c r="I22" s="26" t="s">
        <v>97</v>
      </c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65</v>
      </c>
      <c r="C23" s="43" t="s">
        <v>67</v>
      </c>
      <c r="D23" s="23" t="s">
        <v>70</v>
      </c>
      <c r="E23" s="24"/>
      <c r="F23" s="24"/>
      <c r="G23" s="25">
        <v>43132</v>
      </c>
      <c r="H23" s="24" t="s">
        <v>51</v>
      </c>
      <c r="I23" s="26" t="s">
        <v>101</v>
      </c>
      <c r="J23" s="27" t="str">
        <f t="shared" ca="1" si="4"/>
        <v/>
      </c>
      <c r="K23" s="27" t="str">
        <f t="shared" ca="1" si="5"/>
        <v/>
      </c>
      <c r="L23" s="32"/>
      <c r="M23" s="24"/>
      <c r="N23" s="23"/>
      <c r="O23" s="33"/>
      <c r="P23" s="25"/>
    </row>
    <row r="24" spans="1:16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65</v>
      </c>
      <c r="C24" s="43" t="s">
        <v>67</v>
      </c>
      <c r="D24" s="23" t="s">
        <v>94</v>
      </c>
      <c r="E24" s="24"/>
      <c r="F24" s="24"/>
      <c r="G24" s="25">
        <v>43133</v>
      </c>
      <c r="H24" s="24" t="s">
        <v>51</v>
      </c>
      <c r="I24" s="26" t="s">
        <v>108</v>
      </c>
      <c r="J24" s="27" t="str">
        <f t="shared" ca="1" si="3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6" priority="6" stopIfTrue="1">
      <formula>AND($J2="完成")=TRUE</formula>
    </cfRule>
  </conditionalFormatting>
  <conditionalFormatting sqref="D14">
    <cfRule type="expression" dxfId="5" priority="5" stopIfTrue="1">
      <formula>AND($J14="完成")=TRUE</formula>
    </cfRule>
  </conditionalFormatting>
  <conditionalFormatting sqref="D23">
    <cfRule type="expression" dxfId="4" priority="4" stopIfTrue="1">
      <formula>AND($J23="完成")=TRUE</formula>
    </cfRule>
  </conditionalFormatting>
  <conditionalFormatting sqref="O12">
    <cfRule type="expression" dxfId="3" priority="3" stopIfTrue="1">
      <formula>AND($H12="完成")=TRUE</formula>
    </cfRule>
  </conditionalFormatting>
  <conditionalFormatting sqref="O13">
    <cfRule type="expression" dxfId="2" priority="2" stopIfTrue="1">
      <formula>AND($H13="完成")=TRUE</formula>
    </cfRule>
  </conditionalFormatting>
  <conditionalFormatting sqref="O14">
    <cfRule type="expression" dxfId="1" priority="1" stopIfTrue="1">
      <formula>AND($H14="完成")=TRUE</formula>
    </cfRule>
  </conditionalFormatting>
  <dataValidations count="5">
    <dataValidation allowBlank="1" showInputMessage="1" showErrorMessage="1" sqref="H99:H65532 M99:M65532 I3:I65532 D1:F1 N1:P1048576 L1:L1048576 M1 H1:I1 G1:G1048576 A1:C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2018-02-02T06:54:55Z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