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3815" windowHeight="6810" tabRatio="599"/>
  </bookViews>
  <sheets>
    <sheet name="项目课题管理表" sheetId="1" r:id="rId1"/>
    <sheet name="参考情报" sheetId="2" r:id="rId2"/>
  </sheets>
  <externalReferences>
    <externalReference r:id="rId3"/>
  </externalReferences>
  <definedNames>
    <definedName name="_xlnm._FilterDatabase" localSheetId="0" hidden="1">项目课题管理表!$A$1:$P$98</definedName>
    <definedName name="_xlnm.Print_Area" localSheetId="0">项目课题管理表!$A$10:$L$51</definedName>
    <definedName name="_xlnm.Print_Titles" localSheetId="0">项目课题管理表!$1:1</definedName>
    <definedName name="w01_区分">参考情报!$A$2:$A$25</definedName>
    <definedName name="w02_紧急性">参考情报!$B$2:$B$6</definedName>
    <definedName name="w03_确认">参考情报!$C$2:$C$3</definedName>
    <definedName name="w04_问题类型">参考情报!$D$2:$D$6</definedName>
    <definedName name="w05_进度">参考情报!$E$2:$E$9</definedName>
    <definedName name="w06_难易">参考情报!$F$2:$F$8</definedName>
    <definedName name="啊">[1]参考情报!$G$2:$G$8</definedName>
    <definedName name="人员">参考情报!$G$2:$G$8</definedName>
  </definedNames>
  <calcPr calcId="124519"/>
</workbook>
</file>

<file path=xl/calcChain.xml><?xml version="1.0" encoding="utf-8"?>
<calcChain xmlns="http://schemas.openxmlformats.org/spreadsheetml/2006/main">
  <c r="K15" i="1"/>
  <c r="J15" s="1"/>
  <c r="K18"/>
  <c r="J18" s="1"/>
  <c r="K17"/>
  <c r="J17" s="1"/>
  <c r="K16"/>
  <c r="J16" s="1"/>
  <c r="K7" l="1"/>
  <c r="J7" s="1"/>
  <c r="K2"/>
  <c r="J2" s="1"/>
  <c r="K3"/>
  <c r="J3" s="1"/>
  <c r="K4"/>
  <c r="J4" s="1"/>
  <c r="K5"/>
  <c r="J5" s="1"/>
  <c r="K6"/>
  <c r="J6" s="1"/>
  <c r="K8"/>
  <c r="J8" s="1"/>
  <c r="K9"/>
  <c r="J9" s="1"/>
  <c r="K10"/>
  <c r="J10" s="1"/>
  <c r="K11"/>
  <c r="J11" s="1"/>
  <c r="K64"/>
  <c r="J64" s="1"/>
  <c r="K63"/>
  <c r="J63" s="1"/>
  <c r="K62"/>
  <c r="J62" s="1"/>
  <c r="K23"/>
  <c r="J23" s="1"/>
  <c r="K22"/>
  <c r="J22" s="1"/>
  <c r="K56"/>
  <c r="J56" s="1"/>
  <c r="K55"/>
  <c r="J55" s="1"/>
  <c r="K54"/>
  <c r="J54" s="1"/>
  <c r="K53"/>
  <c r="J53" s="1"/>
  <c r="K21"/>
  <c r="J21" s="1"/>
  <c r="A2"/>
  <c r="A3" s="1"/>
  <c r="A4" s="1"/>
  <c r="A5" s="1"/>
  <c r="A6" s="1"/>
  <c r="A7" s="1"/>
  <c r="A8" s="1"/>
  <c r="K98"/>
  <c r="J98" s="1"/>
  <c r="A98"/>
  <c r="K97"/>
  <c r="J97" s="1"/>
  <c r="A97"/>
  <c r="K96"/>
  <c r="J96" s="1"/>
  <c r="A96"/>
  <c r="K95"/>
  <c r="J95" s="1"/>
  <c r="A95"/>
  <c r="K94"/>
  <c r="J94" s="1"/>
  <c r="A94"/>
  <c r="K93"/>
  <c r="J93" s="1"/>
  <c r="A93"/>
  <c r="K92"/>
  <c r="J92" s="1"/>
  <c r="A92"/>
  <c r="K91"/>
  <c r="J91" s="1"/>
  <c r="A91"/>
  <c r="K90"/>
  <c r="J90" s="1"/>
  <c r="A90"/>
  <c r="K89"/>
  <c r="J89" s="1"/>
  <c r="A89"/>
  <c r="K88"/>
  <c r="J88" s="1"/>
  <c r="A88"/>
  <c r="K87"/>
  <c r="J87" s="1"/>
  <c r="A87"/>
  <c r="K86"/>
  <c r="J86" s="1"/>
  <c r="A86"/>
  <c r="K85"/>
  <c r="J85" s="1"/>
  <c r="A85"/>
  <c r="K84"/>
  <c r="J84" s="1"/>
  <c r="A84"/>
  <c r="K83"/>
  <c r="J83" s="1"/>
  <c r="A83"/>
  <c r="K82"/>
  <c r="J82" s="1"/>
  <c r="A82"/>
  <c r="K81"/>
  <c r="J81" s="1"/>
  <c r="A81"/>
  <c r="K80"/>
  <c r="J80" s="1"/>
  <c r="A80"/>
  <c r="K79"/>
  <c r="J79" s="1"/>
  <c r="A79"/>
  <c r="K78"/>
  <c r="J78" s="1"/>
  <c r="A78"/>
  <c r="K77"/>
  <c r="J77" s="1"/>
  <c r="A77"/>
  <c r="K76"/>
  <c r="J76" s="1"/>
  <c r="A76"/>
  <c r="K75"/>
  <c r="J75" s="1"/>
  <c r="A75"/>
  <c r="K74"/>
  <c r="J74" s="1"/>
  <c r="K73"/>
  <c r="J73" s="1"/>
  <c r="K72"/>
  <c r="J72" s="1"/>
  <c r="K71"/>
  <c r="J71" s="1"/>
  <c r="K70"/>
  <c r="J70" s="1"/>
  <c r="K69"/>
  <c r="J69" s="1"/>
  <c r="K68"/>
  <c r="J68" s="1"/>
  <c r="K67"/>
  <c r="J67" s="1"/>
  <c r="K66"/>
  <c r="J66" s="1"/>
  <c r="K65"/>
  <c r="J65" s="1"/>
  <c r="K61"/>
  <c r="J61" s="1"/>
  <c r="K60"/>
  <c r="J60" s="1"/>
  <c r="K59"/>
  <c r="J59" s="1"/>
  <c r="K58"/>
  <c r="J58" s="1"/>
  <c r="K57"/>
  <c r="J57" s="1"/>
  <c r="K52"/>
  <c r="J52" s="1"/>
  <c r="K51"/>
  <c r="J51" s="1"/>
  <c r="K50"/>
  <c r="J50" s="1"/>
  <c r="K49"/>
  <c r="J49" s="1"/>
  <c r="K48"/>
  <c r="J48" s="1"/>
  <c r="K47"/>
  <c r="J47" s="1"/>
  <c r="K46"/>
  <c r="J46" s="1"/>
  <c r="K45"/>
  <c r="J45" s="1"/>
  <c r="K44"/>
  <c r="J44" s="1"/>
  <c r="K43"/>
  <c r="J43" s="1"/>
  <c r="K42"/>
  <c r="J42" s="1"/>
  <c r="K41"/>
  <c r="J41" s="1"/>
  <c r="K40"/>
  <c r="J40" s="1"/>
  <c r="K39"/>
  <c r="J39" s="1"/>
  <c r="K38"/>
  <c r="J38" s="1"/>
  <c r="K37"/>
  <c r="J37" s="1"/>
  <c r="K36"/>
  <c r="J36" s="1"/>
  <c r="K35"/>
  <c r="J35" s="1"/>
  <c r="K34"/>
  <c r="J34" s="1"/>
  <c r="K33"/>
  <c r="J33" s="1"/>
  <c r="K32"/>
  <c r="J32" s="1"/>
  <c r="K31"/>
  <c r="J31" s="1"/>
  <c r="K30"/>
  <c r="J30" s="1"/>
  <c r="K29"/>
  <c r="J29" s="1"/>
  <c r="K28"/>
  <c r="J28" s="1"/>
  <c r="K27"/>
  <c r="J27" s="1"/>
  <c r="K26"/>
  <c r="J26" s="1"/>
  <c r="K25"/>
  <c r="J25" s="1"/>
  <c r="K24"/>
  <c r="J24" s="1"/>
  <c r="K20"/>
  <c r="J20" s="1"/>
  <c r="K19"/>
  <c r="J19" s="1"/>
  <c r="K14"/>
  <c r="J14" s="1"/>
  <c r="K13"/>
  <c r="J13" s="1"/>
  <c r="K12"/>
  <c r="J12" s="1"/>
  <c r="A9" l="1"/>
  <c r="A10" s="1"/>
  <c r="A11" s="1"/>
  <c r="A12" l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</calcChain>
</file>

<file path=xl/sharedStrings.xml><?xml version="1.0" encoding="utf-8"?>
<sst xmlns="http://schemas.openxmlformats.org/spreadsheetml/2006/main" count="205" uniqueCount="121">
  <si>
    <t>课题
编号</t>
  </si>
  <si>
    <t>优先级</t>
  </si>
  <si>
    <t>难易</t>
  </si>
  <si>
    <t>发生日</t>
  </si>
  <si>
    <t>问题类型</t>
  </si>
  <si>
    <t>详细</t>
  </si>
  <si>
    <t>状态</t>
  </si>
  <si>
    <t>期间</t>
  </si>
  <si>
    <t>解决
予定日</t>
  </si>
  <si>
    <t>担当者</t>
  </si>
  <si>
    <t>工数</t>
  </si>
  <si>
    <t>讨论内容／結果／回答</t>
  </si>
  <si>
    <t>完成日</t>
  </si>
  <si>
    <t>-</t>
  </si>
  <si>
    <t>较难</t>
  </si>
  <si>
    <t>BUG</t>
  </si>
  <si>
    <t>界面风格</t>
  </si>
  <si>
    <t>低</t>
  </si>
  <si>
    <t>中</t>
  </si>
  <si>
    <t>w01_区分</t>
  </si>
  <si>
    <t>w02_紧急性</t>
  </si>
  <si>
    <t>w03_确认</t>
  </si>
  <si>
    <t>w04_问题类型</t>
  </si>
  <si>
    <t>w05_进度</t>
  </si>
  <si>
    <t>w06_难易</t>
  </si>
  <si>
    <t>人员</t>
  </si>
  <si>
    <t>紧急</t>
  </si>
  <si>
    <t>确认待</t>
  </si>
  <si>
    <t>调查中</t>
  </si>
  <si>
    <t>高难</t>
  </si>
  <si>
    <t>大</t>
  </si>
  <si>
    <t>完成</t>
  </si>
  <si>
    <t>开发调查中</t>
  </si>
  <si>
    <t>客户化中</t>
  </si>
  <si>
    <t>一般</t>
  </si>
  <si>
    <t>开发研发中</t>
  </si>
  <si>
    <t>较易</t>
  </si>
  <si>
    <t>小</t>
  </si>
  <si>
    <t>问题讨论中</t>
  </si>
  <si>
    <t>超易</t>
  </si>
  <si>
    <t>未开始</t>
  </si>
  <si>
    <t>等待反馈</t>
  </si>
  <si>
    <t>99その他</t>
  </si>
  <si>
    <t>需求</t>
    <phoneticPr fontId="6" type="noConversion"/>
  </si>
  <si>
    <t>界面功能</t>
    <phoneticPr fontId="6" type="noConversion"/>
  </si>
  <si>
    <t>后台功能</t>
    <phoneticPr fontId="6" type="noConversion"/>
  </si>
  <si>
    <t>后台功能</t>
  </si>
  <si>
    <t>关于数据图谱查询</t>
    <phoneticPr fontId="6" type="noConversion"/>
  </si>
  <si>
    <t>关于辖内权限</t>
    <phoneticPr fontId="6" type="noConversion"/>
  </si>
  <si>
    <t>没有辖内的权限的需求，指的是关注公司，登录人可以看区域内的所有公司，可以关注公司，画面显示的都是关注公司列表</t>
    <phoneticPr fontId="6" type="noConversion"/>
  </si>
  <si>
    <t>是否根据不同的人，显示不同的所管辖的上市公司</t>
  </si>
  <si>
    <t>需求</t>
  </si>
  <si>
    <t>关于上市公司</t>
    <phoneticPr fontId="6" type="noConversion"/>
  </si>
  <si>
    <t>portal使用的是图形数据库的应用服务接口，不是portal数据库，那现在这些接口我们能使用吗，还是说需要开发图形数据库的应用服务接口</t>
  </si>
  <si>
    <t>1.访问的数据表是什么
2.主板挂牌公司条件是什么
3.中小板挂牌公司条件是什么
4.新三版挂牌公司条件是什么</t>
  </si>
  <si>
    <t>数据显示的根据是什么</t>
    <phoneticPr fontId="6" type="noConversion"/>
  </si>
  <si>
    <t>上市公司的数据表及条件是什么</t>
    <phoneticPr fontId="6" type="noConversion"/>
  </si>
  <si>
    <t>1.访问的数据表是什么
2.监管专官员条件是什么
3.上市条件是什么
4.证监会行业条件是什么</t>
    <phoneticPr fontId="6" type="noConversion"/>
  </si>
  <si>
    <r>
      <t>上市公司的sql(A股、B股、H股）</t>
    </r>
    <r>
      <rPr>
        <sz val="10"/>
        <color rgb="FFFF0000"/>
        <rFont val="宋体"/>
        <family val="3"/>
        <charset val="134"/>
        <scheme val="minor"/>
      </rPr>
      <t>（备注：portal上市包含这些，也就是主板，需要确认这边的上市包含哪些？包括新三板和中小版吗？）</t>
    </r>
    <r>
      <rPr>
        <sz val="10"/>
        <color rgb="FF002060"/>
        <rFont val="宋体"/>
        <family val="3"/>
        <charset val="134"/>
        <scheme val="minor"/>
      </rPr>
      <t>:
SELECT  A.COMPANY_ID COMPANY_ID,LISTAGG(C.SECURITY_SNM||':'||C.SECURITY_CD,',') WITHIN GROUP(ORDER BY LKP2.SECURITY_TYPE) SECURITY_CD
FROM COMPY_BASICINFO A
    JOIN COMPY_SECURITY_XW B ON A.COMPANY_ID=B.COMPANY_ID
    JOIN SECURITY C ON B.SECINNER_ID=C.SECINNER_ID AND C.ISDEL=0
    LEFT JOIN (SELECT CONSTANT_ID AS SECURITY_TYPE_ID, CONSTANT_NM AS SECURITY_TYPE FROM CS_PORTAL.LKP_CHARCODE 
    WHERE CONSTANT_TYPE = 401 AND ISDEL = 0) LKP2
                     ON C.SECURITY_TYPE_ID = LKP2.SECURITY_TYPE_ID
WHERE LKP2.SECURITY_TYPE IN ('A股', 'B股','H股') AND C.LIST_ST IN (0,3) AND A.IS_DEL = 0 AND A.COMPANY_ST = 1 AND A.COUNTRY = 'CN'
GROUP BY A.COMPANY_ID;
判断新三板条件：
SELECT CONSTANT_ID , CONSTANT_NM 
    FROM LKP_CHARCODE WHERE CONSTANT_TYPE = 401 AND ISDEL = 0 and CONSTANT_NM like '三板股';</t>
    </r>
    <phoneticPr fontId="6" type="noConversion"/>
  </si>
  <si>
    <t>预警风险TOP5是指什么，与portal是一样的意思吗</t>
    <phoneticPr fontId="6" type="noConversion"/>
  </si>
  <si>
    <t>当条件发生变化，横纵轴的标签是什么？如果是时间，横轴时间的节点可能会很多</t>
    <phoneticPr fontId="6" type="noConversion"/>
  </si>
  <si>
    <t>移上显示图标显示公司数量，或比例？</t>
    <phoneticPr fontId="6" type="noConversion"/>
  </si>
  <si>
    <t>版本</t>
    <phoneticPr fontId="6" type="noConversion"/>
  </si>
  <si>
    <t>模块</t>
    <phoneticPr fontId="6" type="noConversion"/>
  </si>
  <si>
    <t>功能</t>
    <phoneticPr fontId="6" type="noConversion"/>
  </si>
  <si>
    <t>V1.0</t>
    <phoneticPr fontId="6" type="noConversion"/>
  </si>
  <si>
    <t>关于新闻查询</t>
    <phoneticPr fontId="6" type="noConversion"/>
  </si>
  <si>
    <t>区域风险总览</t>
    <phoneticPr fontId="6" type="noConversion"/>
  </si>
  <si>
    <t>按类别分布一览</t>
  </si>
  <si>
    <t>地理分布一览 - 6个数据统计计算</t>
  </si>
  <si>
    <t>负面新闻跟踪</t>
  </si>
  <si>
    <t>地理分布一览</t>
    <phoneticPr fontId="6" type="noConversion"/>
  </si>
  <si>
    <t>监测预警风险TOP5</t>
    <phoneticPr fontId="6" type="noConversion"/>
  </si>
  <si>
    <t>关注上市公司风险总览</t>
    <phoneticPr fontId="6" type="noConversion"/>
  </si>
  <si>
    <t>辖内监管上市公司风险TOP5</t>
    <phoneticPr fontId="6" type="noConversion"/>
  </si>
  <si>
    <t>新闻舆情风险TOP5</t>
    <phoneticPr fontId="6" type="noConversion"/>
  </si>
  <si>
    <t>TOP5的是指公司的舆情公告的数量来排名？那么现在的列表内容不合理</t>
    <phoneticPr fontId="6" type="noConversion"/>
  </si>
  <si>
    <t>V2.0</t>
    <phoneticPr fontId="6" type="noConversion"/>
  </si>
  <si>
    <t>事件公告风险TOP5</t>
    <phoneticPr fontId="6" type="noConversion"/>
  </si>
  <si>
    <t>财务风险TOP5</t>
    <phoneticPr fontId="6" type="noConversion"/>
  </si>
  <si>
    <t>司法风险TOP5</t>
    <phoneticPr fontId="6" type="noConversion"/>
  </si>
  <si>
    <t>TOP5的是指公司的财务预警指标的数量来排名？</t>
    <phoneticPr fontId="6" type="noConversion"/>
  </si>
  <si>
    <t>TOP5的是指公司的新闻数量来排名？那么现在的列表内容不合理</t>
    <phoneticPr fontId="6" type="noConversion"/>
  </si>
  <si>
    <t>这里只显示关注的公司的监测预警，这个与V1.0的监测预警风险一致吗，只是看关注的公司。那关注按钮如果有的话，只会显示“取消关注”</t>
    <phoneticPr fontId="6" type="noConversion"/>
  </si>
  <si>
    <t>TOP5的是指公司的失信执行人的数量来排名？那么现在的列表内容不合理</t>
    <phoneticPr fontId="6" type="noConversion"/>
  </si>
  <si>
    <t>1.新三版的统计是否需要显示
2.上市公司即是主板（包括A,B,C股）？</t>
    <phoneticPr fontId="6" type="noConversion"/>
  </si>
  <si>
    <t>新闻查询的数据，portal使用的新闻服务器的应用服务接口。，不是portal数据库，那现在这些接口我们能使用吗，还是说需要开发新闻查询接口</t>
    <phoneticPr fontId="6" type="noConversion"/>
  </si>
  <si>
    <t>显示公司数量</t>
    <phoneticPr fontId="6" type="noConversion"/>
  </si>
  <si>
    <t>1=&gt;新三版的统计不要
2=&gt;主板、中小板、创业板</t>
    <phoneticPr fontId="6" type="noConversion"/>
  </si>
  <si>
    <t>与portal公告预警一样，但需要前10轮播</t>
    <phoneticPr fontId="6" type="noConversion"/>
  </si>
  <si>
    <t>按设计稿样式，按时间展示</t>
    <phoneticPr fontId="6" type="noConversion"/>
  </si>
  <si>
    <t>查看更多，是本页面全部显示，弹出画面显示所有，还是开浏览器新标签查看。</t>
    <phoneticPr fontId="6" type="noConversion"/>
  </si>
  <si>
    <t>监测预警风险TOP5 - 列表显示</t>
    <phoneticPr fontId="6" type="noConversion"/>
  </si>
  <si>
    <t>监测预警风险趋势图</t>
    <phoneticPr fontId="6" type="noConversion"/>
  </si>
  <si>
    <t>经营风险，市场风险，法律法规风险在哪取？</t>
    <phoneticPr fontId="6" type="noConversion"/>
  </si>
  <si>
    <t>事件公告风险</t>
    <phoneticPr fontId="6" type="noConversion"/>
  </si>
  <si>
    <t>V2.0</t>
    <phoneticPr fontId="6" type="noConversion"/>
  </si>
  <si>
    <t>这里只显示关注的公司的监测预警，这个与V1.0的监测预警风险一致，只看关注的公司。关注按钮取消</t>
    <phoneticPr fontId="6" type="noConversion"/>
  </si>
  <si>
    <t>监测预警风险列表显示</t>
    <phoneticPr fontId="6" type="noConversion"/>
  </si>
  <si>
    <t>查询时间，是最近一周的数据吗，根据portal情况，是最近一周，否则数据量巨大</t>
    <phoneticPr fontId="6" type="noConversion"/>
  </si>
  <si>
    <t>新闻事件事件趋势</t>
    <phoneticPr fontId="6" type="noConversion"/>
  </si>
  <si>
    <t>负面新闻跟踪</t>
    <phoneticPr fontId="6" type="noConversion"/>
  </si>
  <si>
    <t>总的预警风险top5数量：
SELECT CN,COMPANY_ID FROM (SELECT NVL(A.CN,0) + NVL(B.CN,0) CN,NVL(A.COMPANY_ID,B.COMPANY_ID) COMPANY_ID FROM (
SELECT COUNT(DISTINCT WARNING_TITLE) CN,COMPANY_ID FROM VW_COMPY_WARNINGS
WHERE TYPE_ID NOT IN(10,12,107) 
GROUP BY COMPANY_ID)A
LEFT JOIN(SELECT COUNT(COMPANY_ID) CN,COMPANY_ID 
FROM COMPY_ANNOUNCE_ALARM A
INNER JOIN LKP_ALARM_KEYWORD B ON A.ALARM_KEYWORD_CD = B.ALARM_KEYWORD_CD AND
B.SECOND_TYPE IN ('违法违规','法律诉讼','破产重整','审计风险','评级调整风险','偿付风险','失信','担保方代偿能力风险')
WHERE NOTICE_DT &gt;= ADD_MONTHS(SYSDATE, -12)
GROUP BY COMPANY_ID)B ON A.COMPANY_ID  = B.COMPANY_ID
ORDER BY NVL(A.CN,0) + NVL(B.CN,0) DESC)WHERE ROWNUM &lt; 6;
top5预警详情：
SELECT A.COMPANY_ID,A.COMPANY_NM,A.WARNING_TITLE TITLE,B.TYPE_NAME
FROM VW_COMPY_WARNINGS A
INNER JOIN COMPY_EVENT_TYPE B ON A.TYPE_ID = B.ID
WHERE TYPE_ID NOT IN(10,12,107) AND A.COMPANY_ID IN(367046,425762,423393,202992,390042)
UNION ALL
SELECT A.COMPANY_ID,B.COMPANY_NM,A.NOTICE_TITLE TITLE,C.FST_TYPE || '-' || C.SECOND_TYPE  TYPE_NAME
FROM COMPY_ANNOUNCE_ALARM A
INNER JOIN COMPY_BASICINFO B ON A.COMPANY_ID = B.COMPANY_ID
INNER JOIN LKP_ALARM_KEYWORD C ON A.ALARM_KEYWORD_CD = C.ALARM_KEYWORD_CD
AND C.SECOND_TYPE IN ('违法违规','法律诉讼','破产重整','审计风险','评级调整风险','偿付风险','失信','担保方代偿能力风险')
WHERE NOTICE_DT &gt;= ADD_MONTHS(SYSDATE, -12) AND A.COMPANY_ID IN(367046,425762,423393,202992,390042);
top5</t>
    <phoneticPr fontId="6" type="noConversion"/>
  </si>
  <si>
    <t>今日新闻统计全网新闻数、负面新闻数：SELECT CN1,CN2 from(
SELECT COUNT(1)CN1,'1' ID FROM XW_NEWS_COMPANY B
INNER JOIN NEWS_BASICINFO C ON C.NEWS_BASICINFO_SID = B.NEWS_BASICINFO_SID
WHERE (B.RELEVANCE &gt; 0.01 OR B.IMPORTANCE &gt; 0) AND TO_CHAR(POST_DT,'YYYY-MM-DD') &gt;= TO_CHAR(SYSDATE,'YYYY-MM-DD')  AND B.COMPANY_ID = 513847)A
LEFT JOIN 
(SELECT COUNT(1) CN2,'1' ID FROM XW_NEWS_COMPANY B
INNER JOIN NEWS_BASICINFO C ON C.NEWS_BASICINFO_SID = B.NEWS_BASICINFO_SID
WHERE (B.RELEVANCE &gt; 0.01 OR B.IMPORTANCE &gt; 0) 
AND TO_CHAR(POST_DT,'YYYY-MM-DD') &gt;= TO_CHAR(SYSDATE,'YYYY-MM-DD') AND B.SCORE &lt; 0  AND B.COMPANY_ID = 513847 )B ON A.id = B.id;</t>
    <phoneticPr fontId="6" type="noConversion"/>
  </si>
  <si>
    <t>总的新闻：
SELECT x.*, Z.LABEL from( SELECT d.NEWS_BASICINFO_SID || '-' || d.company_id ID, a.NEWS_BASICINFO_SID INFO_CD, a.TITLE, a.POST_DT, a.PLAIN_TEXT, a.POST_URL, d.company_id, d.SCORE CNN_SCORE, d.IMPORTANCE, d.RELEVANCE, a.MEDIA_NM FROM NEWS_BASICINFO a INNER JOIN XW_NEWS_COMPANY d ON a.NEWS_BASICINFO_SID = d.NEWS_BASICINFO_SID WHERE nvl(d.RELEVANCE,0) &gt; 0.01 OR d.IMPORTANCE != 0)x left JOIN( SELECT to_char(B.NEWS_BASICINFO_SID)||'-'||to_char(B.COMPANY_ID) ID, wm_concat(DISTINCT D.SHEET_L1) LABEL FROM WARNING_NEWS_RESULT A INNER JOIN XW_NEWS_COMPANY B ON A.NEWS_BASICINFO_SID = B.NEWS_BASICINFO_SID AND A.COMPANY_ID = B.COMPANY_ID INNER JOIN RULE C ON A.RULE_ID = C.RULE_ID AND C.SHEET_TYPE = 0 INNER JOIN SHEET D ON C.SHEET_ID = D.SHEET_ID AND D.SHEET_TYPE = 0 GROUP BY B.NEWS_BASICINFO_SID,B.COMPANY_ID ) z ON x.ID = z.ID;
条件：
cnnscore &lt;0 and relevant &gt;= 0.8</t>
    <phoneticPr fontId="6" type="noConversion"/>
  </si>
  <si>
    <t>1.访问的数据表是什么
2.指标计算条件
3.命中指标详情的条件</t>
    <phoneticPr fontId="6" type="noConversion"/>
  </si>
  <si>
    <t xml:space="preserve">大数字指的是公司个数？还是指风险类别里包含的各种风险的个数？
</t>
    <phoneticPr fontId="6" type="noConversion"/>
  </si>
  <si>
    <t>通过新开标签页面显示</t>
    <phoneticPr fontId="6" type="noConversion"/>
  </si>
  <si>
    <t>待定</t>
    <phoneticPr fontId="6" type="noConversion"/>
  </si>
  <si>
    <t>与portal一致，查近一个月的</t>
    <phoneticPr fontId="6" type="noConversion"/>
  </si>
  <si>
    <t>风险类别里包含的各种风险的个数</t>
    <phoneticPr fontId="6" type="noConversion"/>
  </si>
  <si>
    <t>舆情风险趋势图</t>
    <phoneticPr fontId="6" type="noConversion"/>
  </si>
  <si>
    <t>舆情风险趋势图是指新闻还是公告，还是新闻和公告的集合</t>
    <phoneticPr fontId="6" type="noConversion"/>
  </si>
  <si>
    <t>功能取消</t>
    <phoneticPr fontId="6" type="noConversion"/>
  </si>
  <si>
    <t>功能取消</t>
    <phoneticPr fontId="6" type="noConversion"/>
  </si>
  <si>
    <t>新闻舆情风险</t>
    <phoneticPr fontId="6" type="noConversion"/>
  </si>
  <si>
    <t>RULE表中的SHEET_TYPE：公告 1是事件 2是风险</t>
    <phoneticPr fontId="6" type="noConversion"/>
  </si>
  <si>
    <t>热点新闻</t>
    <phoneticPr fontId="6" type="noConversion"/>
  </si>
  <si>
    <t>就是舆情新闻吗？</t>
    <phoneticPr fontId="6" type="noConversion"/>
  </si>
  <si>
    <t>没有风险的框的表示是否显示</t>
    <phoneticPr fontId="6" type="noConversion"/>
  </si>
  <si>
    <t>是指事件还是风险公告，或是都包含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</si>
</sst>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m/d"/>
    <numFmt numFmtId="177" formatCode="&quot;课-&quot;General"/>
  </numFmts>
  <fonts count="10">
    <font>
      <sz val="11"/>
      <name val="ＭＳ Ｐゴシック"/>
      <charset val="128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222222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77" fontId="1" fillId="0" borderId="3" xfId="0" applyNumberFormat="1" applyFont="1" applyBorder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176" fontId="1" fillId="0" borderId="4" xfId="0" applyNumberFormat="1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77" fontId="1" fillId="0" borderId="6" xfId="0" applyNumberFormat="1" applyFont="1" applyBorder="1" applyAlignment="1">
      <alignment vertical="center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top" wrapText="1"/>
    </xf>
    <xf numFmtId="0" fontId="7" fillId="0" borderId="1" xfId="0" applyFont="1" applyBorder="1"/>
    <xf numFmtId="0" fontId="7" fillId="0" borderId="0" xfId="0" applyFont="1"/>
    <xf numFmtId="0" fontId="8" fillId="0" borderId="7" xfId="0" applyFont="1" applyFill="1" applyBorder="1" applyAlignment="1">
      <alignment vertical="center" wrapText="1"/>
    </xf>
    <xf numFmtId="176" fontId="7" fillId="0" borderId="7" xfId="0" applyNumberFormat="1" applyFont="1" applyFill="1" applyBorder="1" applyAlignment="1">
      <alignment vertical="center"/>
    </xf>
    <xf numFmtId="176" fontId="7" fillId="0" borderId="7" xfId="0" applyNumberFormat="1" applyFont="1" applyFill="1" applyBorder="1" applyAlignment="1">
      <alignment horizontal="left" vertical="center"/>
    </xf>
    <xf numFmtId="177" fontId="1" fillId="0" borderId="8" xfId="0" applyNumberFormat="1" applyFont="1" applyBorder="1" applyAlignment="1">
      <alignment vertical="center"/>
    </xf>
    <xf numFmtId="177" fontId="1" fillId="0" borderId="9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 wrapText="1"/>
    </xf>
    <xf numFmtId="177" fontId="1" fillId="0" borderId="9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19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838;&#39064;&#19968;&#35272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项目课题管理表"/>
      <sheetName val="参考情报"/>
    </sheetNames>
    <sheetDataSet>
      <sheetData sheetId="0" refreshError="1"/>
      <sheetData sheetId="1">
        <row r="2">
          <cell r="G2" t="str">
            <v>李倩男</v>
          </cell>
        </row>
        <row r="3">
          <cell r="G3" t="str">
            <v>狄方文</v>
          </cell>
        </row>
        <row r="4">
          <cell r="G4" t="str">
            <v>杜恒辉</v>
          </cell>
        </row>
        <row r="5">
          <cell r="G5" t="str">
            <v>丁朝辉</v>
          </cell>
        </row>
        <row r="6">
          <cell r="G6" t="str">
            <v>吴太浩</v>
          </cell>
        </row>
        <row r="7">
          <cell r="G7" t="str">
            <v>汪勇</v>
          </cell>
        </row>
        <row r="8">
          <cell r="G8" t="str">
            <v>许兆平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8"/>
  <sheetViews>
    <sheetView showGridLines="0" tabSelected="1" workbookViewId="0">
      <pane xSplit="4" ySplit="1" topLeftCell="G20" activePane="bottomRight" state="frozen"/>
      <selection pane="topRight"/>
      <selection pane="bottomLeft"/>
      <selection pane="bottomRight" activeCell="I23" sqref="I23"/>
    </sheetView>
  </sheetViews>
  <sheetFormatPr defaultColWidth="9" defaultRowHeight="12"/>
  <cols>
    <col min="1" max="1" width="5.875" style="9" customWidth="1"/>
    <col min="2" max="2" width="5.25" style="9" customWidth="1"/>
    <col min="3" max="3" width="9.5" style="9" customWidth="1"/>
    <col min="4" max="4" width="16" style="10" customWidth="1"/>
    <col min="5" max="5" width="5.25" style="9" hidden="1" customWidth="1"/>
    <col min="6" max="6" width="9.125" style="9" hidden="1" customWidth="1"/>
    <col min="7" max="7" width="5.25" style="11" customWidth="1"/>
    <col min="8" max="8" width="8.875" style="10" customWidth="1"/>
    <col min="9" max="9" width="39.375" style="10" customWidth="1"/>
    <col min="10" max="10" width="7.625" style="8" customWidth="1"/>
    <col min="11" max="11" width="5.25" style="8" customWidth="1"/>
    <col min="12" max="12" width="7.125" style="11" customWidth="1"/>
    <col min="13" max="13" width="7.875" style="10" customWidth="1"/>
    <col min="14" max="14" width="6.75" style="10" hidden="1" customWidth="1"/>
    <col min="15" max="15" width="33.375" style="12" customWidth="1"/>
    <col min="16" max="16" width="7.125" style="11" customWidth="1"/>
    <col min="17" max="16384" width="9" style="9"/>
  </cols>
  <sheetData>
    <row r="1" spans="1:16" s="8" customFormat="1" ht="24">
      <c r="A1" s="13" t="s">
        <v>0</v>
      </c>
      <c r="B1" s="44" t="s">
        <v>62</v>
      </c>
      <c r="C1" s="14" t="s">
        <v>63</v>
      </c>
      <c r="D1" s="14" t="s">
        <v>64</v>
      </c>
      <c r="E1" s="14" t="s">
        <v>1</v>
      </c>
      <c r="F1" s="14" t="s">
        <v>2</v>
      </c>
      <c r="G1" s="15" t="s">
        <v>3</v>
      </c>
      <c r="H1" s="14" t="s">
        <v>4</v>
      </c>
      <c r="I1" s="14" t="s">
        <v>5</v>
      </c>
      <c r="J1" s="16" t="s">
        <v>6</v>
      </c>
      <c r="K1" s="16" t="s">
        <v>7</v>
      </c>
      <c r="L1" s="15" t="s">
        <v>8</v>
      </c>
      <c r="M1" s="14" t="s">
        <v>9</v>
      </c>
      <c r="N1" s="14" t="s">
        <v>10</v>
      </c>
      <c r="O1" s="28" t="s">
        <v>11</v>
      </c>
      <c r="P1" s="29" t="s">
        <v>12</v>
      </c>
    </row>
    <row r="2" spans="1:16" ht="36">
      <c r="A2" s="17">
        <f ca="1">IF(H2&lt;&gt;"",IF(AND(A1&lt;&gt;"",ISNUMBER(A1)=TRUE),A1+1,IF(AND(OR(A1="",AND(A1&lt;&gt;"",ISNUMBER(A1)=FALSE))),MAX(OFFSET(A2,1-ROW(),0):OFFSET(A2,-1,0))+1)),"")</f>
        <v>1</v>
      </c>
      <c r="B2" s="40" t="s">
        <v>65</v>
      </c>
      <c r="C2" s="42" t="s">
        <v>67</v>
      </c>
      <c r="D2" s="18" t="s">
        <v>66</v>
      </c>
      <c r="E2" s="19" t="s">
        <v>13</v>
      </c>
      <c r="F2" s="19" t="s">
        <v>13</v>
      </c>
      <c r="G2" s="20">
        <v>43130</v>
      </c>
      <c r="H2" s="19" t="s">
        <v>51</v>
      </c>
      <c r="I2" s="26" t="s">
        <v>86</v>
      </c>
      <c r="J2" s="21" t="str">
        <f ca="1">IF(P2&lt;&gt;"","完成",IF(L2="-","调整中",IF(K2="超过","需确认","")))</f>
        <v>需确认</v>
      </c>
      <c r="K2" s="21" t="str">
        <f t="shared" ref="K2:K29" ca="1" si="0">IF(L2="-","",IF(L2&lt;&gt;"",IF(P2&lt;&gt;"","",IF(AND((L2-TODAY())&gt;=1,(L2-TODAY())&lt;=3),"注意",IF((L2-TODAY())&lt;0,"超过",IF(L2=TODAY(),"当日",L2-TODAY())))),""))</f>
        <v>超过</v>
      </c>
      <c r="L2" s="30">
        <v>43132</v>
      </c>
      <c r="M2" s="31"/>
      <c r="N2" s="18"/>
      <c r="O2" s="33"/>
      <c r="P2" s="20"/>
    </row>
    <row r="3" spans="1:16" ht="36">
      <c r="A3" s="22">
        <f ca="1">IF(H3&lt;&gt;"",IF(AND(A2&lt;&gt;"",ISNUMBER(A2)=TRUE),A2+1,IF(AND(OR(A2="",AND(A2&lt;&gt;"",ISNUMBER(A2)=FALSE))),MAX(OFFSET(A3,1-ROW(),0):OFFSET(A3,-1,0))+1)),"")</f>
        <v>2</v>
      </c>
      <c r="B3" s="41" t="s">
        <v>65</v>
      </c>
      <c r="C3" s="43" t="s">
        <v>67</v>
      </c>
      <c r="D3" s="23" t="s">
        <v>47</v>
      </c>
      <c r="E3" s="24" t="s">
        <v>13</v>
      </c>
      <c r="F3" s="24" t="s">
        <v>13</v>
      </c>
      <c r="G3" s="25">
        <v>43130</v>
      </c>
      <c r="H3" s="24" t="s">
        <v>51</v>
      </c>
      <c r="I3" s="26" t="s">
        <v>53</v>
      </c>
      <c r="J3" s="27" t="str">
        <f ca="1">IF(P3&lt;&gt;"","完成",IF(L3="-","调整中",IF(K3="超过","需确认","")))</f>
        <v>需确认</v>
      </c>
      <c r="K3" s="27" t="str">
        <f t="shared" ca="1" si="0"/>
        <v>超过</v>
      </c>
      <c r="L3" s="32">
        <v>43132</v>
      </c>
      <c r="M3" s="24"/>
      <c r="N3" s="23"/>
      <c r="O3" s="33"/>
      <c r="P3" s="25"/>
    </row>
    <row r="4" spans="1:16" ht="36">
      <c r="A4" s="22">
        <f ca="1">IF(H4&lt;&gt;"",IF(AND(A3&lt;&gt;"",ISNUMBER(A3)=TRUE),A3+1,IF(AND(OR(A3="",AND(A3&lt;&gt;"",ISNUMBER(A3)=FALSE))),MAX(OFFSET(A4,1-ROW(),0):OFFSET(A4,-1,0))+1)),"")</f>
        <v>3</v>
      </c>
      <c r="B4" s="41" t="s">
        <v>65</v>
      </c>
      <c r="C4" s="43" t="s">
        <v>67</v>
      </c>
      <c r="D4" s="23" t="s">
        <v>48</v>
      </c>
      <c r="E4" s="24"/>
      <c r="F4" s="24"/>
      <c r="G4" s="25">
        <v>43128</v>
      </c>
      <c r="H4" s="24" t="s">
        <v>51</v>
      </c>
      <c r="I4" s="26" t="s">
        <v>50</v>
      </c>
      <c r="J4" s="27" t="str">
        <f>IF(P4&lt;&gt;"","完成",IF(L4="-","调整中",IF(K4="超过","需确认","")))</f>
        <v>完成</v>
      </c>
      <c r="K4" s="27" t="str">
        <f t="shared" ca="1" si="0"/>
        <v/>
      </c>
      <c r="L4" s="32">
        <v>43132</v>
      </c>
      <c r="M4" s="24"/>
      <c r="N4" s="23"/>
      <c r="O4" s="33" t="s">
        <v>49</v>
      </c>
      <c r="P4" s="25">
        <v>43129</v>
      </c>
    </row>
    <row r="5" spans="1:16" ht="97.5" customHeight="1">
      <c r="A5" s="22">
        <f ca="1">IF(H5&lt;&gt;"",IF(AND(A4&lt;&gt;"",ISNUMBER(A4)=TRUE),A4+1,IF(AND(OR(A4="",AND(A4&lt;&gt;"",ISNUMBER(A4)=FALSE))),MAX(OFFSET(A5,1-ROW(),0):OFFSET(A5,-1,0))+1)),"")</f>
        <v>4</v>
      </c>
      <c r="B5" s="41" t="s">
        <v>65</v>
      </c>
      <c r="C5" s="43" t="s">
        <v>67</v>
      </c>
      <c r="D5" s="23" t="s">
        <v>52</v>
      </c>
      <c r="E5" s="24"/>
      <c r="F5" s="24"/>
      <c r="G5" s="25">
        <v>43130</v>
      </c>
      <c r="H5" s="24" t="s">
        <v>46</v>
      </c>
      <c r="I5" s="26" t="s">
        <v>56</v>
      </c>
      <c r="J5" s="27" t="str">
        <f t="shared" ref="J5:J19" ca="1" si="1">IF(P5&lt;&gt;"","完成",IF(L5="-","调整中",IF(K5="超过","需确认","")))</f>
        <v>需确认</v>
      </c>
      <c r="K5" s="27" t="str">
        <f t="shared" ca="1" si="0"/>
        <v>超过</v>
      </c>
      <c r="L5" s="32">
        <v>43132</v>
      </c>
      <c r="M5" s="24"/>
      <c r="N5" s="23"/>
      <c r="O5" s="33" t="s">
        <v>58</v>
      </c>
      <c r="P5" s="25"/>
    </row>
    <row r="6" spans="1:16" ht="24">
      <c r="A6" s="22">
        <f ca="1">IF(H6&lt;&gt;"",IF(AND(A5&lt;&gt;"",ISNUMBER(A5)=TRUE),A5+1,IF(AND(OR(A5="",AND(A5&lt;&gt;"",ISNUMBER(A5)=FALSE))),MAX(OFFSET(A6,1-ROW(),0):OFFSET(A6,-1,0))+1)),"")</f>
        <v>5</v>
      </c>
      <c r="B6" s="41" t="s">
        <v>65</v>
      </c>
      <c r="C6" s="43" t="s">
        <v>67</v>
      </c>
      <c r="D6" s="23" t="s">
        <v>68</v>
      </c>
      <c r="E6" s="24"/>
      <c r="F6" s="24"/>
      <c r="G6" s="25">
        <v>43130</v>
      </c>
      <c r="H6" s="24" t="s">
        <v>51</v>
      </c>
      <c r="I6" s="26" t="s">
        <v>60</v>
      </c>
      <c r="J6" s="27" t="str">
        <f t="shared" si="1"/>
        <v>完成</v>
      </c>
      <c r="K6" s="27" t="str">
        <f t="shared" ca="1" si="0"/>
        <v/>
      </c>
      <c r="L6" s="32">
        <v>43132</v>
      </c>
      <c r="M6" s="24"/>
      <c r="N6" s="23"/>
      <c r="O6" s="33" t="s">
        <v>113</v>
      </c>
      <c r="P6" s="25">
        <v>43132</v>
      </c>
    </row>
    <row r="7" spans="1:16" ht="48">
      <c r="A7" s="22">
        <f ca="1">IF(H7&lt;&gt;"",IF(AND(A6&lt;&gt;"",ISNUMBER(A6)=TRUE),A6+1,IF(AND(OR(A6="",AND(A6&lt;&gt;"",ISNUMBER(A6)=FALSE))),MAX(OFFSET(A7,1-ROW(),0):OFFSET(A7,-1,0))+1)),"")</f>
        <v>6</v>
      </c>
      <c r="B7" s="41" t="s">
        <v>65</v>
      </c>
      <c r="C7" s="43" t="s">
        <v>67</v>
      </c>
      <c r="D7" s="23" t="s">
        <v>68</v>
      </c>
      <c r="E7" s="24"/>
      <c r="F7" s="24"/>
      <c r="G7" s="25">
        <v>43130</v>
      </c>
      <c r="H7" s="24" t="s">
        <v>46</v>
      </c>
      <c r="I7" s="26" t="s">
        <v>57</v>
      </c>
      <c r="J7" s="27" t="str">
        <f t="shared" si="1"/>
        <v>完成</v>
      </c>
      <c r="K7" s="27" t="str">
        <f t="shared" ref="K7" ca="1" si="2">IF(L7="-","",IF(L7&lt;&gt;"",IF(P7&lt;&gt;"","",IF(AND((L7-TODAY())&gt;=1,(L7-TODAY())&lt;=3),"注意",IF((L7-TODAY())&lt;0,"超过",IF(L7=TODAY(),"当日",L7-TODAY())))),""))</f>
        <v/>
      </c>
      <c r="L7" s="32">
        <v>43132</v>
      </c>
      <c r="M7" s="24"/>
      <c r="N7" s="23"/>
      <c r="O7" s="33" t="s">
        <v>114</v>
      </c>
      <c r="P7" s="25">
        <v>43132</v>
      </c>
    </row>
    <row r="8" spans="1:16" ht="24">
      <c r="A8" s="22">
        <f ca="1">IF(H8&lt;&gt;"",IF(AND(A7&lt;&gt;"",ISNUMBER(A7)=TRUE),A7+1,IF(AND(OR(A7="",AND(A7&lt;&gt;"",ISNUMBER(A7)=FALSE))),MAX(OFFSET(A8,1-ROW(),0):OFFSET(A8,-1,0))+1)),"")</f>
        <v>7</v>
      </c>
      <c r="B8" s="41" t="s">
        <v>65</v>
      </c>
      <c r="C8" s="43" t="s">
        <v>67</v>
      </c>
      <c r="D8" s="23" t="s">
        <v>71</v>
      </c>
      <c r="E8" s="24"/>
      <c r="F8" s="24"/>
      <c r="G8" s="25">
        <v>43130</v>
      </c>
      <c r="H8" s="24" t="s">
        <v>51</v>
      </c>
      <c r="I8" s="26" t="s">
        <v>61</v>
      </c>
      <c r="J8" s="27" t="str">
        <f t="shared" si="1"/>
        <v>完成</v>
      </c>
      <c r="K8" s="27" t="str">
        <f t="shared" ca="1" si="0"/>
        <v/>
      </c>
      <c r="L8" s="32">
        <v>43132</v>
      </c>
      <c r="M8" s="24"/>
      <c r="N8" s="23"/>
      <c r="O8" s="33" t="s">
        <v>87</v>
      </c>
      <c r="P8" s="25">
        <v>43132</v>
      </c>
    </row>
    <row r="9" spans="1:16" ht="24">
      <c r="A9" s="22">
        <f ca="1">IF(H9&lt;&gt;"",IF(AND(A8&lt;&gt;"",ISNUMBER(A8)=TRUE),A8+1,IF(AND(OR(A8="",AND(A8&lt;&gt;"",ISNUMBER(A8)=FALSE))),MAX(OFFSET(A9,1-ROW(),0):OFFSET(A9,-1,0))+1)),"")</f>
        <v>8</v>
      </c>
      <c r="B9" s="41" t="s">
        <v>65</v>
      </c>
      <c r="C9" s="43" t="s">
        <v>67</v>
      </c>
      <c r="D9" s="23" t="s">
        <v>69</v>
      </c>
      <c r="E9" s="24"/>
      <c r="F9" s="24"/>
      <c r="G9" s="25">
        <v>43130</v>
      </c>
      <c r="H9" s="24" t="s">
        <v>51</v>
      </c>
      <c r="I9" s="26" t="s">
        <v>85</v>
      </c>
      <c r="J9" s="27" t="str">
        <f t="shared" si="1"/>
        <v>完成</v>
      </c>
      <c r="K9" s="27" t="str">
        <f t="shared" ca="1" si="0"/>
        <v/>
      </c>
      <c r="L9" s="32">
        <v>43132</v>
      </c>
      <c r="M9" s="24"/>
      <c r="N9" s="23"/>
      <c r="O9" s="33" t="s">
        <v>88</v>
      </c>
      <c r="P9" s="25">
        <v>43132</v>
      </c>
    </row>
    <row r="10" spans="1:16" ht="48">
      <c r="A10" s="22">
        <f ca="1">IF(H10&lt;&gt;"",IF(AND(A9&lt;&gt;"",ISNUMBER(A9)=TRUE),A9+1,IF(AND(OR(A9="",AND(A9&lt;&gt;"",ISNUMBER(A9)=FALSE))),MAX(OFFSET(A10,1-ROW(),0):OFFSET(A10,-1,0))+1)),"")</f>
        <v>9</v>
      </c>
      <c r="B10" s="41" t="s">
        <v>65</v>
      </c>
      <c r="C10" s="43" t="s">
        <v>67</v>
      </c>
      <c r="D10" s="23" t="s">
        <v>69</v>
      </c>
      <c r="E10" s="24"/>
      <c r="F10" s="24"/>
      <c r="G10" s="25">
        <v>43130</v>
      </c>
      <c r="H10" s="24" t="s">
        <v>46</v>
      </c>
      <c r="I10" s="26" t="s">
        <v>54</v>
      </c>
      <c r="J10" s="27" t="str">
        <f t="shared" ca="1" si="1"/>
        <v>需确认</v>
      </c>
      <c r="K10" s="27" t="str">
        <f t="shared" ca="1" si="0"/>
        <v>超过</v>
      </c>
      <c r="L10" s="32">
        <v>43132</v>
      </c>
      <c r="M10" s="24"/>
      <c r="N10" s="23"/>
      <c r="O10" s="33"/>
      <c r="P10" s="25"/>
    </row>
    <row r="11" spans="1:16" ht="24">
      <c r="A11" s="22">
        <f ca="1">IF(H11&lt;&gt;"",IF(AND(A10&lt;&gt;"",ISNUMBER(A10)=TRUE),A10+1,IF(AND(OR(A10="",AND(A10&lt;&gt;"",ISNUMBER(A10)=FALSE))),MAX(OFFSET(A11,1-ROW(),0):OFFSET(A11,-1,0))+1)),"")</f>
        <v>10</v>
      </c>
      <c r="B11" s="41" t="s">
        <v>65</v>
      </c>
      <c r="C11" s="43" t="s">
        <v>67</v>
      </c>
      <c r="D11" s="23" t="s">
        <v>72</v>
      </c>
      <c r="E11" s="24"/>
      <c r="F11" s="24"/>
      <c r="G11" s="25">
        <v>43130</v>
      </c>
      <c r="H11" s="24" t="s">
        <v>51</v>
      </c>
      <c r="I11" s="26" t="s">
        <v>59</v>
      </c>
      <c r="J11" s="27" t="str">
        <f t="shared" si="1"/>
        <v>完成</v>
      </c>
      <c r="K11" s="27" t="str">
        <f t="shared" ca="1" si="0"/>
        <v/>
      </c>
      <c r="L11" s="32">
        <v>43132</v>
      </c>
      <c r="M11" s="24"/>
      <c r="N11" s="23"/>
      <c r="O11" s="33" t="s">
        <v>89</v>
      </c>
      <c r="P11" s="25">
        <v>43132</v>
      </c>
    </row>
    <row r="12" spans="1:16" ht="67.5" customHeight="1">
      <c r="A12" s="22">
        <f ca="1">IF(H12&lt;&gt;"",IF(AND(A11&lt;&gt;"",ISNUMBER(A11)=TRUE),A11+1,IF(AND(OR(A11="",AND(A11&lt;&gt;"",ISNUMBER(A11)=FALSE))),MAX(OFFSET(A12,1-ROW(),0):OFFSET(A12,-1,0))+1)),"")</f>
        <v>11</v>
      </c>
      <c r="B12" s="41" t="s">
        <v>65</v>
      </c>
      <c r="C12" s="43" t="s">
        <v>67</v>
      </c>
      <c r="D12" s="23" t="s">
        <v>92</v>
      </c>
      <c r="E12" s="24"/>
      <c r="F12" s="24"/>
      <c r="G12" s="25">
        <v>43130</v>
      </c>
      <c r="H12" s="24" t="s">
        <v>46</v>
      </c>
      <c r="I12" s="26" t="s">
        <v>105</v>
      </c>
      <c r="J12" s="27" t="str">
        <f t="shared" si="1"/>
        <v>完成</v>
      </c>
      <c r="K12" s="27" t="str">
        <f t="shared" ca="1" si="0"/>
        <v/>
      </c>
      <c r="L12" s="32">
        <v>43132</v>
      </c>
      <c r="M12" s="24"/>
      <c r="N12" s="23"/>
      <c r="O12" s="33" t="s">
        <v>102</v>
      </c>
      <c r="P12" s="25">
        <v>43132</v>
      </c>
    </row>
    <row r="13" spans="1:16" ht="99.95" customHeight="1">
      <c r="A13" s="22">
        <f ca="1">IF(H13&lt;&gt;"",IF(AND(A12&lt;&gt;"",ISNUMBER(A12)=TRUE),A12+1,IF(AND(OR(A12="",AND(A12&lt;&gt;"",ISNUMBER(A12)=FALSE))),MAX(OFFSET(A13,1-ROW(),0):OFFSET(A13,-1,0))+1)),"")</f>
        <v>12</v>
      </c>
      <c r="B13" s="41" t="s">
        <v>65</v>
      </c>
      <c r="C13" s="43" t="s">
        <v>67</v>
      </c>
      <c r="D13" s="23" t="s">
        <v>100</v>
      </c>
      <c r="E13" s="24"/>
      <c r="F13" s="24"/>
      <c r="G13" s="25">
        <v>43130</v>
      </c>
      <c r="H13" s="24" t="s">
        <v>46</v>
      </c>
      <c r="I13" s="26" t="s">
        <v>55</v>
      </c>
      <c r="J13" s="27" t="str">
        <f t="shared" si="1"/>
        <v>完成</v>
      </c>
      <c r="K13" s="27" t="str">
        <f t="shared" ca="1" si="0"/>
        <v/>
      </c>
      <c r="L13" s="32">
        <v>43132</v>
      </c>
      <c r="M13" s="24"/>
      <c r="N13" s="23"/>
      <c r="O13" s="33" t="s">
        <v>103</v>
      </c>
      <c r="P13" s="25">
        <v>43132</v>
      </c>
    </row>
    <row r="14" spans="1:16" ht="99.95" customHeight="1">
      <c r="A14" s="22">
        <f ca="1">IF(H14&lt;&gt;"",IF(AND(A13&lt;&gt;"",ISNUMBER(A13)=TRUE),A13+1,IF(AND(OR(A13="",AND(A13&lt;&gt;"",ISNUMBER(A13)=FALSE))),MAX(OFFSET(A14,1-ROW(),0):OFFSET(A14,-1,0))+1)),"")</f>
        <v>13</v>
      </c>
      <c r="B14" s="41" t="s">
        <v>65</v>
      </c>
      <c r="C14" s="43" t="s">
        <v>67</v>
      </c>
      <c r="D14" s="23" t="s">
        <v>101</v>
      </c>
      <c r="E14" s="24"/>
      <c r="F14" s="24"/>
      <c r="G14" s="25">
        <v>43130</v>
      </c>
      <c r="H14" s="24" t="s">
        <v>46</v>
      </c>
      <c r="I14" s="26" t="s">
        <v>55</v>
      </c>
      <c r="J14" s="27" t="str">
        <f t="shared" si="1"/>
        <v>完成</v>
      </c>
      <c r="K14" s="27" t="str">
        <f t="shared" ca="1" si="0"/>
        <v/>
      </c>
      <c r="L14" s="32">
        <v>43132</v>
      </c>
      <c r="M14" s="24"/>
      <c r="N14" s="23"/>
      <c r="O14" s="33" t="s">
        <v>104</v>
      </c>
      <c r="P14" s="25">
        <v>43132</v>
      </c>
    </row>
    <row r="15" spans="1:16" ht="36">
      <c r="A15" s="22">
        <f ca="1">IF(H15&lt;&gt;"",IF(AND(A14&lt;&gt;"",ISNUMBER(A14)=TRUE),A14+1,IF(AND(OR(A14="",AND(A14&lt;&gt;"",ISNUMBER(A14)=FALSE))),MAX(OFFSET(A15,1-ROW(),0):OFFSET(A15,-1,0))+1)),"")</f>
        <v>14</v>
      </c>
      <c r="B15" s="41" t="s">
        <v>77</v>
      </c>
      <c r="C15" s="43" t="s">
        <v>73</v>
      </c>
      <c r="D15" s="23" t="s">
        <v>74</v>
      </c>
      <c r="E15" s="24"/>
      <c r="F15" s="24"/>
      <c r="G15" s="25">
        <v>43131</v>
      </c>
      <c r="H15" s="24" t="s">
        <v>51</v>
      </c>
      <c r="I15" s="26" t="s">
        <v>83</v>
      </c>
      <c r="J15" s="27" t="str">
        <f t="shared" si="1"/>
        <v>完成</v>
      </c>
      <c r="K15" s="27" t="str">
        <f t="shared" ca="1" si="0"/>
        <v/>
      </c>
      <c r="L15" s="32">
        <v>43140</v>
      </c>
      <c r="M15" s="24"/>
      <c r="N15" s="23"/>
      <c r="O15" s="33" t="s">
        <v>97</v>
      </c>
      <c r="P15" s="25">
        <v>43132</v>
      </c>
    </row>
    <row r="16" spans="1:16" ht="24">
      <c r="A16" s="22">
        <f ca="1">IF(H16&lt;&gt;"",IF(AND(A15&lt;&gt;"",ISNUMBER(A15)=TRUE),A15+1,IF(AND(OR(A15="",AND(A15&lt;&gt;"",ISNUMBER(A15)=FALSE))),MAX(OFFSET(A16,1-ROW(),0):OFFSET(A16,-1,0))+1)),"")</f>
        <v>15</v>
      </c>
      <c r="B16" s="41" t="s">
        <v>77</v>
      </c>
      <c r="C16" s="43" t="s">
        <v>73</v>
      </c>
      <c r="D16" s="23" t="s">
        <v>75</v>
      </c>
      <c r="E16" s="24"/>
      <c r="F16" s="24"/>
      <c r="G16" s="25">
        <v>43131</v>
      </c>
      <c r="H16" s="24" t="s">
        <v>51</v>
      </c>
      <c r="I16" s="26" t="s">
        <v>82</v>
      </c>
      <c r="J16" s="27" t="str">
        <f t="shared" si="1"/>
        <v>完成</v>
      </c>
      <c r="K16" s="27" t="str">
        <f t="shared" ca="1" si="0"/>
        <v/>
      </c>
      <c r="L16" s="32">
        <v>43140</v>
      </c>
      <c r="M16" s="24"/>
      <c r="N16" s="23"/>
      <c r="O16" s="33" t="s">
        <v>90</v>
      </c>
      <c r="P16" s="25">
        <v>43132</v>
      </c>
    </row>
    <row r="17" spans="1:16" ht="24">
      <c r="A17" s="22">
        <f ca="1">IF(H17&lt;&gt;"",IF(AND(A16&lt;&gt;"",ISNUMBER(A16)=TRUE),A16+1,IF(AND(OR(A16="",AND(A16&lt;&gt;"",ISNUMBER(A16)=FALSE))),MAX(OFFSET(A17,1-ROW(),0):OFFSET(A17,-1,0))+1)),"")</f>
        <v>16</v>
      </c>
      <c r="B17" s="41" t="s">
        <v>77</v>
      </c>
      <c r="C17" s="43" t="s">
        <v>73</v>
      </c>
      <c r="D17" s="23" t="s">
        <v>78</v>
      </c>
      <c r="E17" s="24"/>
      <c r="F17" s="24"/>
      <c r="G17" s="25">
        <v>43131</v>
      </c>
      <c r="H17" s="24" t="s">
        <v>51</v>
      </c>
      <c r="I17" s="26" t="s">
        <v>76</v>
      </c>
      <c r="J17" s="27" t="str">
        <f t="shared" si="1"/>
        <v>完成</v>
      </c>
      <c r="K17" s="27" t="str">
        <f t="shared" ca="1" si="0"/>
        <v/>
      </c>
      <c r="L17" s="32">
        <v>43140</v>
      </c>
      <c r="M17" s="24"/>
      <c r="N17" s="23"/>
      <c r="O17" s="33" t="s">
        <v>90</v>
      </c>
      <c r="P17" s="25">
        <v>43132</v>
      </c>
    </row>
    <row r="18" spans="1:16" ht="24">
      <c r="A18" s="22">
        <f ca="1">IF(H18&lt;&gt;"",IF(AND(A17&lt;&gt;"",ISNUMBER(A17)=TRUE),A17+1,IF(AND(OR(A17="",AND(A17&lt;&gt;"",ISNUMBER(A17)=FALSE))),MAX(OFFSET(A18,1-ROW(),0):OFFSET(A18,-1,0))+1)),"")</f>
        <v>17</v>
      </c>
      <c r="B18" s="41" t="s">
        <v>77</v>
      </c>
      <c r="C18" s="43" t="s">
        <v>73</v>
      </c>
      <c r="D18" s="23" t="s">
        <v>79</v>
      </c>
      <c r="E18" s="24"/>
      <c r="F18" s="24"/>
      <c r="G18" s="25">
        <v>43131</v>
      </c>
      <c r="H18" s="24" t="s">
        <v>51</v>
      </c>
      <c r="I18" s="26" t="s">
        <v>81</v>
      </c>
      <c r="J18" s="27" t="str">
        <f t="shared" si="1"/>
        <v>完成</v>
      </c>
      <c r="K18" s="27" t="str">
        <f t="shared" ca="1" si="0"/>
        <v/>
      </c>
      <c r="L18" s="32">
        <v>43140</v>
      </c>
      <c r="M18" s="24"/>
      <c r="N18" s="23"/>
      <c r="O18" s="33" t="s">
        <v>90</v>
      </c>
      <c r="P18" s="25">
        <v>43132</v>
      </c>
    </row>
    <row r="19" spans="1:16" ht="24">
      <c r="A19" s="22">
        <f ca="1">IF(H19&lt;&gt;"",IF(AND(A18&lt;&gt;"",ISNUMBER(A18)=TRUE),A18+1,IF(AND(OR(A18="",AND(A18&lt;&gt;"",ISNUMBER(A18)=FALSE))),MAX(OFFSET(A19,1-ROW(),0):OFFSET(A19,-1,0))+1)),"")</f>
        <v>18</v>
      </c>
      <c r="B19" s="41" t="s">
        <v>77</v>
      </c>
      <c r="C19" s="43" t="s">
        <v>73</v>
      </c>
      <c r="D19" s="23" t="s">
        <v>80</v>
      </c>
      <c r="E19" s="24"/>
      <c r="F19" s="24"/>
      <c r="G19" s="25">
        <v>43131</v>
      </c>
      <c r="H19" s="24" t="s">
        <v>51</v>
      </c>
      <c r="I19" s="26" t="s">
        <v>84</v>
      </c>
      <c r="J19" s="27" t="str">
        <f t="shared" si="1"/>
        <v>完成</v>
      </c>
      <c r="K19" s="27" t="str">
        <f t="shared" ca="1" si="0"/>
        <v/>
      </c>
      <c r="L19" s="32">
        <v>43140</v>
      </c>
      <c r="M19" s="24"/>
      <c r="N19" s="23"/>
      <c r="O19" s="33" t="s">
        <v>90</v>
      </c>
      <c r="P19" s="25">
        <v>43132</v>
      </c>
    </row>
    <row r="20" spans="1:16" ht="24">
      <c r="A20" s="22">
        <f ca="1">IF(H20&lt;&gt;"",IF(AND(A19&lt;&gt;"",ISNUMBER(A19)=TRUE),A19+1,IF(AND(OR(A19="",AND(A19&lt;&gt;"",ISNUMBER(A19)=FALSE))),MAX(OFFSET(A20,1-ROW(),0):OFFSET(A20,-1,0))+1)),"")</f>
        <v>19</v>
      </c>
      <c r="B20" s="41" t="s">
        <v>96</v>
      </c>
      <c r="C20" s="43" t="s">
        <v>67</v>
      </c>
      <c r="D20" s="23" t="s">
        <v>98</v>
      </c>
      <c r="E20" s="24"/>
      <c r="F20" s="24"/>
      <c r="G20" s="25">
        <v>43132</v>
      </c>
      <c r="H20" s="24" t="s">
        <v>51</v>
      </c>
      <c r="I20" s="26" t="s">
        <v>91</v>
      </c>
      <c r="J20" s="27" t="str">
        <f t="shared" ref="J20:J61" si="3">IF(P20&lt;&gt;"","完成",IF(L20="-","调整中",IF(K20="超过","需确认","")))</f>
        <v>完成</v>
      </c>
      <c r="K20" s="27" t="str">
        <f t="shared" ca="1" si="0"/>
        <v/>
      </c>
      <c r="L20" s="32"/>
      <c r="M20" s="24"/>
      <c r="N20" s="23"/>
      <c r="O20" s="33" t="s">
        <v>107</v>
      </c>
      <c r="P20" s="25">
        <v>43133</v>
      </c>
    </row>
    <row r="21" spans="1:16" ht="24">
      <c r="A21" s="22">
        <f ca="1">IF(H21&lt;&gt;"",IF(AND(A20&lt;&gt;"",ISNUMBER(A20)=TRUE),A20+1,IF(AND(OR(A20="",AND(A20&lt;&gt;"",ISNUMBER(A20)=FALSE))),MAX(OFFSET(A21,1-ROW(),0):OFFSET(A21,-1,0))+1)),"")</f>
        <v>20</v>
      </c>
      <c r="B21" s="41" t="s">
        <v>65</v>
      </c>
      <c r="C21" s="43" t="s">
        <v>67</v>
      </c>
      <c r="D21" s="23" t="s">
        <v>93</v>
      </c>
      <c r="E21" s="24"/>
      <c r="F21" s="24"/>
      <c r="G21" s="25">
        <v>43132</v>
      </c>
      <c r="H21" s="24" t="s">
        <v>51</v>
      </c>
      <c r="I21" s="26" t="s">
        <v>94</v>
      </c>
      <c r="J21" s="27" t="str">
        <f t="shared" ca="1" si="3"/>
        <v/>
      </c>
      <c r="K21" s="27" t="str">
        <f t="shared" ca="1" si="0"/>
        <v/>
      </c>
      <c r="L21" s="32"/>
      <c r="M21" s="24"/>
      <c r="N21" s="23"/>
      <c r="O21" s="33" t="s">
        <v>108</v>
      </c>
      <c r="P21" s="25"/>
    </row>
    <row r="22" spans="1:16" ht="24">
      <c r="A22" s="22">
        <f ca="1">IF(H22&lt;&gt;"",IF(AND(A21&lt;&gt;"",ISNUMBER(A21)=TRUE),A21+1,IF(AND(OR(A21="",AND(A21&lt;&gt;"",ISNUMBER(A21)=FALSE))),MAX(OFFSET(A22,1-ROW(),0):OFFSET(A22,-1,0))+1)),"")</f>
        <v>21</v>
      </c>
      <c r="B22" s="41" t="s">
        <v>77</v>
      </c>
      <c r="C22" s="43" t="s">
        <v>73</v>
      </c>
      <c r="D22" s="23" t="s">
        <v>95</v>
      </c>
      <c r="E22" s="24"/>
      <c r="F22" s="24"/>
      <c r="G22" s="25">
        <v>43132</v>
      </c>
      <c r="H22" s="24" t="s">
        <v>51</v>
      </c>
      <c r="I22" s="26" t="s">
        <v>120</v>
      </c>
      <c r="J22" s="27" t="str">
        <f t="shared" ref="J22:J23" ca="1" si="4">IF(P22&lt;&gt;"","完成",IF(L22="-","调整中",IF(K22="超过","需确认","")))</f>
        <v/>
      </c>
      <c r="K22" s="27" t="str">
        <f t="shared" ref="K22:K23" ca="1" si="5">IF(L22="-","",IF(L22&lt;&gt;"",IF(P22&lt;&gt;"","",IF(AND((L22-TODAY())&gt;=1,(L22-TODAY())&lt;=3),"注意",IF((L22-TODAY())&lt;0,"超过",IF(L22=TODAY(),"当日",L22-TODAY())))),""))</f>
        <v/>
      </c>
      <c r="L22" s="32"/>
      <c r="M22" s="24"/>
      <c r="N22" s="23"/>
      <c r="O22" s="33" t="s">
        <v>116</v>
      </c>
      <c r="P22" s="25"/>
    </row>
    <row r="23" spans="1:16" ht="24">
      <c r="A23" s="22">
        <f ca="1">IF(H23&lt;&gt;"",IF(AND(A22&lt;&gt;"",ISNUMBER(A22)=TRUE),A22+1,IF(AND(OR(A22="",AND(A22&lt;&gt;"",ISNUMBER(A22)=FALSE))),MAX(OFFSET(A23,1-ROW(),0):OFFSET(A23,-1,0))+1)),"")</f>
        <v>22</v>
      </c>
      <c r="B23" s="41" t="s">
        <v>65</v>
      </c>
      <c r="C23" s="43" t="s">
        <v>67</v>
      </c>
      <c r="D23" s="23" t="s">
        <v>70</v>
      </c>
      <c r="E23" s="24"/>
      <c r="F23" s="24"/>
      <c r="G23" s="25">
        <v>43132</v>
      </c>
      <c r="H23" s="24" t="s">
        <v>51</v>
      </c>
      <c r="I23" s="26" t="s">
        <v>99</v>
      </c>
      <c r="J23" s="27" t="str">
        <f t="shared" si="4"/>
        <v>完成</v>
      </c>
      <c r="K23" s="27" t="str">
        <f t="shared" ca="1" si="5"/>
        <v/>
      </c>
      <c r="L23" s="32"/>
      <c r="M23" s="24"/>
      <c r="N23" s="23"/>
      <c r="O23" s="33" t="s">
        <v>109</v>
      </c>
      <c r="P23" s="25">
        <v>43133</v>
      </c>
    </row>
    <row r="24" spans="1:16" ht="36">
      <c r="A24" s="22">
        <f ca="1">IF(H24&lt;&gt;"",IF(AND(A23&lt;&gt;"",ISNUMBER(A23)=TRUE),A23+1,IF(AND(OR(A23="",AND(A23&lt;&gt;"",ISNUMBER(A23)=FALSE))),MAX(OFFSET(A24,1-ROW(),0):OFFSET(A24,-1,0))+1)),"")</f>
        <v>23</v>
      </c>
      <c r="B24" s="41" t="s">
        <v>65</v>
      </c>
      <c r="C24" s="43" t="s">
        <v>67</v>
      </c>
      <c r="D24" s="23" t="s">
        <v>93</v>
      </c>
      <c r="E24" s="24"/>
      <c r="F24" s="24"/>
      <c r="G24" s="25">
        <v>43133</v>
      </c>
      <c r="H24" s="24" t="s">
        <v>51</v>
      </c>
      <c r="I24" s="26" t="s">
        <v>106</v>
      </c>
      <c r="J24" s="27" t="str">
        <f t="shared" si="3"/>
        <v>完成</v>
      </c>
      <c r="K24" s="27" t="str">
        <f t="shared" ca="1" si="0"/>
        <v/>
      </c>
      <c r="L24" s="32"/>
      <c r="M24" s="24"/>
      <c r="N24" s="23"/>
      <c r="O24" s="33" t="s">
        <v>110</v>
      </c>
      <c r="P24" s="25">
        <v>43133</v>
      </c>
    </row>
    <row r="25" spans="1:16" ht="24">
      <c r="A25" s="22">
        <f ca="1">IF(H25&lt;&gt;"",IF(AND(A24&lt;&gt;"",ISNUMBER(A24)=TRUE),A24+1,IF(AND(OR(A24="",AND(A24&lt;&gt;"",ISNUMBER(A24)=FALSE))),MAX(OFFSET(A25,1-ROW(),0):OFFSET(A25,-1,0))+1)),"")</f>
        <v>24</v>
      </c>
      <c r="B25" s="41" t="s">
        <v>77</v>
      </c>
      <c r="C25" s="43" t="s">
        <v>73</v>
      </c>
      <c r="D25" s="23" t="s">
        <v>111</v>
      </c>
      <c r="E25" s="24"/>
      <c r="F25" s="24"/>
      <c r="G25" s="25">
        <v>43134</v>
      </c>
      <c r="H25" s="24" t="s">
        <v>51</v>
      </c>
      <c r="I25" s="26" t="s">
        <v>112</v>
      </c>
      <c r="J25" s="27" t="str">
        <f t="shared" ca="1" si="3"/>
        <v/>
      </c>
      <c r="K25" s="27" t="str">
        <f t="shared" ca="1" si="0"/>
        <v/>
      </c>
      <c r="L25" s="32"/>
      <c r="M25" s="24"/>
      <c r="N25" s="23"/>
      <c r="O25" s="37"/>
      <c r="P25" s="25"/>
    </row>
    <row r="26" spans="1:16" ht="24">
      <c r="A26" s="22">
        <f ca="1">IF(H26&lt;&gt;"",IF(AND(A25&lt;&gt;"",ISNUMBER(A25)=TRUE),A25+1,IF(AND(OR(A25="",AND(A25&lt;&gt;"",ISNUMBER(A25)=FALSE))),MAX(OFFSET(A26,1-ROW(),0):OFFSET(A26,-1,0))+1)),"")</f>
        <v>25</v>
      </c>
      <c r="B26" s="41" t="s">
        <v>77</v>
      </c>
      <c r="C26" s="43" t="s">
        <v>73</v>
      </c>
      <c r="D26" s="23" t="s">
        <v>115</v>
      </c>
      <c r="E26" s="24"/>
      <c r="F26" s="24"/>
      <c r="G26" s="25">
        <v>43134</v>
      </c>
      <c r="H26" s="24" t="s">
        <v>51</v>
      </c>
      <c r="I26" s="26" t="s">
        <v>119</v>
      </c>
      <c r="J26" s="27" t="str">
        <f t="shared" ca="1" si="3"/>
        <v/>
      </c>
      <c r="K26" s="27" t="str">
        <f t="shared" ca="1" si="0"/>
        <v/>
      </c>
      <c r="L26" s="32"/>
      <c r="M26" s="24"/>
      <c r="N26" s="23"/>
      <c r="O26" s="37"/>
      <c r="P26" s="25"/>
    </row>
    <row r="27" spans="1:16" ht="24">
      <c r="A27" s="22">
        <f ca="1">IF(H27&lt;&gt;"",IF(AND(A26&lt;&gt;"",ISNUMBER(A26)=TRUE),A26+1,IF(AND(OR(A26="",AND(A26&lt;&gt;"",ISNUMBER(A26)=FALSE))),MAX(OFFSET(A27,1-ROW(),0):OFFSET(A27,-1,0))+1)),"")</f>
        <v>26</v>
      </c>
      <c r="B27" s="41" t="s">
        <v>65</v>
      </c>
      <c r="C27" s="43" t="s">
        <v>67</v>
      </c>
      <c r="D27" s="23" t="s">
        <v>117</v>
      </c>
      <c r="E27" s="24"/>
      <c r="F27" s="24"/>
      <c r="G27" s="25">
        <v>43134</v>
      </c>
      <c r="H27" s="24" t="s">
        <v>51</v>
      </c>
      <c r="I27" s="26" t="s">
        <v>118</v>
      </c>
      <c r="J27" s="27" t="str">
        <f t="shared" ca="1" si="3"/>
        <v/>
      </c>
      <c r="K27" s="27" t="str">
        <f t="shared" ca="1" si="0"/>
        <v/>
      </c>
      <c r="L27" s="32"/>
      <c r="M27" s="24"/>
      <c r="N27" s="23"/>
      <c r="O27" s="37"/>
      <c r="P27" s="25"/>
    </row>
    <row r="28" spans="1:16">
      <c r="A28" s="22" t="str">
        <f ca="1">IF(H28&lt;&gt;"",IF(AND(A27&lt;&gt;"",ISNUMBER(A27)=TRUE),A27+1,IF(AND(OR(A27="",AND(A27&lt;&gt;"",ISNUMBER(A27)=FALSE))),MAX(OFFSET(A28,1-ROW(),0):OFFSET(A28,-1,0))+1)),"")</f>
        <v/>
      </c>
      <c r="B28" s="41"/>
      <c r="C28" s="41"/>
      <c r="D28" s="23"/>
      <c r="E28" s="24"/>
      <c r="F28" s="24"/>
      <c r="G28" s="25"/>
      <c r="H28" s="24"/>
      <c r="I28" s="34"/>
      <c r="J28" s="27" t="str">
        <f t="shared" ca="1" si="3"/>
        <v/>
      </c>
      <c r="K28" s="27" t="str">
        <f t="shared" ca="1" si="0"/>
        <v/>
      </c>
      <c r="L28" s="32"/>
      <c r="M28" s="24"/>
      <c r="N28" s="23"/>
      <c r="O28" s="37"/>
      <c r="P28" s="25"/>
    </row>
    <row r="29" spans="1:16">
      <c r="A29" s="22" t="str">
        <f ca="1">IF(H29&lt;&gt;"",IF(AND(A28&lt;&gt;"",ISNUMBER(A28)=TRUE),A28+1,IF(AND(OR(A28="",AND(A28&lt;&gt;"",ISNUMBER(A28)=FALSE))),MAX(OFFSET(A29,1-ROW(),0):OFFSET(A29,-1,0))+1)),"")</f>
        <v/>
      </c>
      <c r="B29" s="41"/>
      <c r="C29" s="41"/>
      <c r="D29" s="23"/>
      <c r="E29" s="24"/>
      <c r="F29" s="24"/>
      <c r="G29" s="25"/>
      <c r="H29" s="24"/>
      <c r="I29" s="26"/>
      <c r="J29" s="27" t="str">
        <f t="shared" ca="1" si="3"/>
        <v/>
      </c>
      <c r="K29" s="27" t="str">
        <f t="shared" ca="1" si="0"/>
        <v/>
      </c>
      <c r="L29" s="32"/>
      <c r="M29" s="24"/>
      <c r="N29" s="23"/>
      <c r="O29" s="37"/>
      <c r="P29" s="25"/>
    </row>
    <row r="30" spans="1:16">
      <c r="A30" s="22" t="str">
        <f ca="1">IF(H30&lt;&gt;"",IF(AND(A29&lt;&gt;"",ISNUMBER(A29)=TRUE),A29+1,IF(AND(OR(A29="",AND(A29&lt;&gt;"",ISNUMBER(A29)=FALSE))),MAX(OFFSET(A30,1-ROW(),0):OFFSET(A30,-1,0))+1)),"")</f>
        <v/>
      </c>
      <c r="B30" s="41"/>
      <c r="C30" s="41"/>
      <c r="D30" s="23"/>
      <c r="E30" s="24"/>
      <c r="F30" s="24"/>
      <c r="G30" s="25"/>
      <c r="H30" s="24"/>
      <c r="I30" s="26"/>
      <c r="J30" s="27" t="str">
        <f t="shared" ca="1" si="3"/>
        <v/>
      </c>
      <c r="K30" s="27" t="str">
        <f t="shared" ref="K30:K61" ca="1" si="6">IF(L30="-","",IF(L30&lt;&gt;"",IF(P30&lt;&gt;"","",IF(AND((L30-TODAY())&gt;=1,(L30-TODAY())&lt;=3),"注意",IF((L30-TODAY())&lt;0,"超过",IF(L30=TODAY(),"当日",L30-TODAY())))),""))</f>
        <v/>
      </c>
      <c r="L30" s="32"/>
      <c r="M30" s="24"/>
      <c r="N30" s="23"/>
      <c r="O30" s="37"/>
      <c r="P30" s="25"/>
    </row>
    <row r="31" spans="1:16">
      <c r="A31" s="22" t="str">
        <f ca="1">IF(H31&lt;&gt;"",IF(AND(A30&lt;&gt;"",ISNUMBER(A30)=TRUE),A30+1,IF(AND(OR(A30="",AND(A30&lt;&gt;"",ISNUMBER(A30)=FALSE))),MAX(OFFSET(A31,1-ROW(),0):OFFSET(A31,-1,0))+1)),"")</f>
        <v/>
      </c>
      <c r="B31" s="41"/>
      <c r="C31" s="41"/>
      <c r="D31" s="23"/>
      <c r="E31" s="24"/>
      <c r="F31" s="24"/>
      <c r="G31" s="25"/>
      <c r="H31" s="24"/>
      <c r="I31" s="26"/>
      <c r="J31" s="27" t="str">
        <f t="shared" ca="1" si="3"/>
        <v/>
      </c>
      <c r="K31" s="27" t="str">
        <f t="shared" ca="1" si="6"/>
        <v/>
      </c>
      <c r="L31" s="32"/>
      <c r="M31" s="24"/>
      <c r="N31" s="23"/>
      <c r="O31" s="37"/>
      <c r="P31" s="25"/>
    </row>
    <row r="32" spans="1:16">
      <c r="A32" s="22" t="str">
        <f ca="1">IF(H32&lt;&gt;"",IF(AND(A31&lt;&gt;"",ISNUMBER(A31)=TRUE),A31+1,IF(AND(OR(A31="",AND(A31&lt;&gt;"",ISNUMBER(A31)=FALSE))),MAX(OFFSET(A32,1-ROW(),0):OFFSET(A32,-1,0))+1)),"")</f>
        <v/>
      </c>
      <c r="B32" s="41"/>
      <c r="C32" s="41"/>
      <c r="D32" s="23"/>
      <c r="E32" s="24"/>
      <c r="F32" s="24"/>
      <c r="G32" s="25"/>
      <c r="H32" s="24"/>
      <c r="I32" s="26"/>
      <c r="J32" s="27" t="str">
        <f t="shared" ca="1" si="3"/>
        <v/>
      </c>
      <c r="K32" s="27" t="str">
        <f t="shared" ca="1" si="6"/>
        <v/>
      </c>
      <c r="L32" s="32"/>
      <c r="M32" s="24"/>
      <c r="N32" s="23"/>
      <c r="O32" s="37"/>
      <c r="P32" s="25"/>
    </row>
    <row r="33" spans="1:16">
      <c r="A33" s="22" t="str">
        <f ca="1">IF(H33&lt;&gt;"",IF(AND(A32&lt;&gt;"",ISNUMBER(A32)=TRUE),A32+1,IF(AND(OR(A32="",AND(A32&lt;&gt;"",ISNUMBER(A32)=FALSE))),MAX(OFFSET(A33,1-ROW(),0):OFFSET(A33,-1,0))+1)),"")</f>
        <v/>
      </c>
      <c r="B33" s="41"/>
      <c r="C33" s="41"/>
      <c r="D33" s="23"/>
      <c r="E33" s="24"/>
      <c r="F33" s="24"/>
      <c r="G33" s="25"/>
      <c r="H33" s="24"/>
      <c r="I33" s="26"/>
      <c r="J33" s="27" t="str">
        <f t="shared" ca="1" si="3"/>
        <v/>
      </c>
      <c r="K33" s="27" t="str">
        <f t="shared" ca="1" si="6"/>
        <v/>
      </c>
      <c r="L33" s="32"/>
      <c r="M33" s="24"/>
      <c r="N33" s="23"/>
      <c r="O33" s="37"/>
      <c r="P33" s="25"/>
    </row>
    <row r="34" spans="1:16">
      <c r="A34" s="22" t="str">
        <f ca="1">IF(H34&lt;&gt;"",IF(AND(A33&lt;&gt;"",ISNUMBER(A33)=TRUE),A33+1,IF(AND(OR(A33="",AND(A33&lt;&gt;"",ISNUMBER(A33)=FALSE))),MAX(OFFSET(A34,1-ROW(),0):OFFSET(A34,-1,0))+1)),"")</f>
        <v/>
      </c>
      <c r="B34" s="41"/>
      <c r="C34" s="41"/>
      <c r="D34" s="23"/>
      <c r="E34" s="24"/>
      <c r="F34" s="24"/>
      <c r="G34" s="25"/>
      <c r="H34" s="24"/>
      <c r="I34" s="26"/>
      <c r="J34" s="27" t="str">
        <f t="shared" ca="1" si="3"/>
        <v/>
      </c>
      <c r="K34" s="27" t="str">
        <f t="shared" ca="1" si="6"/>
        <v/>
      </c>
      <c r="L34" s="32"/>
      <c r="M34" s="24"/>
      <c r="N34" s="23"/>
      <c r="O34" s="37"/>
      <c r="P34" s="25"/>
    </row>
    <row r="35" spans="1:16">
      <c r="A35" s="22" t="str">
        <f ca="1">IF(H35&lt;&gt;"",IF(AND(A34&lt;&gt;"",ISNUMBER(A34)=TRUE),A34+1,IF(AND(OR(A34="",AND(A34&lt;&gt;"",ISNUMBER(A34)=FALSE))),MAX(OFFSET(A35,1-ROW(),0):OFFSET(A35,-1,0))+1)),"")</f>
        <v/>
      </c>
      <c r="B35" s="41"/>
      <c r="C35" s="41"/>
      <c r="D35" s="23"/>
      <c r="E35" s="24"/>
      <c r="F35" s="24"/>
      <c r="G35" s="25"/>
      <c r="H35" s="24"/>
      <c r="I35" s="26"/>
      <c r="J35" s="27" t="str">
        <f t="shared" ca="1" si="3"/>
        <v/>
      </c>
      <c r="K35" s="27" t="str">
        <f t="shared" ca="1" si="6"/>
        <v/>
      </c>
      <c r="L35" s="32"/>
      <c r="M35" s="24"/>
      <c r="N35" s="23"/>
      <c r="O35" s="37"/>
      <c r="P35" s="25"/>
    </row>
    <row r="36" spans="1:16">
      <c r="A36" s="22" t="str">
        <f ca="1">IF(H36&lt;&gt;"",IF(AND(A35&lt;&gt;"",ISNUMBER(A35)=TRUE),A35+1,IF(AND(OR(A35="",AND(A35&lt;&gt;"",ISNUMBER(A35)=FALSE))),MAX(OFFSET(A36,1-ROW(),0):OFFSET(A36,-1,0))+1)),"")</f>
        <v/>
      </c>
      <c r="B36" s="41"/>
      <c r="C36" s="41"/>
      <c r="D36" s="23"/>
      <c r="E36" s="24"/>
      <c r="F36" s="24"/>
      <c r="G36" s="25"/>
      <c r="H36" s="24"/>
      <c r="I36" s="26"/>
      <c r="J36" s="27" t="str">
        <f t="shared" ca="1" si="3"/>
        <v/>
      </c>
      <c r="K36" s="27" t="str">
        <f t="shared" ca="1" si="6"/>
        <v/>
      </c>
      <c r="L36" s="32"/>
      <c r="M36" s="24"/>
      <c r="N36" s="23"/>
      <c r="O36" s="37"/>
      <c r="P36" s="25"/>
    </row>
    <row r="37" spans="1:16">
      <c r="A37" s="22" t="str">
        <f ca="1">IF(H37&lt;&gt;"",IF(AND(A36&lt;&gt;"",ISNUMBER(A36)=TRUE),A36+1,IF(AND(OR(A36="",AND(A36&lt;&gt;"",ISNUMBER(A36)=FALSE))),MAX(OFFSET(A37,1-ROW(),0):OFFSET(A37,-1,0))+1)),"")</f>
        <v/>
      </c>
      <c r="B37" s="41"/>
      <c r="C37" s="41"/>
      <c r="D37" s="23"/>
      <c r="E37" s="24"/>
      <c r="F37" s="24"/>
      <c r="G37" s="25"/>
      <c r="H37" s="24"/>
      <c r="I37" s="26"/>
      <c r="J37" s="27" t="str">
        <f t="shared" ca="1" si="3"/>
        <v/>
      </c>
      <c r="K37" s="27" t="str">
        <f t="shared" ca="1" si="6"/>
        <v/>
      </c>
      <c r="L37" s="32"/>
      <c r="M37" s="24"/>
      <c r="N37" s="23"/>
      <c r="O37" s="37"/>
      <c r="P37" s="25"/>
    </row>
    <row r="38" spans="1:16">
      <c r="A38" s="22" t="str">
        <f ca="1">IF(H38&lt;&gt;"",IF(AND(A37&lt;&gt;"",ISNUMBER(A37)=TRUE),A37+1,IF(AND(OR(A37="",AND(A37&lt;&gt;"",ISNUMBER(A37)=FALSE))),MAX(OFFSET(A38,1-ROW(),0):OFFSET(A38,-1,0))+1)),"")</f>
        <v/>
      </c>
      <c r="B38" s="41"/>
      <c r="C38" s="41"/>
      <c r="D38" s="23"/>
      <c r="E38" s="24"/>
      <c r="F38" s="24"/>
      <c r="G38" s="25"/>
      <c r="H38" s="24"/>
      <c r="I38" s="26"/>
      <c r="J38" s="27" t="str">
        <f t="shared" ca="1" si="3"/>
        <v/>
      </c>
      <c r="K38" s="27" t="str">
        <f t="shared" ca="1" si="6"/>
        <v/>
      </c>
      <c r="L38" s="32"/>
      <c r="M38" s="24"/>
      <c r="N38" s="23"/>
      <c r="O38" s="37"/>
      <c r="P38" s="25"/>
    </row>
    <row r="39" spans="1:16">
      <c r="A39" s="22" t="str">
        <f ca="1">IF(H39&lt;&gt;"",IF(AND(A38&lt;&gt;"",ISNUMBER(A38)=TRUE),A38+1,IF(AND(OR(A38="",AND(A38&lt;&gt;"",ISNUMBER(A38)=FALSE))),MAX(OFFSET(A39,1-ROW(),0):OFFSET(A39,-1,0))+1)),"")</f>
        <v/>
      </c>
      <c r="B39" s="41"/>
      <c r="C39" s="41"/>
      <c r="D39" s="23"/>
      <c r="E39" s="24"/>
      <c r="F39" s="24"/>
      <c r="G39" s="25"/>
      <c r="H39" s="24"/>
      <c r="I39" s="26"/>
      <c r="J39" s="27" t="str">
        <f t="shared" ca="1" si="3"/>
        <v/>
      </c>
      <c r="K39" s="27" t="str">
        <f t="shared" ca="1" si="6"/>
        <v/>
      </c>
      <c r="L39" s="32"/>
      <c r="M39" s="24"/>
      <c r="N39" s="23"/>
      <c r="O39" s="37"/>
      <c r="P39" s="25"/>
    </row>
    <row r="40" spans="1:16">
      <c r="A40" s="22" t="str">
        <f ca="1">IF(H40&lt;&gt;"",IF(AND(A39&lt;&gt;"",ISNUMBER(A39)=TRUE),A39+1,IF(AND(OR(A39="",AND(A39&lt;&gt;"",ISNUMBER(A39)=FALSE))),MAX(OFFSET(A40,1-ROW(),0):OFFSET(A40,-1,0))+1)),"")</f>
        <v/>
      </c>
      <c r="B40" s="41"/>
      <c r="C40" s="41"/>
      <c r="D40" s="23"/>
      <c r="E40" s="24"/>
      <c r="F40" s="24"/>
      <c r="G40" s="25"/>
      <c r="H40" s="24"/>
      <c r="I40" s="26"/>
      <c r="J40" s="27" t="str">
        <f t="shared" ca="1" si="3"/>
        <v/>
      </c>
      <c r="K40" s="27" t="str">
        <f t="shared" ca="1" si="6"/>
        <v/>
      </c>
      <c r="L40" s="32"/>
      <c r="M40" s="24"/>
      <c r="N40" s="23"/>
      <c r="O40" s="37"/>
      <c r="P40" s="25"/>
    </row>
    <row r="41" spans="1:16">
      <c r="A41" s="22" t="str">
        <f ca="1">IF(H41&lt;&gt;"",IF(AND(A40&lt;&gt;"",ISNUMBER(A40)=TRUE),A40+1,IF(AND(OR(A40="",AND(A40&lt;&gt;"",ISNUMBER(A40)=FALSE))),MAX(OFFSET(A41,1-ROW(),0):OFFSET(A41,-1,0))+1)),"")</f>
        <v/>
      </c>
      <c r="B41" s="41"/>
      <c r="C41" s="41"/>
      <c r="D41" s="23"/>
      <c r="E41" s="24"/>
      <c r="F41" s="24"/>
      <c r="G41" s="25"/>
      <c r="H41" s="24"/>
      <c r="I41" s="26"/>
      <c r="J41" s="27" t="str">
        <f t="shared" ca="1" si="3"/>
        <v/>
      </c>
      <c r="K41" s="27" t="str">
        <f t="shared" ca="1" si="6"/>
        <v/>
      </c>
      <c r="L41" s="32"/>
      <c r="M41" s="24"/>
      <c r="N41" s="23"/>
      <c r="O41" s="33"/>
      <c r="P41" s="25"/>
    </row>
    <row r="42" spans="1:16">
      <c r="A42" s="22" t="str">
        <f ca="1">IF(H42&lt;&gt;"",IF(AND(A41&lt;&gt;"",ISNUMBER(A41)=TRUE),A41+1,IF(AND(OR(A41="",AND(A41&lt;&gt;"",ISNUMBER(A41)=FALSE))),MAX(OFFSET(A42,1-ROW(),0):OFFSET(A42,-1,0))+1)),"")</f>
        <v/>
      </c>
      <c r="B42" s="41"/>
      <c r="C42" s="41"/>
      <c r="D42" s="23"/>
      <c r="E42" s="24"/>
      <c r="F42" s="24"/>
      <c r="G42" s="25"/>
      <c r="H42" s="24"/>
      <c r="I42" s="26"/>
      <c r="J42" s="27" t="str">
        <f t="shared" ca="1" si="3"/>
        <v/>
      </c>
      <c r="K42" s="27" t="str">
        <f t="shared" ca="1" si="6"/>
        <v/>
      </c>
      <c r="L42" s="32"/>
      <c r="M42" s="24"/>
      <c r="N42" s="23"/>
      <c r="O42" s="33"/>
      <c r="P42" s="38"/>
    </row>
    <row r="43" spans="1:16">
      <c r="A43" s="22" t="str">
        <f ca="1">IF(H43&lt;&gt;"",IF(AND(A42&lt;&gt;"",ISNUMBER(A42)=TRUE),A42+1,IF(AND(OR(A42="",AND(A42&lt;&gt;"",ISNUMBER(A42)=FALSE))),MAX(OFFSET(A43,1-ROW(),0):OFFSET(A43,-1,0))+1)),"")</f>
        <v/>
      </c>
      <c r="B43" s="41"/>
      <c r="C43" s="41"/>
      <c r="D43" s="23"/>
      <c r="E43" s="24"/>
      <c r="F43" s="24"/>
      <c r="G43" s="25"/>
      <c r="H43" s="24"/>
      <c r="I43" s="26"/>
      <c r="J43" s="27" t="str">
        <f t="shared" ca="1" si="3"/>
        <v/>
      </c>
      <c r="K43" s="27" t="str">
        <f t="shared" ca="1" si="6"/>
        <v/>
      </c>
      <c r="L43" s="32"/>
      <c r="M43" s="24"/>
      <c r="N43" s="23"/>
      <c r="O43" s="37"/>
      <c r="P43" s="25"/>
    </row>
    <row r="44" spans="1:16">
      <c r="A44" s="22" t="str">
        <f ca="1">IF(H44&lt;&gt;"",IF(AND(A43&lt;&gt;"",ISNUMBER(A43)=TRUE),A43+1,IF(AND(OR(A43="",AND(A43&lt;&gt;"",ISNUMBER(A43)=FALSE))),MAX(OFFSET(A44,1-ROW(),0):OFFSET(A44,-1,0))+1)),"")</f>
        <v/>
      </c>
      <c r="B44" s="41"/>
      <c r="C44" s="41"/>
      <c r="D44" s="23"/>
      <c r="E44" s="24"/>
      <c r="F44" s="24"/>
      <c r="G44" s="25"/>
      <c r="H44" s="24"/>
      <c r="I44" s="26"/>
      <c r="J44" s="27" t="str">
        <f t="shared" ca="1" si="3"/>
        <v/>
      </c>
      <c r="K44" s="27" t="str">
        <f t="shared" ca="1" si="6"/>
        <v/>
      </c>
      <c r="L44" s="32"/>
      <c r="M44" s="24"/>
      <c r="N44" s="23"/>
      <c r="O44" s="37"/>
      <c r="P44" s="25"/>
    </row>
    <row r="45" spans="1:16">
      <c r="A45" s="22" t="str">
        <f ca="1">IF(H45&lt;&gt;"",IF(AND(A44&lt;&gt;"",ISNUMBER(A44)=TRUE),A44+1,IF(AND(OR(A44="",AND(A44&lt;&gt;"",ISNUMBER(A44)=FALSE))),MAX(OFFSET(A45,1-ROW(),0):OFFSET(A45,-1,0))+1)),"")</f>
        <v/>
      </c>
      <c r="B45" s="41"/>
      <c r="C45" s="41"/>
      <c r="D45" s="23"/>
      <c r="E45" s="24"/>
      <c r="F45" s="24"/>
      <c r="G45" s="25"/>
      <c r="H45" s="24"/>
      <c r="I45" s="26"/>
      <c r="J45" s="27" t="str">
        <f t="shared" ca="1" si="3"/>
        <v/>
      </c>
      <c r="K45" s="27" t="str">
        <f t="shared" ca="1" si="6"/>
        <v/>
      </c>
      <c r="L45" s="32"/>
      <c r="M45" s="24"/>
      <c r="N45" s="23"/>
      <c r="O45" s="37"/>
      <c r="P45" s="25"/>
    </row>
    <row r="46" spans="1:16">
      <c r="A46" s="22" t="str">
        <f ca="1">IF(H46&lt;&gt;"",IF(AND(A45&lt;&gt;"",ISNUMBER(A45)=TRUE),A45+1,IF(AND(OR(A45="",AND(A45&lt;&gt;"",ISNUMBER(A45)=FALSE))),MAX(OFFSET(A46,1-ROW(),0):OFFSET(A46,-1,0))+1)),"")</f>
        <v/>
      </c>
      <c r="B46" s="41"/>
      <c r="C46" s="41"/>
      <c r="D46" s="23"/>
      <c r="E46" s="24"/>
      <c r="F46" s="24"/>
      <c r="G46" s="25"/>
      <c r="H46" s="24"/>
      <c r="I46" s="26"/>
      <c r="J46" s="27" t="str">
        <f t="shared" ca="1" si="3"/>
        <v/>
      </c>
      <c r="K46" s="27" t="str">
        <f t="shared" ca="1" si="6"/>
        <v/>
      </c>
      <c r="L46" s="32"/>
      <c r="M46" s="24"/>
      <c r="N46" s="23"/>
      <c r="O46" s="37"/>
      <c r="P46" s="25"/>
    </row>
    <row r="47" spans="1:16">
      <c r="A47" s="22" t="str">
        <f ca="1">IF(H47&lt;&gt;"",IF(AND(A46&lt;&gt;"",ISNUMBER(A46)=TRUE),A46+1,IF(AND(OR(A46="",AND(A46&lt;&gt;"",ISNUMBER(A46)=FALSE))),MAX(OFFSET(A47,1-ROW(),0):OFFSET(A47,-1,0))+1)),"")</f>
        <v/>
      </c>
      <c r="B47" s="41"/>
      <c r="C47" s="41"/>
      <c r="D47" s="23"/>
      <c r="E47" s="24"/>
      <c r="F47" s="24"/>
      <c r="G47" s="25"/>
      <c r="H47" s="24"/>
      <c r="I47" s="26"/>
      <c r="J47" s="27" t="str">
        <f t="shared" ca="1" si="3"/>
        <v/>
      </c>
      <c r="K47" s="27" t="str">
        <f t="shared" ca="1" si="6"/>
        <v/>
      </c>
      <c r="L47" s="32"/>
      <c r="M47" s="24"/>
      <c r="N47" s="23"/>
      <c r="O47" s="37"/>
      <c r="P47" s="25"/>
    </row>
    <row r="48" spans="1:16">
      <c r="A48" s="22" t="str">
        <f ca="1">IF(H48&lt;&gt;"",IF(AND(A47&lt;&gt;"",ISNUMBER(A47)=TRUE),A47+1,IF(AND(OR(A47="",AND(A47&lt;&gt;"",ISNUMBER(A47)=FALSE))),MAX(OFFSET(A48,1-ROW(),0):OFFSET(A48,-1,0))+1)),"")</f>
        <v/>
      </c>
      <c r="B48" s="41"/>
      <c r="C48" s="41"/>
      <c r="D48" s="23"/>
      <c r="E48" s="24"/>
      <c r="F48" s="24"/>
      <c r="G48" s="25"/>
      <c r="H48" s="24"/>
      <c r="I48" s="26"/>
      <c r="J48" s="27" t="str">
        <f t="shared" ca="1" si="3"/>
        <v/>
      </c>
      <c r="K48" s="27" t="str">
        <f t="shared" ca="1" si="6"/>
        <v/>
      </c>
      <c r="L48" s="32"/>
      <c r="M48" s="24"/>
      <c r="N48" s="23"/>
      <c r="O48" s="37"/>
      <c r="P48" s="25"/>
    </row>
    <row r="49" spans="1:16">
      <c r="A49" s="22" t="str">
        <f ca="1">IF(H49&lt;&gt;"",IF(AND(A48&lt;&gt;"",ISNUMBER(A48)=TRUE),A48+1,IF(AND(OR(A48="",AND(A48&lt;&gt;"",ISNUMBER(A48)=FALSE))),MAX(OFFSET(A49,1-ROW(),0):OFFSET(A49,-1,0))+1)),"")</f>
        <v/>
      </c>
      <c r="B49" s="41"/>
      <c r="C49" s="41"/>
      <c r="D49" s="23"/>
      <c r="E49" s="24"/>
      <c r="F49" s="24"/>
      <c r="G49" s="25"/>
      <c r="H49" s="24"/>
      <c r="I49" s="26"/>
      <c r="J49" s="27" t="str">
        <f t="shared" ca="1" si="3"/>
        <v/>
      </c>
      <c r="K49" s="27" t="str">
        <f t="shared" ca="1" si="6"/>
        <v/>
      </c>
      <c r="L49" s="32"/>
      <c r="M49" s="24"/>
      <c r="N49" s="23"/>
      <c r="O49" s="37"/>
      <c r="P49" s="25"/>
    </row>
    <row r="50" spans="1:16">
      <c r="A50" s="22" t="str">
        <f ca="1">IF(H50&lt;&gt;"",IF(AND(A49&lt;&gt;"",ISNUMBER(A49)=TRUE),A49+1,IF(AND(OR(A49="",AND(A49&lt;&gt;"",ISNUMBER(A49)=FALSE))),MAX(OFFSET(A50,1-ROW(),0):OFFSET(A50,-1,0))+1)),"")</f>
        <v/>
      </c>
      <c r="B50" s="41"/>
      <c r="C50" s="41"/>
      <c r="D50" s="23"/>
      <c r="E50" s="24"/>
      <c r="F50" s="24"/>
      <c r="G50" s="25"/>
      <c r="H50" s="24"/>
      <c r="I50" s="26"/>
      <c r="J50" s="27" t="str">
        <f t="shared" ca="1" si="3"/>
        <v/>
      </c>
      <c r="K50" s="27" t="str">
        <f t="shared" ca="1" si="6"/>
        <v/>
      </c>
      <c r="L50" s="32"/>
      <c r="M50" s="24"/>
      <c r="N50" s="23"/>
      <c r="O50" s="37"/>
      <c r="P50" s="25"/>
    </row>
    <row r="51" spans="1:16">
      <c r="A51" s="22" t="str">
        <f ca="1">IF(H51&lt;&gt;"",IF(AND(A50&lt;&gt;"",ISNUMBER(A50)=TRUE),A50+1,IF(AND(OR(A50="",AND(A50&lt;&gt;"",ISNUMBER(A50)=FALSE))),MAX(OFFSET(A51,1-ROW(),0):OFFSET(A51,-1,0))+1)),"")</f>
        <v/>
      </c>
      <c r="B51" s="41"/>
      <c r="C51" s="41"/>
      <c r="D51" s="23"/>
      <c r="E51" s="24"/>
      <c r="F51" s="24"/>
      <c r="G51" s="25"/>
      <c r="H51" s="24"/>
      <c r="I51" s="26"/>
      <c r="J51" s="27" t="str">
        <f t="shared" ca="1" si="3"/>
        <v/>
      </c>
      <c r="K51" s="27" t="str">
        <f t="shared" ca="1" si="6"/>
        <v/>
      </c>
      <c r="L51" s="32"/>
      <c r="M51" s="24"/>
      <c r="N51" s="23"/>
      <c r="O51" s="37"/>
      <c r="P51" s="25"/>
    </row>
    <row r="52" spans="1:16">
      <c r="A52" s="22" t="str">
        <f ca="1">IF(H52&lt;&gt;"",IF(AND(A51&lt;&gt;"",ISNUMBER(A51)=TRUE),A51+1,IF(AND(OR(A51="",AND(A51&lt;&gt;"",ISNUMBER(A51)=FALSE))),MAX(OFFSET(A52,1-ROW(),0):OFFSET(A52,-1,0))+1)),"")</f>
        <v/>
      </c>
      <c r="B52" s="41"/>
      <c r="C52" s="41"/>
      <c r="D52" s="23"/>
      <c r="E52" s="24"/>
      <c r="F52" s="24"/>
      <c r="G52" s="25"/>
      <c r="H52" s="24"/>
      <c r="I52" s="34"/>
      <c r="J52" s="27" t="str">
        <f t="shared" ca="1" si="3"/>
        <v/>
      </c>
      <c r="K52" s="27" t="str">
        <f t="shared" ca="1" si="6"/>
        <v/>
      </c>
      <c r="L52" s="39"/>
      <c r="M52" s="24"/>
      <c r="N52" s="23"/>
      <c r="O52" s="33"/>
      <c r="P52" s="25"/>
    </row>
    <row r="53" spans="1:16">
      <c r="A53" s="22" t="str">
        <f ca="1">IF(H53&lt;&gt;"",IF(AND(A52&lt;&gt;"",ISNUMBER(A52)=TRUE),A52+1,IF(AND(OR(A52="",AND(A52&lt;&gt;"",ISNUMBER(A52)=FALSE))),MAX(OFFSET(A53,1-ROW(),0):OFFSET(A53,-1,0))+1)),"")</f>
        <v/>
      </c>
      <c r="B53" s="41"/>
      <c r="C53" s="41"/>
      <c r="D53" s="23"/>
      <c r="E53" s="24"/>
      <c r="F53" s="24"/>
      <c r="G53" s="25"/>
      <c r="H53" s="24"/>
      <c r="I53" s="34"/>
      <c r="J53" s="27" t="str">
        <f t="shared" ref="J53:J56" ca="1" si="7">IF(P53&lt;&gt;"","完成",IF(L53="-","调整中",IF(K53="超过","需确认","")))</f>
        <v/>
      </c>
      <c r="K53" s="27" t="str">
        <f t="shared" ref="K53:K56" ca="1" si="8">IF(L53="-","",IF(L53&lt;&gt;"",IF(P53&lt;&gt;"","",IF(AND((L53-TODAY())&gt;=1,(L53-TODAY())&lt;=3),"注意",IF((L53-TODAY())&lt;0,"超过",IF(L53=TODAY(),"当日",L53-TODAY())))),""))</f>
        <v/>
      </c>
      <c r="L53" s="39"/>
      <c r="M53" s="24"/>
      <c r="N53" s="23"/>
      <c r="O53" s="33"/>
      <c r="P53" s="25"/>
    </row>
    <row r="54" spans="1:16">
      <c r="A54" s="22" t="str">
        <f ca="1">IF(H54&lt;&gt;"",IF(AND(A53&lt;&gt;"",ISNUMBER(A53)=TRUE),A53+1,IF(AND(OR(A53="",AND(A53&lt;&gt;"",ISNUMBER(A53)=FALSE))),MAX(OFFSET(A54,1-ROW(),0):OFFSET(A54,-1,0))+1)),"")</f>
        <v/>
      </c>
      <c r="B54" s="41"/>
      <c r="C54" s="41"/>
      <c r="D54" s="23"/>
      <c r="E54" s="24"/>
      <c r="F54" s="24"/>
      <c r="G54" s="25"/>
      <c r="H54" s="24"/>
      <c r="I54" s="34"/>
      <c r="J54" s="27" t="str">
        <f t="shared" ca="1" si="7"/>
        <v/>
      </c>
      <c r="K54" s="27" t="str">
        <f t="shared" ca="1" si="8"/>
        <v/>
      </c>
      <c r="L54" s="39"/>
      <c r="M54" s="24"/>
      <c r="N54" s="23"/>
      <c r="O54" s="33"/>
      <c r="P54" s="25"/>
    </row>
    <row r="55" spans="1:16">
      <c r="A55" s="22" t="str">
        <f ca="1">IF(H55&lt;&gt;"",IF(AND(A54&lt;&gt;"",ISNUMBER(A54)=TRUE),A54+1,IF(AND(OR(A54="",AND(A54&lt;&gt;"",ISNUMBER(A54)=FALSE))),MAX(OFFSET(A55,1-ROW(),0):OFFSET(A55,-1,0))+1)),"")</f>
        <v/>
      </c>
      <c r="B55" s="41"/>
      <c r="C55" s="41"/>
      <c r="D55" s="23"/>
      <c r="E55" s="24"/>
      <c r="F55" s="24"/>
      <c r="G55" s="25"/>
      <c r="H55" s="24"/>
      <c r="I55" s="34"/>
      <c r="J55" s="27" t="str">
        <f t="shared" ca="1" si="7"/>
        <v/>
      </c>
      <c r="K55" s="27" t="str">
        <f t="shared" ca="1" si="8"/>
        <v/>
      </c>
      <c r="L55" s="39"/>
      <c r="M55" s="24"/>
      <c r="N55" s="23"/>
      <c r="O55" s="33"/>
      <c r="P55" s="25"/>
    </row>
    <row r="56" spans="1:16">
      <c r="A56" s="22" t="str">
        <f ca="1">IF(H56&lt;&gt;"",IF(AND(A55&lt;&gt;"",ISNUMBER(A55)=TRUE),A55+1,IF(AND(OR(A55="",AND(A55&lt;&gt;"",ISNUMBER(A55)=FALSE))),MAX(OFFSET(A56,1-ROW(),0):OFFSET(A56,-1,0))+1)),"")</f>
        <v/>
      </c>
      <c r="B56" s="41"/>
      <c r="C56" s="41"/>
      <c r="D56" s="23"/>
      <c r="E56" s="24"/>
      <c r="F56" s="24"/>
      <c r="G56" s="25"/>
      <c r="H56" s="24"/>
      <c r="I56" s="34"/>
      <c r="J56" s="27" t="str">
        <f t="shared" ca="1" si="7"/>
        <v/>
      </c>
      <c r="K56" s="27" t="str">
        <f t="shared" ca="1" si="8"/>
        <v/>
      </c>
      <c r="L56" s="39"/>
      <c r="M56" s="24"/>
      <c r="N56" s="23"/>
      <c r="O56" s="33"/>
      <c r="P56" s="25"/>
    </row>
    <row r="57" spans="1:16">
      <c r="A57" s="22" t="str">
        <f ca="1">IF(H57&lt;&gt;"",IF(AND(A56&lt;&gt;"",ISNUMBER(A56)=TRUE),A56+1,IF(AND(OR(A56="",AND(A56&lt;&gt;"",ISNUMBER(A56)=FALSE))),MAX(OFFSET(A57,1-ROW(),0):OFFSET(A57,-1,0))+1)),"")</f>
        <v/>
      </c>
      <c r="B57" s="41"/>
      <c r="C57" s="41"/>
      <c r="D57" s="23"/>
      <c r="E57" s="24"/>
      <c r="F57" s="24"/>
      <c r="G57" s="25"/>
      <c r="H57" s="24"/>
      <c r="I57" s="26"/>
      <c r="J57" s="27" t="str">
        <f t="shared" ca="1" si="3"/>
        <v/>
      </c>
      <c r="K57" s="27" t="str">
        <f t="shared" ca="1" si="6"/>
        <v/>
      </c>
      <c r="L57" s="32"/>
      <c r="M57" s="24"/>
      <c r="N57" s="23"/>
      <c r="O57" s="33"/>
      <c r="P57" s="25"/>
    </row>
    <row r="58" spans="1:16">
      <c r="A58" s="22" t="str">
        <f ca="1">IF(H58&lt;&gt;"",IF(AND(A57&lt;&gt;"",ISNUMBER(A57)=TRUE),A57+1,IF(AND(OR(A57="",AND(A57&lt;&gt;"",ISNUMBER(A57)=FALSE))),MAX(OFFSET(A58,1-ROW(),0):OFFSET(A58,-1,0))+1)),"")</f>
        <v/>
      </c>
      <c r="B58" s="41"/>
      <c r="C58" s="41"/>
      <c r="D58" s="23"/>
      <c r="E58" s="24"/>
      <c r="F58" s="24"/>
      <c r="G58" s="25"/>
      <c r="H58" s="24"/>
      <c r="I58" s="26"/>
      <c r="J58" s="27" t="str">
        <f t="shared" ca="1" si="3"/>
        <v/>
      </c>
      <c r="K58" s="27" t="str">
        <f t="shared" ca="1" si="6"/>
        <v/>
      </c>
      <c r="L58" s="32"/>
      <c r="M58" s="24"/>
      <c r="N58" s="23"/>
      <c r="O58" s="33"/>
      <c r="P58" s="25"/>
    </row>
    <row r="59" spans="1:16">
      <c r="A59" s="22" t="str">
        <f ca="1">IF(H59&lt;&gt;"",IF(AND(A58&lt;&gt;"",ISNUMBER(A58)=TRUE),A58+1,IF(AND(OR(A58="",AND(A58&lt;&gt;"",ISNUMBER(A58)=FALSE))),MAX(OFFSET(A59,1-ROW(),0):OFFSET(A59,-1,0))+1)),"")</f>
        <v/>
      </c>
      <c r="B59" s="41"/>
      <c r="C59" s="41"/>
      <c r="D59" s="23"/>
      <c r="E59" s="24"/>
      <c r="F59" s="24"/>
      <c r="G59" s="25"/>
      <c r="H59" s="24"/>
      <c r="I59" s="26"/>
      <c r="J59" s="27" t="str">
        <f t="shared" ca="1" si="3"/>
        <v/>
      </c>
      <c r="K59" s="27" t="str">
        <f t="shared" ca="1" si="6"/>
        <v/>
      </c>
      <c r="L59" s="32"/>
      <c r="M59" s="24"/>
      <c r="N59" s="23"/>
      <c r="O59" s="33"/>
      <c r="P59" s="25"/>
    </row>
    <row r="60" spans="1:16">
      <c r="A60" s="22" t="str">
        <f ca="1">IF(H60&lt;&gt;"",IF(AND(A59&lt;&gt;"",ISNUMBER(A59)=TRUE),A59+1,IF(AND(OR(A59="",AND(A59&lt;&gt;"",ISNUMBER(A59)=FALSE))),MAX(OFFSET(A60,1-ROW(),0):OFFSET(A60,-1,0))+1)),"")</f>
        <v/>
      </c>
      <c r="B60" s="41"/>
      <c r="C60" s="41"/>
      <c r="D60" s="23"/>
      <c r="E60" s="24"/>
      <c r="F60" s="24"/>
      <c r="G60" s="25"/>
      <c r="H60" s="24"/>
      <c r="I60" s="26"/>
      <c r="J60" s="27" t="str">
        <f t="shared" ca="1" si="3"/>
        <v/>
      </c>
      <c r="K60" s="27" t="str">
        <f t="shared" ca="1" si="6"/>
        <v/>
      </c>
      <c r="L60" s="32"/>
      <c r="M60" s="24"/>
      <c r="N60" s="23"/>
      <c r="O60" s="33"/>
      <c r="P60" s="25"/>
    </row>
    <row r="61" spans="1:16">
      <c r="A61" s="22" t="str">
        <f ca="1">IF(H61&lt;&gt;"",IF(AND(A60&lt;&gt;"",ISNUMBER(A60)=TRUE),A60+1,IF(AND(OR(A60="",AND(A60&lt;&gt;"",ISNUMBER(A60)=FALSE))),MAX(OFFSET(A61,1-ROW(),0):OFFSET(A61,-1,0))+1)),"")</f>
        <v/>
      </c>
      <c r="B61" s="41"/>
      <c r="C61" s="41"/>
      <c r="D61" s="23"/>
      <c r="E61" s="24"/>
      <c r="F61" s="24"/>
      <c r="G61" s="25"/>
      <c r="H61" s="24"/>
      <c r="I61" s="26"/>
      <c r="J61" s="27" t="str">
        <f t="shared" ca="1" si="3"/>
        <v/>
      </c>
      <c r="K61" s="27" t="str">
        <f t="shared" ca="1" si="6"/>
        <v/>
      </c>
      <c r="L61" s="32"/>
      <c r="M61" s="24"/>
      <c r="N61" s="23"/>
      <c r="O61" s="33"/>
      <c r="P61" s="25"/>
    </row>
    <row r="62" spans="1:16">
      <c r="A62" s="22" t="str">
        <f ca="1">IF(H62&lt;&gt;"",IF(AND(A61&lt;&gt;"",ISNUMBER(A61)=TRUE),A61+1,IF(AND(OR(A61="",AND(A61&lt;&gt;"",ISNUMBER(A61)=FALSE))),MAX(OFFSET(A62,1-ROW(),0):OFFSET(A62,-1,0))+1)),"")</f>
        <v/>
      </c>
      <c r="B62" s="41"/>
      <c r="C62" s="41"/>
      <c r="D62" s="23"/>
      <c r="E62" s="24"/>
      <c r="F62" s="24"/>
      <c r="G62" s="25"/>
      <c r="H62" s="24"/>
      <c r="I62" s="26"/>
      <c r="J62" s="27" t="str">
        <f t="shared" ref="J62:J64" ca="1" si="9">IF(P62&lt;&gt;"","完成",IF(L62="-","调整中",IF(K62="超过","需确认","")))</f>
        <v/>
      </c>
      <c r="K62" s="27" t="str">
        <f t="shared" ref="K62:K64" ca="1" si="10">IF(L62="-","",IF(L62&lt;&gt;"",IF(P62&lt;&gt;"","",IF(AND((L62-TODAY())&gt;=1,(L62-TODAY())&lt;=3),"注意",IF((L62-TODAY())&lt;0,"超过",IF(L62=TODAY(),"当日",L62-TODAY())))),""))</f>
        <v/>
      </c>
      <c r="L62" s="32"/>
      <c r="M62" s="24"/>
      <c r="N62" s="23"/>
      <c r="O62" s="33"/>
      <c r="P62" s="25"/>
    </row>
    <row r="63" spans="1:16">
      <c r="A63" s="22" t="str">
        <f ca="1">IF(H63&lt;&gt;"",IF(AND(A62&lt;&gt;"",ISNUMBER(A62)=TRUE),A62+1,IF(AND(OR(A62="",AND(A62&lt;&gt;"",ISNUMBER(A62)=FALSE))),MAX(OFFSET(A63,1-ROW(),0):OFFSET(A63,-1,0))+1)),"")</f>
        <v/>
      </c>
      <c r="B63" s="41"/>
      <c r="C63" s="41"/>
      <c r="D63" s="23"/>
      <c r="E63" s="24"/>
      <c r="F63" s="24"/>
      <c r="G63" s="25"/>
      <c r="H63" s="24"/>
      <c r="I63" s="26"/>
      <c r="J63" s="27" t="str">
        <f t="shared" ca="1" si="9"/>
        <v/>
      </c>
      <c r="K63" s="27" t="str">
        <f t="shared" ca="1" si="10"/>
        <v/>
      </c>
      <c r="L63" s="32"/>
      <c r="M63" s="24"/>
      <c r="N63" s="23"/>
      <c r="O63" s="33"/>
      <c r="P63" s="25"/>
    </row>
    <row r="64" spans="1:16">
      <c r="A64" s="22" t="str">
        <f ca="1">IF(H64&lt;&gt;"",IF(AND(A63&lt;&gt;"",ISNUMBER(A63)=TRUE),A63+1,IF(AND(OR(A63="",AND(A63&lt;&gt;"",ISNUMBER(A63)=FALSE))),MAX(OFFSET(A64,1-ROW(),0):OFFSET(A64,-1,0))+1)),"")</f>
        <v/>
      </c>
      <c r="B64" s="41"/>
      <c r="C64" s="41"/>
      <c r="D64" s="23"/>
      <c r="E64" s="24"/>
      <c r="F64" s="24"/>
      <c r="G64" s="25"/>
      <c r="H64" s="24"/>
      <c r="I64" s="26"/>
      <c r="J64" s="27" t="str">
        <f t="shared" ca="1" si="9"/>
        <v/>
      </c>
      <c r="K64" s="27" t="str">
        <f t="shared" ca="1" si="10"/>
        <v/>
      </c>
      <c r="L64" s="32"/>
      <c r="M64" s="24"/>
      <c r="N64" s="23"/>
      <c r="O64" s="33"/>
      <c r="P64" s="25"/>
    </row>
    <row r="65" spans="1:16">
      <c r="A65" s="22" t="str">
        <f ca="1">IF(H65&lt;&gt;"",IF(AND(A64&lt;&gt;"",ISNUMBER(A64)=TRUE),A64+1,IF(AND(OR(A64="",AND(A64&lt;&gt;"",ISNUMBER(A64)=FALSE))),MAX(OFFSET(A65,1-ROW(),0):OFFSET(A65,-1,0))+1)),"")</f>
        <v/>
      </c>
      <c r="B65" s="41"/>
      <c r="C65" s="41"/>
      <c r="D65" s="23"/>
      <c r="E65" s="24"/>
      <c r="F65" s="24"/>
      <c r="G65" s="25"/>
      <c r="H65" s="24"/>
      <c r="I65" s="26"/>
      <c r="J65" s="27" t="str">
        <f t="shared" ref="J65:J98" ca="1" si="11">IF(P65&lt;&gt;"","完成",IF(L65="-","调整中",IF(K65="超过","需确认","")))</f>
        <v/>
      </c>
      <c r="K65" s="27" t="str">
        <f t="shared" ref="K65:K93" ca="1" si="12">IF(L65="-","",IF(L65&lt;&gt;"",IF(P65&lt;&gt;"","",IF(AND((L65-TODAY())&gt;=1,(L65-TODAY())&lt;=3),"注意",IF((L65-TODAY())&lt;0,"超过",IF(L65=TODAY(),"当日",L65-TODAY())))),""))</f>
        <v/>
      </c>
      <c r="L65" s="32"/>
      <c r="M65" s="24"/>
      <c r="N65" s="23"/>
      <c r="O65" s="33"/>
      <c r="P65" s="25"/>
    </row>
    <row r="66" spans="1:16">
      <c r="A66" s="22" t="str">
        <f ca="1">IF(H66&lt;&gt;"",IF(AND(A65&lt;&gt;"",ISNUMBER(A65)=TRUE),A65+1,IF(AND(OR(A65="",AND(A65&lt;&gt;"",ISNUMBER(A65)=FALSE))),MAX(OFFSET(A66,1-ROW(),0):OFFSET(A66,-1,0))+1)),"")</f>
        <v/>
      </c>
      <c r="B66" s="41"/>
      <c r="C66" s="41"/>
      <c r="D66" s="23"/>
      <c r="E66" s="24"/>
      <c r="F66" s="24"/>
      <c r="G66" s="25"/>
      <c r="H66" s="24"/>
      <c r="I66" s="26"/>
      <c r="J66" s="27" t="str">
        <f t="shared" ca="1" si="11"/>
        <v/>
      </c>
      <c r="K66" s="27" t="str">
        <f t="shared" ca="1" si="12"/>
        <v/>
      </c>
      <c r="L66" s="32"/>
      <c r="M66" s="24"/>
      <c r="N66" s="23"/>
      <c r="O66" s="33"/>
      <c r="P66" s="25"/>
    </row>
    <row r="67" spans="1:16">
      <c r="A67" s="22" t="str">
        <f ca="1">IF(H67&lt;&gt;"",IF(AND(A66&lt;&gt;"",ISNUMBER(A66)=TRUE),A66+1,IF(AND(OR(A66="",AND(A66&lt;&gt;"",ISNUMBER(A66)=FALSE))),MAX(OFFSET(A67,1-ROW(),0):OFFSET(A67,-1,0))+1)),"")</f>
        <v/>
      </c>
      <c r="B67" s="41"/>
      <c r="C67" s="41"/>
      <c r="D67" s="23"/>
      <c r="E67" s="24"/>
      <c r="F67" s="24"/>
      <c r="G67" s="25"/>
      <c r="H67" s="24"/>
      <c r="I67" s="26"/>
      <c r="J67" s="27" t="str">
        <f t="shared" ca="1" si="11"/>
        <v/>
      </c>
      <c r="K67" s="27" t="str">
        <f t="shared" ca="1" si="12"/>
        <v/>
      </c>
      <c r="L67" s="32"/>
      <c r="M67" s="24"/>
      <c r="N67" s="23"/>
      <c r="O67" s="33"/>
      <c r="P67" s="25"/>
    </row>
    <row r="68" spans="1:16">
      <c r="A68" s="22" t="str">
        <f ca="1">IF(H68&lt;&gt;"",IF(AND(A67&lt;&gt;"",ISNUMBER(A67)=TRUE),A67+1,IF(AND(OR(A67="",AND(A67&lt;&gt;"",ISNUMBER(A67)=FALSE))),MAX(OFFSET(A68,1-ROW(),0):OFFSET(A68,-1,0))+1)),"")</f>
        <v/>
      </c>
      <c r="B68" s="41"/>
      <c r="C68" s="41"/>
      <c r="D68" s="23"/>
      <c r="E68" s="24"/>
      <c r="F68" s="24"/>
      <c r="G68" s="25"/>
      <c r="H68" s="24"/>
      <c r="I68" s="26"/>
      <c r="J68" s="27" t="str">
        <f t="shared" ca="1" si="11"/>
        <v/>
      </c>
      <c r="K68" s="27" t="str">
        <f t="shared" ca="1" si="12"/>
        <v/>
      </c>
      <c r="L68" s="32"/>
      <c r="M68" s="24"/>
      <c r="N68" s="23"/>
      <c r="O68" s="33"/>
      <c r="P68" s="25"/>
    </row>
    <row r="69" spans="1:16">
      <c r="A69" s="22" t="str">
        <f ca="1">IF(H69&lt;&gt;"",IF(AND(A68&lt;&gt;"",ISNUMBER(A68)=TRUE),A68+1,IF(AND(OR(A68="",AND(A68&lt;&gt;"",ISNUMBER(A68)=FALSE))),MAX(OFFSET(A69,1-ROW(),0):OFFSET(A69,-1,0))+1)),"")</f>
        <v/>
      </c>
      <c r="B69" s="41"/>
      <c r="C69" s="41"/>
      <c r="D69" s="23"/>
      <c r="E69" s="24"/>
      <c r="F69" s="24"/>
      <c r="G69" s="25"/>
      <c r="H69" s="24"/>
      <c r="I69" s="26"/>
      <c r="J69" s="27" t="str">
        <f t="shared" ca="1" si="11"/>
        <v/>
      </c>
      <c r="K69" s="27" t="str">
        <f t="shared" ca="1" si="12"/>
        <v/>
      </c>
      <c r="L69" s="32"/>
      <c r="M69" s="24"/>
      <c r="N69" s="23"/>
      <c r="O69" s="33"/>
      <c r="P69" s="25"/>
    </row>
    <row r="70" spans="1:16">
      <c r="A70" s="22" t="str">
        <f ca="1">IF(H70&lt;&gt;"",IF(AND(A69&lt;&gt;"",ISNUMBER(A69)=TRUE),A69+1,IF(AND(OR(A69="",AND(A69&lt;&gt;"",ISNUMBER(A69)=FALSE))),MAX(OFFSET(A70,1-ROW(),0):OFFSET(A70,-1,0))+1)),"")</f>
        <v/>
      </c>
      <c r="B70" s="41"/>
      <c r="C70" s="41"/>
      <c r="D70" s="23"/>
      <c r="E70" s="24"/>
      <c r="F70" s="24"/>
      <c r="G70" s="25"/>
      <c r="H70" s="24"/>
      <c r="I70" s="26"/>
      <c r="J70" s="27" t="str">
        <f t="shared" ca="1" si="11"/>
        <v/>
      </c>
      <c r="K70" s="27" t="str">
        <f t="shared" ca="1" si="12"/>
        <v/>
      </c>
      <c r="L70" s="32"/>
      <c r="M70" s="24"/>
      <c r="N70" s="23"/>
      <c r="O70" s="33"/>
      <c r="P70" s="25"/>
    </row>
    <row r="71" spans="1:16">
      <c r="A71" s="22" t="str">
        <f ca="1">IF(H71&lt;&gt;"",IF(AND(A70&lt;&gt;"",ISNUMBER(A70)=TRUE),A70+1,IF(AND(OR(A70="",AND(A70&lt;&gt;"",ISNUMBER(A70)=FALSE))),MAX(OFFSET(A71,1-ROW(),0):OFFSET(A71,-1,0))+1)),"")</f>
        <v/>
      </c>
      <c r="B71" s="41"/>
      <c r="C71" s="41"/>
      <c r="D71" s="23"/>
      <c r="E71" s="24"/>
      <c r="F71" s="24"/>
      <c r="G71" s="25"/>
      <c r="H71" s="23"/>
      <c r="I71" s="26"/>
      <c r="J71" s="27" t="str">
        <f t="shared" ca="1" si="11"/>
        <v/>
      </c>
      <c r="K71" s="27" t="str">
        <f t="shared" ca="1" si="12"/>
        <v/>
      </c>
      <c r="L71" s="32"/>
      <c r="M71" s="24"/>
      <c r="N71" s="23"/>
      <c r="O71" s="33"/>
      <c r="P71" s="25"/>
    </row>
    <row r="72" spans="1:16">
      <c r="A72" s="22" t="str">
        <f ca="1">IF(H72&lt;&gt;"",IF(AND(A71&lt;&gt;"",ISNUMBER(A71)=TRUE),A71+1,IF(AND(OR(A71="",AND(A71&lt;&gt;"",ISNUMBER(A71)=FALSE))),MAX(OFFSET(A72,1-ROW(),0):OFFSET(A72,-1,0))+1)),"")</f>
        <v/>
      </c>
      <c r="B72" s="41"/>
      <c r="C72" s="41"/>
      <c r="D72" s="23"/>
      <c r="E72" s="24"/>
      <c r="F72" s="24"/>
      <c r="G72" s="25"/>
      <c r="H72" s="23"/>
      <c r="I72" s="26"/>
      <c r="J72" s="27" t="str">
        <f t="shared" ca="1" si="11"/>
        <v/>
      </c>
      <c r="K72" s="27" t="str">
        <f t="shared" ca="1" si="12"/>
        <v/>
      </c>
      <c r="L72" s="32"/>
      <c r="M72" s="24"/>
      <c r="N72" s="23"/>
      <c r="O72" s="33"/>
      <c r="P72" s="25"/>
    </row>
    <row r="73" spans="1:16">
      <c r="A73" s="22" t="str">
        <f ca="1">IF(H73&lt;&gt;"",IF(AND(A72&lt;&gt;"",ISNUMBER(A72)=TRUE),A72+1,IF(AND(OR(A72="",AND(A72&lt;&gt;"",ISNUMBER(A72)=FALSE))),MAX(OFFSET(A73,1-ROW(),0):OFFSET(A73,-1,0))+1)),"")</f>
        <v/>
      </c>
      <c r="B73" s="41"/>
      <c r="C73" s="41"/>
      <c r="D73" s="23"/>
      <c r="E73" s="24"/>
      <c r="F73" s="24"/>
      <c r="G73" s="25"/>
      <c r="H73" s="23"/>
      <c r="I73" s="26"/>
      <c r="J73" s="27" t="str">
        <f t="shared" ca="1" si="11"/>
        <v/>
      </c>
      <c r="K73" s="27" t="str">
        <f t="shared" ca="1" si="12"/>
        <v/>
      </c>
      <c r="L73" s="32"/>
      <c r="M73" s="24"/>
      <c r="N73" s="23"/>
      <c r="O73" s="33"/>
      <c r="P73" s="25"/>
    </row>
    <row r="74" spans="1:16">
      <c r="A74" s="22" t="str">
        <f ca="1">IF(H74&lt;&gt;"",IF(AND(A73&lt;&gt;"",ISNUMBER(A73)=TRUE),A73+1,IF(AND(OR(A73="",AND(A73&lt;&gt;"",ISNUMBER(A73)=FALSE))),MAX(OFFSET(A74,1-ROW(),0):OFFSET(A74,-1,0))+1)),"")</f>
        <v/>
      </c>
      <c r="B74" s="41"/>
      <c r="C74" s="41"/>
      <c r="D74" s="23"/>
      <c r="E74" s="24"/>
      <c r="F74" s="24"/>
      <c r="G74" s="25"/>
      <c r="H74" s="23"/>
      <c r="I74" s="26"/>
      <c r="J74" s="27" t="str">
        <f t="shared" ca="1" si="11"/>
        <v/>
      </c>
      <c r="K74" s="27" t="str">
        <f t="shared" ca="1" si="12"/>
        <v/>
      </c>
      <c r="L74" s="32"/>
      <c r="M74" s="24"/>
      <c r="N74" s="23"/>
      <c r="O74" s="33"/>
      <c r="P74" s="25"/>
    </row>
    <row r="75" spans="1:16">
      <c r="A75" s="22" t="str">
        <f ca="1">IF(H75&lt;&gt;"",IF(AND(A74&lt;&gt;"",ISNUMBER(A74)=TRUE),A74+1,IF(AND(OR(A74="",AND(A74&lt;&gt;"",ISNUMBER(A74)=FALSE))),MAX(OFFSET(A75,1-ROW(),0):OFFSET(A75,-1,0))+1)),"")</f>
        <v/>
      </c>
      <c r="B75" s="41"/>
      <c r="C75" s="41"/>
      <c r="D75" s="23"/>
      <c r="E75" s="24"/>
      <c r="F75" s="24"/>
      <c r="G75" s="25"/>
      <c r="H75" s="24"/>
      <c r="I75" s="26"/>
      <c r="J75" s="27" t="str">
        <f t="shared" ca="1" si="11"/>
        <v/>
      </c>
      <c r="K75" s="27" t="str">
        <f t="shared" ca="1" si="12"/>
        <v/>
      </c>
      <c r="L75" s="32"/>
      <c r="M75" s="24"/>
      <c r="N75" s="23"/>
      <c r="O75" s="33"/>
      <c r="P75" s="25"/>
    </row>
    <row r="76" spans="1:16">
      <c r="A76" s="22" t="str">
        <f ca="1">IF(H76&lt;&gt;"",IF(AND(A75&lt;&gt;"",ISNUMBER(A75)=TRUE),A75+1,IF(AND(OR(A75="",AND(A75&lt;&gt;"",ISNUMBER(A75)=FALSE))),MAX(OFFSET(A76,1-ROW(),0):OFFSET(A76,-1,0))+1)),"")</f>
        <v/>
      </c>
      <c r="B76" s="41"/>
      <c r="C76" s="41"/>
      <c r="D76" s="23"/>
      <c r="E76" s="24"/>
      <c r="F76" s="24"/>
      <c r="G76" s="25"/>
      <c r="H76" s="24"/>
      <c r="I76" s="26"/>
      <c r="J76" s="27" t="str">
        <f t="shared" ca="1" si="11"/>
        <v/>
      </c>
      <c r="K76" s="27" t="str">
        <f t="shared" ca="1" si="12"/>
        <v/>
      </c>
      <c r="L76" s="32"/>
      <c r="M76" s="24"/>
      <c r="N76" s="23"/>
      <c r="O76" s="33"/>
      <c r="P76" s="25"/>
    </row>
    <row r="77" spans="1:16">
      <c r="A77" s="22" t="str">
        <f ca="1">IF(H77&lt;&gt;"",IF(AND(A76&lt;&gt;"",ISNUMBER(A76)=TRUE),A76+1,IF(AND(OR(A76="",AND(A76&lt;&gt;"",ISNUMBER(A76)=FALSE))),MAX(OFFSET(A77,1-ROW(),0):OFFSET(A77,-1,0))+1)),"")</f>
        <v/>
      </c>
      <c r="B77" s="41"/>
      <c r="C77" s="41"/>
      <c r="D77" s="23"/>
      <c r="E77" s="24"/>
      <c r="F77" s="24"/>
      <c r="G77" s="25"/>
      <c r="H77" s="24"/>
      <c r="I77" s="26"/>
      <c r="J77" s="27" t="str">
        <f t="shared" ca="1" si="11"/>
        <v/>
      </c>
      <c r="K77" s="27" t="str">
        <f t="shared" ca="1" si="12"/>
        <v/>
      </c>
      <c r="L77" s="32"/>
      <c r="M77" s="24"/>
      <c r="N77" s="23"/>
      <c r="O77" s="33"/>
      <c r="P77" s="25"/>
    </row>
    <row r="78" spans="1:16">
      <c r="A78" s="22" t="str">
        <f ca="1">IF(H78&lt;&gt;"",IF(AND(A77&lt;&gt;"",ISNUMBER(A77)=TRUE),A77+1,IF(AND(OR(A77="",AND(A77&lt;&gt;"",ISNUMBER(A77)=FALSE))),MAX(OFFSET(A78,1-ROW(),0):OFFSET(A78,-1,0))+1)),"")</f>
        <v/>
      </c>
      <c r="B78" s="41"/>
      <c r="C78" s="41"/>
      <c r="D78" s="23"/>
      <c r="E78" s="24"/>
      <c r="F78" s="24"/>
      <c r="G78" s="25"/>
      <c r="H78" s="24"/>
      <c r="I78" s="26"/>
      <c r="J78" s="27" t="str">
        <f t="shared" ca="1" si="11"/>
        <v/>
      </c>
      <c r="K78" s="27" t="str">
        <f t="shared" ca="1" si="12"/>
        <v/>
      </c>
      <c r="L78" s="32"/>
      <c r="M78" s="24"/>
      <c r="N78" s="23"/>
      <c r="O78" s="33"/>
      <c r="P78" s="25"/>
    </row>
    <row r="79" spans="1:16">
      <c r="A79" s="22" t="str">
        <f ca="1">IF(H79&lt;&gt;"",IF(AND(A78&lt;&gt;"",ISNUMBER(A78)=TRUE),A78+1,IF(AND(OR(A78="",AND(A78&lt;&gt;"",ISNUMBER(A78)=FALSE))),MAX(OFFSET(A79,1-ROW(),0):OFFSET(A79,-1,0))+1)),"")</f>
        <v/>
      </c>
      <c r="B79" s="41"/>
      <c r="C79" s="41"/>
      <c r="D79" s="23"/>
      <c r="E79" s="24"/>
      <c r="F79" s="24"/>
      <c r="G79" s="25"/>
      <c r="H79" s="24"/>
      <c r="I79" s="26"/>
      <c r="J79" s="27" t="str">
        <f t="shared" ca="1" si="11"/>
        <v/>
      </c>
      <c r="K79" s="27" t="str">
        <f t="shared" ca="1" si="12"/>
        <v/>
      </c>
      <c r="L79" s="32"/>
      <c r="M79" s="24"/>
      <c r="N79" s="23"/>
      <c r="O79" s="33"/>
      <c r="P79" s="25"/>
    </row>
    <row r="80" spans="1:16">
      <c r="A80" s="22" t="str">
        <f ca="1">IF(H80&lt;&gt;"",IF(AND(A79&lt;&gt;"",ISNUMBER(A79)=TRUE),A79+1,IF(AND(OR(A79="",AND(A79&lt;&gt;"",ISNUMBER(A79)=FALSE))),MAX(OFFSET(A80,1-ROW(),0):OFFSET(A80,-1,0))+1)),"")</f>
        <v/>
      </c>
      <c r="B80" s="41"/>
      <c r="C80" s="41"/>
      <c r="D80" s="23"/>
      <c r="E80" s="24"/>
      <c r="F80" s="24"/>
      <c r="G80" s="25"/>
      <c r="H80" s="24"/>
      <c r="I80" s="26"/>
      <c r="J80" s="27" t="str">
        <f t="shared" ca="1" si="11"/>
        <v/>
      </c>
      <c r="K80" s="27" t="str">
        <f t="shared" ca="1" si="12"/>
        <v/>
      </c>
      <c r="L80" s="32"/>
      <c r="M80" s="24"/>
      <c r="N80" s="23"/>
      <c r="O80" s="33"/>
      <c r="P80" s="25"/>
    </row>
    <row r="81" spans="1:16">
      <c r="A81" s="22" t="str">
        <f ca="1">IF(H81&lt;&gt;"",IF(AND(A80&lt;&gt;"",ISNUMBER(A80)=TRUE),A80+1,IF(AND(OR(A80="",AND(A80&lt;&gt;"",ISNUMBER(A80)=FALSE))),MAX(OFFSET(A81,1-ROW(),0):OFFSET(A81,-1,0))+1)),"")</f>
        <v/>
      </c>
      <c r="B81" s="41"/>
      <c r="C81" s="41"/>
      <c r="D81" s="23"/>
      <c r="E81" s="24"/>
      <c r="F81" s="24"/>
      <c r="G81" s="25"/>
      <c r="H81" s="24"/>
      <c r="I81" s="26"/>
      <c r="J81" s="27" t="str">
        <f t="shared" ca="1" si="11"/>
        <v/>
      </c>
      <c r="K81" s="27" t="str">
        <f t="shared" ca="1" si="12"/>
        <v/>
      </c>
      <c r="L81" s="32"/>
      <c r="M81" s="24"/>
      <c r="N81" s="23"/>
      <c r="O81" s="33"/>
      <c r="P81" s="25"/>
    </row>
    <row r="82" spans="1:16">
      <c r="A82" s="22" t="str">
        <f ca="1">IF(H82&lt;&gt;"",IF(AND(A81&lt;&gt;"",ISNUMBER(A81)=TRUE),A81+1,IF(AND(OR(A81="",AND(A81&lt;&gt;"",ISNUMBER(A81)=FALSE))),MAX(OFFSET(A82,1-ROW(),0):OFFSET(A82,-1,0))+1)),"")</f>
        <v/>
      </c>
      <c r="B82" s="41"/>
      <c r="C82" s="41"/>
      <c r="D82" s="23"/>
      <c r="E82" s="24"/>
      <c r="F82" s="24"/>
      <c r="G82" s="25"/>
      <c r="H82" s="24"/>
      <c r="I82" s="26"/>
      <c r="J82" s="27" t="str">
        <f t="shared" ca="1" si="11"/>
        <v/>
      </c>
      <c r="K82" s="27" t="str">
        <f t="shared" ca="1" si="12"/>
        <v/>
      </c>
      <c r="L82" s="32"/>
      <c r="M82" s="24"/>
      <c r="N82" s="23"/>
      <c r="O82" s="33"/>
      <c r="P82" s="25"/>
    </row>
    <row r="83" spans="1:16">
      <c r="A83" s="22" t="str">
        <f ca="1">IF(H83&lt;&gt;"",IF(AND(A82&lt;&gt;"",ISNUMBER(A82)=TRUE),A82+1,IF(AND(OR(A82="",AND(A82&lt;&gt;"",ISNUMBER(A82)=FALSE))),MAX(OFFSET(A83,1-ROW(),0):OFFSET(A83,-1,0))+1)),"")</f>
        <v/>
      </c>
      <c r="B83" s="41"/>
      <c r="C83" s="41"/>
      <c r="D83" s="23"/>
      <c r="E83" s="24"/>
      <c r="F83" s="24"/>
      <c r="G83" s="25"/>
      <c r="H83" s="24"/>
      <c r="I83" s="26"/>
      <c r="J83" s="27" t="str">
        <f t="shared" ca="1" si="11"/>
        <v/>
      </c>
      <c r="K83" s="27" t="str">
        <f t="shared" ca="1" si="12"/>
        <v/>
      </c>
      <c r="L83" s="32"/>
      <c r="M83" s="24"/>
      <c r="N83" s="23"/>
      <c r="O83" s="33"/>
      <c r="P83" s="25"/>
    </row>
    <row r="84" spans="1:16">
      <c r="A84" s="22" t="str">
        <f ca="1">IF(H84&lt;&gt;"",IF(AND(A83&lt;&gt;"",ISNUMBER(A83)=TRUE),A83+1,IF(AND(OR(A83="",AND(A83&lt;&gt;"",ISNUMBER(A83)=FALSE))),MAX(OFFSET(A84,1-ROW(),0):OFFSET(A84,-1,0))+1)),"")</f>
        <v/>
      </c>
      <c r="B84" s="41"/>
      <c r="C84" s="41"/>
      <c r="D84" s="23"/>
      <c r="E84" s="24"/>
      <c r="F84" s="24"/>
      <c r="G84" s="25"/>
      <c r="H84" s="24"/>
      <c r="I84" s="26"/>
      <c r="J84" s="27" t="str">
        <f t="shared" ca="1" si="11"/>
        <v/>
      </c>
      <c r="K84" s="27" t="str">
        <f t="shared" ca="1" si="12"/>
        <v/>
      </c>
      <c r="L84" s="32"/>
      <c r="M84" s="24"/>
      <c r="N84" s="23"/>
      <c r="O84" s="33"/>
      <c r="P84" s="25"/>
    </row>
    <row r="85" spans="1:16">
      <c r="A85" s="22" t="str">
        <f ca="1">IF(H85&lt;&gt;"",IF(AND(A84&lt;&gt;"",ISNUMBER(A84)=TRUE),A84+1,IF(AND(OR(A84="",AND(A84&lt;&gt;"",ISNUMBER(A84)=FALSE))),MAX(OFFSET(A85,1-ROW(),0):OFFSET(A85,-1,0))+1)),"")</f>
        <v/>
      </c>
      <c r="B85" s="41"/>
      <c r="C85" s="41"/>
      <c r="D85" s="23"/>
      <c r="E85" s="24"/>
      <c r="F85" s="24"/>
      <c r="G85" s="25"/>
      <c r="H85" s="24"/>
      <c r="I85" s="26"/>
      <c r="J85" s="27" t="str">
        <f t="shared" ca="1" si="11"/>
        <v/>
      </c>
      <c r="K85" s="27" t="str">
        <f t="shared" ca="1" si="12"/>
        <v/>
      </c>
      <c r="L85" s="32"/>
      <c r="M85" s="24"/>
      <c r="N85" s="23"/>
      <c r="O85" s="33"/>
      <c r="P85" s="25"/>
    </row>
    <row r="86" spans="1:16">
      <c r="A86" s="22" t="str">
        <f ca="1">IF(H86&lt;&gt;"",IF(AND(A85&lt;&gt;"",ISNUMBER(A85)=TRUE),A85+1,IF(AND(OR(A85="",AND(A85&lt;&gt;"",ISNUMBER(A85)=FALSE))),MAX(OFFSET(A86,1-ROW(),0):OFFSET(A86,-1,0))+1)),"")</f>
        <v/>
      </c>
      <c r="B86" s="41"/>
      <c r="C86" s="41"/>
      <c r="D86" s="23"/>
      <c r="E86" s="24"/>
      <c r="F86" s="24"/>
      <c r="G86" s="25"/>
      <c r="H86" s="24"/>
      <c r="I86" s="26"/>
      <c r="J86" s="27" t="str">
        <f t="shared" ca="1" si="11"/>
        <v/>
      </c>
      <c r="K86" s="27" t="str">
        <f t="shared" ca="1" si="12"/>
        <v/>
      </c>
      <c r="L86" s="32"/>
      <c r="M86" s="24"/>
      <c r="N86" s="23"/>
      <c r="O86" s="33"/>
      <c r="P86" s="25"/>
    </row>
    <row r="87" spans="1:16">
      <c r="A87" s="22" t="str">
        <f ca="1">IF(H87&lt;&gt;"",IF(AND(A86&lt;&gt;"",ISNUMBER(A86)=TRUE),A86+1,IF(AND(OR(A86="",AND(A86&lt;&gt;"",ISNUMBER(A86)=FALSE))),MAX(OFFSET(A87,1-ROW(),0):OFFSET(A87,-1,0))+1)),"")</f>
        <v/>
      </c>
      <c r="B87" s="41"/>
      <c r="C87" s="41"/>
      <c r="D87" s="23"/>
      <c r="E87" s="24"/>
      <c r="F87" s="24"/>
      <c r="G87" s="25"/>
      <c r="H87" s="24"/>
      <c r="I87" s="26"/>
      <c r="J87" s="27" t="str">
        <f t="shared" ca="1" si="11"/>
        <v/>
      </c>
      <c r="K87" s="27" t="str">
        <f t="shared" ca="1" si="12"/>
        <v/>
      </c>
      <c r="L87" s="32"/>
      <c r="M87" s="24"/>
      <c r="N87" s="23"/>
      <c r="O87" s="33"/>
      <c r="P87" s="25"/>
    </row>
    <row r="88" spans="1:16">
      <c r="A88" s="22" t="str">
        <f ca="1">IF(H88&lt;&gt;"",IF(AND(A87&lt;&gt;"",ISNUMBER(A87)=TRUE),A87+1,IF(AND(OR(A87="",AND(A87&lt;&gt;"",ISNUMBER(A87)=FALSE))),MAX(OFFSET(A88,1-ROW(),0):OFFSET(A88,-1,0))+1)),"")</f>
        <v/>
      </c>
      <c r="B88" s="41"/>
      <c r="C88" s="41"/>
      <c r="D88" s="23"/>
      <c r="E88" s="24"/>
      <c r="F88" s="24"/>
      <c r="G88" s="25"/>
      <c r="H88" s="24"/>
      <c r="I88" s="26"/>
      <c r="J88" s="27" t="str">
        <f t="shared" ca="1" si="11"/>
        <v/>
      </c>
      <c r="K88" s="27" t="str">
        <f t="shared" ca="1" si="12"/>
        <v/>
      </c>
      <c r="L88" s="32"/>
      <c r="M88" s="24"/>
      <c r="N88" s="23"/>
      <c r="O88" s="33"/>
      <c r="P88" s="25"/>
    </row>
    <row r="89" spans="1:16">
      <c r="A89" s="22" t="str">
        <f ca="1">IF(H89&lt;&gt;"",IF(AND(A88&lt;&gt;"",ISNUMBER(A88)=TRUE),A88+1,IF(AND(OR(A88="",AND(A88&lt;&gt;"",ISNUMBER(A88)=FALSE))),MAX(OFFSET(A89,1-ROW(),0):OFFSET(A89,-1,0))+1)),"")</f>
        <v/>
      </c>
      <c r="B89" s="41"/>
      <c r="C89" s="41"/>
      <c r="D89" s="23"/>
      <c r="E89" s="24"/>
      <c r="F89" s="24"/>
      <c r="G89" s="25"/>
      <c r="H89" s="24"/>
      <c r="I89" s="26"/>
      <c r="J89" s="27" t="str">
        <f t="shared" ca="1" si="11"/>
        <v/>
      </c>
      <c r="K89" s="27" t="str">
        <f t="shared" ca="1" si="12"/>
        <v/>
      </c>
      <c r="L89" s="32"/>
      <c r="M89" s="24"/>
      <c r="N89" s="23"/>
      <c r="O89" s="33"/>
      <c r="P89" s="25"/>
    </row>
    <row r="90" spans="1:16">
      <c r="A90" s="22" t="str">
        <f ca="1">IF(H90&lt;&gt;"",IF(AND(A89&lt;&gt;"",ISNUMBER(A89)=TRUE),A89+1,IF(AND(OR(A89="",AND(A89&lt;&gt;"",ISNUMBER(A89)=FALSE))),MAX(OFFSET(A90,1-ROW(),0):OFFSET(A90,-1,0))+1)),"")</f>
        <v/>
      </c>
      <c r="B90" s="41"/>
      <c r="C90" s="41"/>
      <c r="D90" s="23"/>
      <c r="E90" s="24"/>
      <c r="F90" s="24"/>
      <c r="G90" s="25"/>
      <c r="H90" s="24"/>
      <c r="I90" s="26"/>
      <c r="J90" s="27" t="str">
        <f t="shared" ca="1" si="11"/>
        <v/>
      </c>
      <c r="K90" s="27" t="str">
        <f t="shared" ca="1" si="12"/>
        <v/>
      </c>
      <c r="L90" s="32"/>
      <c r="M90" s="24"/>
      <c r="N90" s="23"/>
      <c r="O90" s="33"/>
      <c r="P90" s="25"/>
    </row>
    <row r="91" spans="1:16">
      <c r="A91" s="22" t="str">
        <f ca="1">IF(H91&lt;&gt;"",IF(AND(A90&lt;&gt;"",ISNUMBER(A90)=TRUE),A90+1,IF(AND(OR(A90="",AND(A90&lt;&gt;"",ISNUMBER(A90)=FALSE))),MAX(OFFSET(A91,1-ROW(),0):OFFSET(A91,-1,0))+1)),"")</f>
        <v/>
      </c>
      <c r="B91" s="41"/>
      <c r="C91" s="41"/>
      <c r="D91" s="23"/>
      <c r="E91" s="24"/>
      <c r="F91" s="24"/>
      <c r="G91" s="25"/>
      <c r="H91" s="24"/>
      <c r="I91" s="26"/>
      <c r="J91" s="27" t="str">
        <f t="shared" ca="1" si="11"/>
        <v/>
      </c>
      <c r="K91" s="27" t="str">
        <f t="shared" ca="1" si="12"/>
        <v/>
      </c>
      <c r="L91" s="32"/>
      <c r="M91" s="24"/>
      <c r="N91" s="23"/>
      <c r="O91" s="33"/>
      <c r="P91" s="25"/>
    </row>
    <row r="92" spans="1:16">
      <c r="A92" s="22" t="str">
        <f ca="1">IF(H92&lt;&gt;"",IF(AND(A91&lt;&gt;"",ISNUMBER(A91)=TRUE),A91+1,IF(AND(OR(A91="",AND(A91&lt;&gt;"",ISNUMBER(A91)=FALSE))),MAX(OFFSET(A92,1-ROW(),0):OFFSET(A92,-1,0))+1)),"")</f>
        <v/>
      </c>
      <c r="B92" s="41"/>
      <c r="C92" s="41"/>
      <c r="D92" s="23"/>
      <c r="E92" s="24"/>
      <c r="F92" s="24"/>
      <c r="G92" s="25"/>
      <c r="H92" s="24"/>
      <c r="I92" s="26"/>
      <c r="J92" s="27" t="str">
        <f t="shared" ca="1" si="11"/>
        <v/>
      </c>
      <c r="K92" s="27" t="str">
        <f t="shared" ca="1" si="12"/>
        <v/>
      </c>
      <c r="L92" s="32"/>
      <c r="M92" s="24"/>
      <c r="N92" s="23"/>
      <c r="O92" s="33"/>
      <c r="P92" s="25"/>
    </row>
    <row r="93" spans="1:16">
      <c r="A93" s="22" t="str">
        <f ca="1">IF(H93&lt;&gt;"",IF(AND(A92&lt;&gt;"",ISNUMBER(A92)=TRUE),A92+1,IF(AND(OR(A92="",AND(A92&lt;&gt;"",ISNUMBER(A92)=FALSE))),MAX(OFFSET(A93,1-ROW(),0):OFFSET(A93,-1,0))+1)),"")</f>
        <v/>
      </c>
      <c r="B93" s="41"/>
      <c r="C93" s="41"/>
      <c r="D93" s="23"/>
      <c r="E93" s="24"/>
      <c r="F93" s="24"/>
      <c r="G93" s="25"/>
      <c r="H93" s="24"/>
      <c r="I93" s="26"/>
      <c r="J93" s="27" t="str">
        <f t="shared" ca="1" si="11"/>
        <v/>
      </c>
      <c r="K93" s="27" t="str">
        <f t="shared" ca="1" si="12"/>
        <v/>
      </c>
      <c r="L93" s="32"/>
      <c r="M93" s="24"/>
      <c r="N93" s="23"/>
      <c r="O93" s="33"/>
      <c r="P93" s="25"/>
    </row>
    <row r="94" spans="1:16">
      <c r="A94" s="22" t="str">
        <f ca="1">IF(H94&lt;&gt;"",IF(AND(A93&lt;&gt;"",ISNUMBER(A93)=TRUE),A93+1,IF(AND(OR(A93="",AND(A93&lt;&gt;"",ISNUMBER(A93)=FALSE))),MAX(OFFSET(A94,1-ROW(),0):OFFSET(A94,-1,0))+1)),"")</f>
        <v/>
      </c>
      <c r="B94" s="41"/>
      <c r="C94" s="41"/>
      <c r="D94" s="23"/>
      <c r="E94" s="24"/>
      <c r="F94" s="24"/>
      <c r="G94" s="25"/>
      <c r="H94" s="24"/>
      <c r="I94" s="26"/>
      <c r="J94" s="27" t="str">
        <f t="shared" ca="1" si="11"/>
        <v/>
      </c>
      <c r="K94" s="27" t="str">
        <f t="shared" ref="K94:K98" ca="1" si="13">IF(L94="-","",IF(L94&lt;&gt;"",IF(P94&lt;&gt;"","",IF(AND((L94-TODAY())&gt;=1,(L94-TODAY())&lt;=3),"注意",IF((L94-TODAY())&lt;0,"超过",IF(L94=TODAY(),"当日",L94-TODAY())))),""))</f>
        <v/>
      </c>
      <c r="L94" s="32"/>
      <c r="M94" s="24"/>
      <c r="N94" s="23"/>
      <c r="O94" s="33"/>
      <c r="P94" s="25"/>
    </row>
    <row r="95" spans="1:16">
      <c r="A95" s="22" t="str">
        <f ca="1">IF(H95&lt;&gt;"",IF(AND(A94&lt;&gt;"",ISNUMBER(A94)=TRUE),A94+1,IF(AND(OR(A94="",AND(A94&lt;&gt;"",ISNUMBER(A94)=FALSE))),MAX(OFFSET(A95,1-ROW(),0):OFFSET(A95,-1,0))+1)),"")</f>
        <v/>
      </c>
      <c r="B95" s="41"/>
      <c r="C95" s="41"/>
      <c r="D95" s="23"/>
      <c r="E95" s="24"/>
      <c r="F95" s="24"/>
      <c r="G95" s="25"/>
      <c r="H95" s="24"/>
      <c r="I95" s="26"/>
      <c r="J95" s="27" t="str">
        <f t="shared" ca="1" si="11"/>
        <v/>
      </c>
      <c r="K95" s="27" t="str">
        <f t="shared" ca="1" si="13"/>
        <v/>
      </c>
      <c r="L95" s="32"/>
      <c r="M95" s="24"/>
      <c r="N95" s="23"/>
      <c r="O95" s="33"/>
      <c r="P95" s="25"/>
    </row>
    <row r="96" spans="1:16">
      <c r="A96" s="22" t="str">
        <f ca="1">IF(H96&lt;&gt;"",IF(AND(A95&lt;&gt;"",ISNUMBER(A95)=TRUE),A95+1,IF(AND(OR(A95="",AND(A95&lt;&gt;"",ISNUMBER(A95)=FALSE))),MAX(OFFSET(A96,1-ROW(),0):OFFSET(A96,-1,0))+1)),"")</f>
        <v/>
      </c>
      <c r="B96" s="41"/>
      <c r="C96" s="41"/>
      <c r="D96" s="23"/>
      <c r="E96" s="24"/>
      <c r="F96" s="24"/>
      <c r="G96" s="25"/>
      <c r="H96" s="24"/>
      <c r="I96" s="26"/>
      <c r="J96" s="27" t="str">
        <f t="shared" ca="1" si="11"/>
        <v/>
      </c>
      <c r="K96" s="27" t="str">
        <f t="shared" ca="1" si="13"/>
        <v/>
      </c>
      <c r="L96" s="32"/>
      <c r="M96" s="24"/>
      <c r="N96" s="23"/>
      <c r="O96" s="33"/>
      <c r="P96" s="25"/>
    </row>
    <row r="97" spans="1:16">
      <c r="A97" s="22" t="str">
        <f ca="1">IF(H97&lt;&gt;"",IF(AND(A96&lt;&gt;"",ISNUMBER(A96)=TRUE),A96+1,IF(AND(OR(A96="",AND(A96&lt;&gt;"",ISNUMBER(A96)=FALSE))),MAX(OFFSET(A97,1-ROW(),0):OFFSET(A97,-1,0))+1)),"")</f>
        <v/>
      </c>
      <c r="B97" s="41"/>
      <c r="C97" s="41"/>
      <c r="D97" s="23"/>
      <c r="E97" s="24"/>
      <c r="F97" s="24"/>
      <c r="G97" s="25"/>
      <c r="H97" s="24"/>
      <c r="I97" s="26"/>
      <c r="J97" s="27" t="str">
        <f t="shared" ca="1" si="11"/>
        <v/>
      </c>
      <c r="K97" s="27" t="str">
        <f t="shared" ca="1" si="13"/>
        <v/>
      </c>
      <c r="L97" s="32"/>
      <c r="M97" s="24"/>
      <c r="N97" s="23"/>
      <c r="O97" s="33"/>
      <c r="P97" s="25"/>
    </row>
    <row r="98" spans="1:16">
      <c r="A98" s="22" t="str">
        <f ca="1">IF(H98&lt;&gt;"",IF(AND(A97&lt;&gt;"",ISNUMBER(A97)=TRUE),A97+1,IF(AND(OR(A97="",AND(A97&lt;&gt;"",ISNUMBER(A97)=FALSE))),MAX(OFFSET(A98,1-ROW(),0):OFFSET(A98,-1,0))+1)),"")</f>
        <v/>
      </c>
      <c r="B98" s="41"/>
      <c r="C98" s="41"/>
      <c r="D98" s="23"/>
      <c r="E98" s="24"/>
      <c r="F98" s="24"/>
      <c r="G98" s="25"/>
      <c r="H98" s="24"/>
      <c r="I98" s="26"/>
      <c r="J98" s="27" t="str">
        <f t="shared" ca="1" si="11"/>
        <v/>
      </c>
      <c r="K98" s="27" t="str">
        <f t="shared" ca="1" si="13"/>
        <v/>
      </c>
      <c r="L98" s="32"/>
      <c r="M98" s="24"/>
      <c r="N98" s="23"/>
      <c r="O98" s="33"/>
      <c r="P98" s="25"/>
    </row>
  </sheetData>
  <autoFilter ref="A1:P98">
    <filterColumn colId="1"/>
    <filterColumn colId="2"/>
  </autoFilter>
  <phoneticPr fontId="6" type="noConversion"/>
  <conditionalFormatting sqref="A2:P98">
    <cfRule type="expression" dxfId="18" priority="6" stopIfTrue="1">
      <formula>AND($J2="完成")=TRUE</formula>
    </cfRule>
  </conditionalFormatting>
  <conditionalFormatting sqref="D14">
    <cfRule type="expression" dxfId="17" priority="5" stopIfTrue="1">
      <formula>AND($J14="完成")=TRUE</formula>
    </cfRule>
  </conditionalFormatting>
  <conditionalFormatting sqref="D23">
    <cfRule type="expression" dxfId="16" priority="4" stopIfTrue="1">
      <formula>AND($J23="完成")=TRUE</formula>
    </cfRule>
  </conditionalFormatting>
  <conditionalFormatting sqref="O12">
    <cfRule type="expression" dxfId="15" priority="3" stopIfTrue="1">
      <formula>AND($H12="完成")=TRUE</formula>
    </cfRule>
  </conditionalFormatting>
  <conditionalFormatting sqref="O13">
    <cfRule type="expression" dxfId="14" priority="2" stopIfTrue="1">
      <formula>AND($H13="完成")=TRUE</formula>
    </cfRule>
  </conditionalFormatting>
  <conditionalFormatting sqref="O14">
    <cfRule type="expression" dxfId="13" priority="1" stopIfTrue="1">
      <formula>AND($H14="完成")=TRUE</formula>
    </cfRule>
  </conditionalFormatting>
  <dataValidations count="5">
    <dataValidation allowBlank="1" showInputMessage="1" showErrorMessage="1" sqref="H99:H65532 M99:M65532 I3:I65532 D1:F1 N1:P1048576 L1:L1048576 M1 H1:I1 G1:G1048576 A1:C1048576"/>
    <dataValidation type="list" allowBlank="1" showInputMessage="1" showErrorMessage="1" sqref="F99:F65532 E2:E65532">
      <formula1>w02_紧急性</formula1>
    </dataValidation>
    <dataValidation type="list" allowBlank="1" showInputMessage="1" showErrorMessage="1" sqref="H71:H74 D99:D65532">
      <formula1>w01_区分</formula1>
    </dataValidation>
    <dataValidation type="list" allowBlank="1" showInputMessage="1" showErrorMessage="1" sqref="H75:H98 H2:H70">
      <formula1>w04_问题类型</formula1>
    </dataValidation>
    <dataValidation type="list" allowBlank="1" showInputMessage="1" showErrorMessage="1" sqref="F2:F98">
      <formula1>w06_难易</formula1>
    </dataValidation>
  </dataValidations>
  <printOptions horizontalCentered="1" gridLines="1"/>
  <pageMargins left="0.15748031496062992" right="0.15748031496062992" top="0.62992125984251968" bottom="0.47244094488188981" header="0.27559055118110237" footer="0.15748031496062992"/>
  <pageSetup paperSize="8" scale="99" orientation="portrait" horizontalDpi="300" verticalDpi="300" r:id="rId1"/>
  <headerFooter alignWithMargins="0">
    <oddHeader>&amp;C&amp;"ＭＳ Ｐゴシック,太字"&amp;20&amp;A&amp;R&amp;"ＭＳ Ｐゴシック,倾斜"&amp;10印刷日：&amp;"ＭＳ Ｐゴシック,標準"&amp;11&amp;D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G2" sqref="G2"/>
    </sheetView>
  </sheetViews>
  <sheetFormatPr defaultColWidth="9" defaultRowHeight="12"/>
  <cols>
    <col min="1" max="1" width="74.5" style="1" customWidth="1"/>
    <col min="2" max="2" width="11.125" style="1" customWidth="1"/>
    <col min="3" max="3" width="8.25" style="1" customWidth="1"/>
    <col min="4" max="4" width="11.625" style="1" customWidth="1"/>
    <col min="5" max="5" width="11" style="1" customWidth="1"/>
    <col min="6" max="6" width="9" style="1"/>
    <col min="7" max="7" width="6.375" style="1" customWidth="1"/>
    <col min="8" max="16384" width="9" style="1"/>
  </cols>
  <sheetData>
    <row r="1" spans="1:7">
      <c r="A1" s="2" t="s">
        <v>19</v>
      </c>
      <c r="B1" s="2" t="s">
        <v>20</v>
      </c>
      <c r="C1" s="2" t="s">
        <v>21</v>
      </c>
      <c r="D1" s="3" t="s">
        <v>22</v>
      </c>
      <c r="E1" s="3" t="s">
        <v>23</v>
      </c>
      <c r="F1" s="3" t="s">
        <v>24</v>
      </c>
      <c r="G1" s="1" t="s">
        <v>25</v>
      </c>
    </row>
    <row r="2" spans="1:7">
      <c r="A2" s="35"/>
      <c r="B2" s="5" t="s">
        <v>26</v>
      </c>
      <c r="C2" s="5" t="s">
        <v>27</v>
      </c>
      <c r="D2" s="6" t="s">
        <v>15</v>
      </c>
      <c r="E2" s="1" t="s">
        <v>28</v>
      </c>
      <c r="F2" s="1" t="s">
        <v>29</v>
      </c>
    </row>
    <row r="3" spans="1:7">
      <c r="A3" s="4"/>
      <c r="B3" s="5" t="s">
        <v>30</v>
      </c>
      <c r="C3" s="5" t="s">
        <v>31</v>
      </c>
      <c r="D3" s="6" t="s">
        <v>16</v>
      </c>
      <c r="E3" s="1" t="s">
        <v>32</v>
      </c>
      <c r="F3" s="1" t="s">
        <v>14</v>
      </c>
    </row>
    <row r="4" spans="1:7">
      <c r="A4" s="4"/>
      <c r="B4" s="5" t="s">
        <v>18</v>
      </c>
      <c r="D4" s="6" t="s">
        <v>45</v>
      </c>
      <c r="E4" s="1" t="s">
        <v>33</v>
      </c>
      <c r="F4" s="1" t="s">
        <v>34</v>
      </c>
    </row>
    <row r="5" spans="1:7">
      <c r="A5" s="4"/>
      <c r="B5" s="5" t="s">
        <v>37</v>
      </c>
      <c r="D5" s="1" t="s">
        <v>44</v>
      </c>
      <c r="E5" s="1" t="s">
        <v>35</v>
      </c>
      <c r="F5" s="1" t="s">
        <v>36</v>
      </c>
    </row>
    <row r="6" spans="1:7">
      <c r="A6" s="36"/>
      <c r="B6" s="1" t="s">
        <v>13</v>
      </c>
      <c r="D6" s="6" t="s">
        <v>43</v>
      </c>
      <c r="E6" s="1" t="s">
        <v>38</v>
      </c>
      <c r="F6" s="1" t="s">
        <v>39</v>
      </c>
    </row>
    <row r="7" spans="1:7">
      <c r="D7" s="6"/>
      <c r="E7" s="1" t="s">
        <v>40</v>
      </c>
      <c r="F7" s="1" t="s">
        <v>17</v>
      </c>
    </row>
    <row r="8" spans="1:7">
      <c r="A8" s="4"/>
      <c r="D8" s="6"/>
      <c r="E8" s="1" t="s">
        <v>41</v>
      </c>
      <c r="F8" s="1" t="s">
        <v>13</v>
      </c>
    </row>
    <row r="9" spans="1:7">
      <c r="D9" s="6"/>
      <c r="E9" s="1" t="s">
        <v>31</v>
      </c>
    </row>
    <row r="10" spans="1:7">
      <c r="D10" s="6"/>
    </row>
    <row r="11" spans="1:7">
      <c r="D11" s="6"/>
    </row>
    <row r="14" spans="1:7">
      <c r="A14" s="36"/>
    </row>
    <row r="27" spans="1:1">
      <c r="A27" s="7"/>
    </row>
    <row r="30" spans="1:1">
      <c r="A30" s="4"/>
    </row>
    <row r="46" spans="4:4">
      <c r="D46" s="1" t="s">
        <v>42</v>
      </c>
    </row>
  </sheetData>
  <phoneticPr fontId="6" type="noConversion"/>
  <pageMargins left="0.75" right="0.75" top="1" bottom="1" header="0.51180555555555596" footer="0.51180555555555596"/>
  <pageSetup paperSize="9" orientation="portrait" r:id="rId1"/>
  <headerFooter alignWithMargins="0">
    <oddHeader>&amp;C&amp;"ＭＳ Ｐゴシック,太字"&amp;20&amp;A</oddHeader>
    <oddFooter>&amp;C&amp;P&amp;R&amp;"ＭＳ Ｐゴシック,太字 倾斜"&amp;10情報管理部（Ver.01.00.00)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项目课题管理表</vt:lpstr>
      <vt:lpstr>参考情报</vt:lpstr>
      <vt:lpstr>项目课题管理表!Print_Area</vt:lpstr>
      <vt:lpstr>项目课题管理表!Print_Titles</vt:lpstr>
      <vt:lpstr>w01_区分</vt:lpstr>
      <vt:lpstr>w02_紧急性</vt:lpstr>
      <vt:lpstr>w03_确认</vt:lpstr>
      <vt:lpstr>w04_问题类型</vt:lpstr>
      <vt:lpstr>w05_进度</vt:lpstr>
      <vt:lpstr>w06_难易</vt:lpstr>
      <vt:lpstr>人员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zhaoping</dc:creator>
  <cp:lastModifiedBy>shopping</cp:lastModifiedBy>
  <cp:lastPrinted>2015-11-16T12:20:38Z</cp:lastPrinted>
  <dcterms:created xsi:type="dcterms:W3CDTF">2008-10-07T00:54:00Z</dcterms:created>
  <dcterms:modified xsi:type="dcterms:W3CDTF">2018-02-03T12:00:19Z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