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页" sheetId="4" r:id="rId1"/>
    <sheet name="A酒店住宿&amp;餐费" sheetId="8" r:id="rId2"/>
    <sheet name="B.交通" sheetId="6" r:id="rId3"/>
    <sheet name="C.员工内部会餐" sheetId="9" r:id="rId4"/>
  </sheets>
  <definedNames>
    <definedName name="_xlnm.Print_Area" localSheetId="0">汇总页!$B$1:$O$35</definedName>
    <definedName name="Z_0198EF50_71DF_11D3_B9F8_080009D765ED_.wvu.PrintArea" localSheetId="0" hidden="1">汇总页!$B$1:$N$35</definedName>
    <definedName name="Z_49A40322_BA72_4208_B26D_72F88F36D3D8_.wvu.PrintArea" localSheetId="0" hidden="1">汇总页!$B$1:$N$35</definedName>
    <definedName name="Z_6B3D6340_E0A9_11D3_9D0E_006008BF5DD1_.wvu.PrintArea" localSheetId="0" hidden="1">汇总页!$B$1:$N$35</definedName>
    <definedName name="Z_7D044590_8E6A_11D4_9D7E_006097B51C6B_.wvu.PrintArea" localSheetId="0" hidden="1">汇总页!$B$1:$N$35</definedName>
    <definedName name="Z_A6630891_3EAB_11D2_8BD0_006097B51C6B_.wvu.PrintArea" localSheetId="0" hidden="1">汇总页!$B$1:$N$35</definedName>
    <definedName name="Z_BB783D70_3D0D_11D2_9CE2_08000943642B_.wvu.PrintArea" localSheetId="0" hidden="1">汇总页!$B$1:$N$35</definedName>
    <definedName name="Z_CBDB4960_FF18_48F7_923D_C3FD93C20F0D_.wvu.PrintArea" localSheetId="0" hidden="1">汇总页!$B$1:$N$35</definedName>
    <definedName name="Z_E23723D1_3B67_11D2_8F09_0800097ADBF7_.wvu.PrintArea" localSheetId="0" hidden="1">汇总页!$B$1:$N$35</definedName>
    <definedName name="Z_E463EAA0_90B5_452C_BCE7_5BCD595CE788_.wvu.PrintArea" localSheetId="0" hidden="1">汇总页!$B$1:$N$35</definedName>
    <definedName name="Z_ED719261_639B_11D5_B07F_00C04FCA4D6F_.wvu.PrintArea" localSheetId="0" hidden="1">汇总页!$B$1:$N$35</definedName>
  </definedNames>
  <calcPr calcId="152511"/>
</workbook>
</file>

<file path=xl/calcChain.xml><?xml version="1.0" encoding="utf-8"?>
<calcChain xmlns="http://schemas.openxmlformats.org/spreadsheetml/2006/main">
  <c r="N8" i="4" l="1"/>
  <c r="G70" i="8"/>
  <c r="F70" i="8"/>
  <c r="E70" i="8"/>
  <c r="C9" i="8"/>
  <c r="C10" i="8" s="1"/>
  <c r="C11" i="8" s="1"/>
  <c r="I10" i="8"/>
  <c r="I9" i="8"/>
  <c r="I8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7" i="8"/>
  <c r="I36" i="8"/>
  <c r="I35" i="8"/>
  <c r="I34" i="8"/>
  <c r="I33" i="8"/>
  <c r="I38" i="8"/>
  <c r="D9" i="8" l="1"/>
  <c r="D8" i="8"/>
  <c r="D10" i="8" l="1"/>
  <c r="D11" i="8"/>
  <c r="I32" i="8" l="1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70" i="8" s="1"/>
  <c r="C12" i="8"/>
  <c r="C13" i="8" l="1"/>
  <c r="C14" i="8" s="1"/>
  <c r="D12" i="8"/>
  <c r="N10" i="4"/>
  <c r="N14" i="4"/>
  <c r="H40" i="9"/>
  <c r="I14" i="6"/>
  <c r="N9" i="4" s="1"/>
  <c r="I43" i="6"/>
  <c r="N19" i="4" s="1"/>
  <c r="I24" i="6"/>
  <c r="N11" i="4" s="1"/>
  <c r="N20" i="4" l="1"/>
  <c r="N12" i="4"/>
  <c r="D13" i="8"/>
  <c r="C15" i="8"/>
  <c r="D14" i="8"/>
  <c r="N18" i="4"/>
  <c r="N25" i="4" s="1"/>
  <c r="N26" i="4" s="1"/>
  <c r="C16" i="8" l="1"/>
  <c r="D15" i="8"/>
  <c r="C17" i="8" l="1"/>
  <c r="D16" i="8"/>
  <c r="C18" i="8" l="1"/>
  <c r="D17" i="8"/>
  <c r="C19" i="8" l="1"/>
  <c r="D18" i="8"/>
  <c r="C20" i="8" l="1"/>
  <c r="D19" i="8"/>
  <c r="C21" i="8" l="1"/>
  <c r="D20" i="8"/>
  <c r="C22" i="8" l="1"/>
  <c r="D21" i="8"/>
  <c r="C23" i="8" l="1"/>
  <c r="D22" i="8"/>
  <c r="C24" i="8" l="1"/>
  <c r="D23" i="8"/>
  <c r="C25" i="8" l="1"/>
  <c r="D24" i="8"/>
  <c r="C26" i="8" l="1"/>
  <c r="D25" i="8"/>
  <c r="C27" i="8" l="1"/>
  <c r="D26" i="8"/>
  <c r="C28" i="8" l="1"/>
  <c r="D27" i="8"/>
  <c r="C29" i="8" l="1"/>
  <c r="D28" i="8"/>
  <c r="C30" i="8" l="1"/>
  <c r="D29" i="8"/>
  <c r="C31" i="8" l="1"/>
  <c r="D30" i="8"/>
  <c r="C32" i="8" l="1"/>
  <c r="C33" i="8" s="1"/>
  <c r="D31" i="8"/>
  <c r="C34" i="8" l="1"/>
  <c r="D33" i="8"/>
  <c r="D32" i="8"/>
  <c r="D34" i="8" l="1"/>
  <c r="C35" i="8"/>
  <c r="D35" i="8" l="1"/>
  <c r="C36" i="8"/>
  <c r="C37" i="8" l="1"/>
  <c r="D36" i="8"/>
  <c r="D37" i="8" l="1"/>
  <c r="C38" i="8"/>
  <c r="D38" i="8" l="1"/>
  <c r="C39" i="8"/>
  <c r="C40" i="8" l="1"/>
  <c r="D39" i="8"/>
  <c r="C41" i="8" l="1"/>
  <c r="D40" i="8"/>
  <c r="C42" i="8" l="1"/>
  <c r="D41" i="8"/>
  <c r="D42" i="8" l="1"/>
  <c r="C43" i="8"/>
  <c r="D43" i="8" l="1"/>
  <c r="C44" i="8"/>
  <c r="C45" i="8" l="1"/>
  <c r="D44" i="8"/>
  <c r="C46" i="8" l="1"/>
  <c r="D45" i="8"/>
  <c r="D46" i="8" l="1"/>
  <c r="C47" i="8"/>
  <c r="D47" i="8" l="1"/>
  <c r="C48" i="8"/>
  <c r="C49" i="8" l="1"/>
  <c r="D48" i="8"/>
  <c r="C50" i="8" l="1"/>
  <c r="D49" i="8"/>
  <c r="D50" i="8" l="1"/>
  <c r="C51" i="8"/>
  <c r="D51" i="8" l="1"/>
  <c r="C52" i="8"/>
  <c r="C53" i="8" l="1"/>
  <c r="D52" i="8"/>
  <c r="C54" i="8" l="1"/>
  <c r="D53" i="8"/>
  <c r="D54" i="8" l="1"/>
  <c r="C55" i="8"/>
  <c r="D55" i="8" l="1"/>
  <c r="C56" i="8"/>
  <c r="C57" i="8" l="1"/>
  <c r="D56" i="8"/>
  <c r="C58" i="8" l="1"/>
  <c r="D57" i="8"/>
  <c r="D58" i="8" l="1"/>
  <c r="C59" i="8"/>
  <c r="D59" i="8" l="1"/>
  <c r="C60" i="8"/>
  <c r="C61" i="8" l="1"/>
  <c r="D60" i="8"/>
  <c r="C62" i="8" l="1"/>
  <c r="D61" i="8"/>
  <c r="D62" i="8" l="1"/>
  <c r="C63" i="8"/>
  <c r="D63" i="8" l="1"/>
  <c r="C64" i="8"/>
  <c r="C65" i="8" l="1"/>
  <c r="D64" i="8"/>
  <c r="C66" i="8" l="1"/>
  <c r="D65" i="8"/>
  <c r="D66" i="8" l="1"/>
  <c r="C67" i="8"/>
  <c r="D67" i="8" l="1"/>
  <c r="C68" i="8"/>
  <c r="C69" i="8" l="1"/>
  <c r="D69" i="8" s="1"/>
  <c r="D68" i="8"/>
</calcChain>
</file>

<file path=xl/sharedStrings.xml><?xml version="1.0" encoding="utf-8"?>
<sst xmlns="http://schemas.openxmlformats.org/spreadsheetml/2006/main" count="87" uniqueCount="63">
  <si>
    <t>Date</t>
  </si>
  <si>
    <t>Reviewed By Signature</t>
  </si>
  <si>
    <t>Approver Signature</t>
  </si>
  <si>
    <t>Employee Signature</t>
  </si>
  <si>
    <t xml:space="preserve"> </t>
  </si>
  <si>
    <t>项目名称</t>
    <phoneticPr fontId="3" type="noConversion"/>
  </si>
  <si>
    <t>客户名称：</t>
    <phoneticPr fontId="3" type="noConversion"/>
  </si>
  <si>
    <t>差旅费报销</t>
    <phoneticPr fontId="3" type="noConversion"/>
  </si>
  <si>
    <t>差旅费用总计：</t>
    <phoneticPr fontId="3" type="noConversion"/>
  </si>
  <si>
    <r>
      <rPr>
        <b/>
        <sz val="11"/>
        <rFont val="宋体"/>
        <family val="3"/>
        <charset val="134"/>
      </rPr>
      <t>员工姓名：</t>
    </r>
    <phoneticPr fontId="3" type="noConversion"/>
  </si>
  <si>
    <t>部门：</t>
    <phoneticPr fontId="0" type="noConversion"/>
  </si>
  <si>
    <t>酒店住宿费</t>
    <phoneticPr fontId="11" type="noConversion"/>
  </si>
  <si>
    <t>机票费</t>
    <phoneticPr fontId="3" type="noConversion"/>
  </si>
  <si>
    <r>
      <rPr>
        <sz val="11"/>
        <rFont val="宋体"/>
        <family val="3"/>
        <charset val="134"/>
      </rPr>
      <t>火车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汽车</t>
    </r>
    <r>
      <rPr>
        <sz val="11"/>
        <rFont val="Arial"/>
        <family val="2"/>
      </rPr>
      <t xml:space="preserve"> &amp; </t>
    </r>
    <r>
      <rPr>
        <sz val="11"/>
        <rFont val="宋体"/>
        <family val="3"/>
        <charset val="134"/>
      </rPr>
      <t>出租车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B)</t>
    </r>
    <phoneticPr fontId="11" type="noConversion"/>
  </si>
  <si>
    <t>出差城市：</t>
    <phoneticPr fontId="3" type="noConversion"/>
  </si>
  <si>
    <t>日常报销</t>
    <phoneticPr fontId="3" type="noConversion"/>
  </si>
  <si>
    <t>本地日常费用</t>
    <phoneticPr fontId="3" type="noConversion"/>
  </si>
  <si>
    <r>
      <rPr>
        <b/>
        <sz val="11"/>
        <rFont val="宋体"/>
        <family val="3"/>
        <charset val="134"/>
      </rPr>
      <t>项目名称：</t>
    </r>
    <phoneticPr fontId="3" type="noConversion"/>
  </si>
  <si>
    <r>
      <rPr>
        <b/>
        <sz val="11"/>
        <rFont val="宋体"/>
        <family val="3"/>
        <charset val="134"/>
      </rPr>
      <t>目的</t>
    </r>
    <r>
      <rPr>
        <b/>
        <sz val="11"/>
        <rFont val="Arial"/>
        <family val="2"/>
      </rPr>
      <t>:</t>
    </r>
    <phoneticPr fontId="3" type="noConversion"/>
  </si>
  <si>
    <r>
      <rPr>
        <sz val="11"/>
        <rFont val="宋体"/>
        <family val="3"/>
        <charset val="134"/>
      </rPr>
      <t>差旅餐费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3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</si>
  <si>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3" type="noConversion"/>
  </si>
  <si>
    <r>
      <rPr>
        <b/>
        <sz val="11"/>
        <rFont val="宋体"/>
        <family val="3"/>
        <charset val="134"/>
      </rPr>
      <t>报销总计</t>
    </r>
    <r>
      <rPr>
        <b/>
        <sz val="11"/>
        <rFont val="Arial"/>
        <family val="2"/>
      </rPr>
      <t xml:space="preserve"> :</t>
    </r>
    <phoneticPr fontId="3" type="noConversion"/>
  </si>
  <si>
    <t>财务</t>
    <phoneticPr fontId="3" type="noConversion"/>
  </si>
  <si>
    <t>日期</t>
    <phoneticPr fontId="3" type="noConversion"/>
  </si>
  <si>
    <r>
      <rPr>
        <b/>
        <sz val="12"/>
        <rFont val="宋体"/>
        <family val="3"/>
        <charset val="134"/>
      </rPr>
      <t>酒店住宿</t>
    </r>
    <r>
      <rPr>
        <b/>
        <sz val="12"/>
        <rFont val="Arial"/>
        <family val="2"/>
      </rPr>
      <t xml:space="preserve"> &amp; </t>
    </r>
    <r>
      <rPr>
        <b/>
        <sz val="12"/>
        <rFont val="宋体"/>
        <family val="3"/>
        <charset val="134"/>
      </rPr>
      <t>餐费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</si>
  <si>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A</t>
    </r>
    <phoneticPr fontId="11" type="noConversion"/>
  </si>
  <si>
    <t>项目名称</t>
    <phoneticPr fontId="3" type="noConversion"/>
  </si>
  <si>
    <t>日期</t>
    <phoneticPr fontId="11" type="noConversion"/>
  </si>
  <si>
    <t>CNY Amount</t>
    <phoneticPr fontId="3" type="noConversion"/>
  </si>
  <si>
    <t>午餐（√选）</t>
    <phoneticPr fontId="11" type="noConversion"/>
  </si>
  <si>
    <t>早餐（√选）</t>
    <phoneticPr fontId="11" type="noConversion"/>
  </si>
  <si>
    <t>晚餐（√选）</t>
    <phoneticPr fontId="11" type="noConversion"/>
  </si>
  <si>
    <t>加班餐费：</t>
    <phoneticPr fontId="3" type="noConversion"/>
  </si>
  <si>
    <t>员工</t>
    <phoneticPr fontId="3" type="noConversion"/>
  </si>
  <si>
    <t>主管</t>
    <phoneticPr fontId="3" type="noConversion"/>
  </si>
  <si>
    <r>
      <rPr>
        <sz val="11"/>
        <rFont val="宋体"/>
        <family val="3"/>
        <charset val="134"/>
      </rPr>
      <t>加班餐费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11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</si>
  <si>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11" type="noConversion"/>
  </si>
  <si>
    <t>日常费用总计：</t>
    <phoneticPr fontId="3" type="noConversion"/>
  </si>
  <si>
    <t>外地差旅费</t>
    <phoneticPr fontId="11" type="noConversion"/>
  </si>
  <si>
    <r>
      <rPr>
        <b/>
        <sz val="12"/>
        <rFont val="宋体"/>
        <family val="3"/>
        <charset val="134"/>
      </rPr>
      <t>交通费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</si>
  <si>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B</t>
    </r>
    <phoneticPr fontId="11" type="noConversion"/>
  </si>
  <si>
    <t>日期</t>
    <phoneticPr fontId="3" type="noConversion"/>
  </si>
  <si>
    <t>从…地点</t>
    <phoneticPr fontId="3" type="noConversion"/>
  </si>
  <si>
    <t>到…地点</t>
    <phoneticPr fontId="3" type="noConversion"/>
  </si>
  <si>
    <t>目的</t>
    <phoneticPr fontId="3" type="noConversion"/>
  </si>
  <si>
    <t>金额</t>
    <phoneticPr fontId="3" type="noConversion"/>
  </si>
  <si>
    <t>金额</t>
    <phoneticPr fontId="11" type="noConversion"/>
  </si>
  <si>
    <r>
      <rPr>
        <b/>
        <sz val="11"/>
        <rFont val="宋体"/>
        <family val="3"/>
        <charset val="134"/>
      </rPr>
      <t>合计</t>
    </r>
    <r>
      <rPr>
        <b/>
        <sz val="11"/>
        <rFont val="Arial"/>
        <family val="2"/>
      </rPr>
      <t>:</t>
    </r>
    <phoneticPr fontId="3" type="noConversion"/>
  </si>
  <si>
    <t>火车：</t>
    <phoneticPr fontId="3" type="noConversion"/>
  </si>
  <si>
    <t>出租车：</t>
    <phoneticPr fontId="3" type="noConversion"/>
  </si>
  <si>
    <t>飞机：</t>
    <phoneticPr fontId="3" type="noConversion"/>
  </si>
  <si>
    <t>员工内部会餐</t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</si>
  <si>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C</t>
    </r>
    <phoneticPr fontId="3" type="noConversion"/>
  </si>
  <si>
    <t>种类</t>
    <phoneticPr fontId="3" type="noConversion"/>
  </si>
  <si>
    <r>
      <rPr>
        <sz val="11"/>
        <rFont val="宋体"/>
        <family val="3"/>
        <charset val="134"/>
      </rPr>
      <t>早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午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晚餐</t>
    </r>
    <phoneticPr fontId="11" type="noConversion"/>
  </si>
  <si>
    <t>会餐明细</t>
    <phoneticPr fontId="3" type="noConversion"/>
  </si>
  <si>
    <t>参加人员</t>
    <phoneticPr fontId="3" type="noConversion"/>
  </si>
  <si>
    <t>出租车 (明细列入表格 B)</t>
    <phoneticPr fontId="11" type="noConversion"/>
  </si>
  <si>
    <t>合计：</t>
    <phoneticPr fontId="3" type="noConversion"/>
  </si>
  <si>
    <t>差旅及日常费用报销申请表</t>
    <phoneticPr fontId="3" type="noConversion"/>
  </si>
  <si>
    <t>√</t>
  </si>
  <si>
    <t>中证-脸谱系统</t>
    <phoneticPr fontId="3" type="noConversion"/>
  </si>
  <si>
    <t>吴太浩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</si>
</sst>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000"/>
    <numFmt numFmtId="177" formatCode="yyyy/mm/dd"/>
    <numFmt numFmtId="178" formatCode="_ * #,##0_ ;_ * \-#,##0_ ;_ * &quot;-&quot;??_ ;_ @_ "/>
    <numFmt numFmtId="179" formatCode="aaa"/>
  </numFmts>
  <fonts count="27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b/>
      <sz val="17"/>
      <name val="Arial"/>
      <family val="2"/>
    </font>
    <font>
      <b/>
      <sz val="6.5"/>
      <name val="Arial"/>
      <family val="2"/>
    </font>
    <font>
      <sz val="9"/>
      <color rgb="FFFF0000"/>
      <name val="Arial"/>
      <family val="2"/>
    </font>
    <font>
      <sz val="11"/>
      <color theme="1"/>
      <name val="宋体"/>
      <family val="2"/>
      <scheme val="minor"/>
    </font>
    <font>
      <b/>
      <sz val="17"/>
      <name val="宋体"/>
      <family val="3"/>
      <charset val="134"/>
    </font>
    <font>
      <b/>
      <sz val="12"/>
      <name val="宋体"/>
      <family val="3"/>
      <charset val="134"/>
    </font>
    <font>
      <b/>
      <i/>
      <u/>
      <sz val="16"/>
      <color rgb="FF548DD4"/>
      <name val="华文行楷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</cellStyleXfs>
  <cellXfs count="262">
    <xf numFmtId="0" fontId="0" fillId="0" borderId="0" xfId="0"/>
    <xf numFmtId="0" fontId="8" fillId="0" borderId="0" xfId="1" applyFont="1" applyFill="1" applyBorder="1" applyAlignment="1"/>
    <xf numFmtId="0" fontId="8" fillId="3" borderId="0" xfId="1" applyFont="1" applyFill="1" applyBorder="1" applyAlignment="1" applyProtection="1">
      <alignment horizontal="left"/>
    </xf>
    <xf numFmtId="0" fontId="2" fillId="0" borderId="8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2" fillId="0" borderId="7" xfId="1" applyFont="1" applyFill="1" applyBorder="1" applyProtection="1">
      <protection locked="0"/>
    </xf>
    <xf numFmtId="0" fontId="2" fillId="0" borderId="9" xfId="1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5" xfId="1" applyFont="1" applyFill="1" applyBorder="1" applyProtection="1">
      <protection locked="0"/>
    </xf>
    <xf numFmtId="0" fontId="2" fillId="0" borderId="9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2" fillId="0" borderId="6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right" vertical="center"/>
      <protection locked="0"/>
    </xf>
    <xf numFmtId="0" fontId="2" fillId="0" borderId="4" xfId="1" applyFont="1" applyBorder="1" applyProtection="1">
      <protection locked="0"/>
    </xf>
    <xf numFmtId="0" fontId="5" fillId="0" borderId="0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5" fillId="0" borderId="0" xfId="1" applyFont="1" applyFill="1" applyBorder="1" applyAlignment="1" applyProtection="1">
      <alignment vertical="top"/>
      <protection locked="0"/>
    </xf>
    <xf numFmtId="0" fontId="2" fillId="0" borderId="1" xfId="1" applyFont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2" fillId="0" borderId="3" xfId="1" applyFont="1" applyFill="1" applyBorder="1" applyProtection="1">
      <protection locked="0"/>
    </xf>
    <xf numFmtId="0" fontId="18" fillId="0" borderId="8" xfId="0" applyFont="1" applyBorder="1"/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9" fillId="0" borderId="10" xfId="1" applyFont="1" applyFill="1" applyBorder="1" applyAlignment="1" applyProtection="1">
      <alignment vertical="center"/>
      <protection locked="0"/>
    </xf>
    <xf numFmtId="0" fontId="19" fillId="0" borderId="6" xfId="1" applyFont="1" applyFill="1" applyBorder="1" applyAlignment="1" applyProtection="1">
      <alignment vertical="center"/>
      <protection locked="0"/>
    </xf>
    <xf numFmtId="0" fontId="20" fillId="0" borderId="13" xfId="1" applyFont="1" applyFill="1" applyBorder="1" applyAlignment="1" applyProtection="1">
      <alignment vertical="center"/>
      <protection locked="0"/>
    </xf>
    <xf numFmtId="0" fontId="20" fillId="0" borderId="1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Protection="1">
      <protection locked="0"/>
    </xf>
    <xf numFmtId="0" fontId="4" fillId="0" borderId="5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6" xfId="1" applyFont="1" applyFill="1" applyBorder="1" applyProtection="1"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2" fillId="0" borderId="8" xfId="1" applyFont="1" applyFill="1" applyBorder="1" applyProtection="1"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9" fillId="0" borderId="3" xfId="1" applyFont="1" applyBorder="1" applyAlignment="1" applyProtection="1">
      <alignment vertical="center"/>
      <protection locked="0"/>
    </xf>
    <xf numFmtId="0" fontId="20" fillId="3" borderId="2" xfId="1" applyFont="1" applyFill="1" applyBorder="1" applyAlignment="1" applyProtection="1">
      <alignment horizontal="left"/>
      <protection locked="0"/>
    </xf>
    <xf numFmtId="43" fontId="19" fillId="3" borderId="2" xfId="2" applyNumberFormat="1" applyFont="1" applyFill="1" applyBorder="1" applyAlignment="1" applyProtection="1">
      <alignment horizontal="center"/>
      <protection locked="0"/>
    </xf>
    <xf numFmtId="43" fontId="19" fillId="3" borderId="1" xfId="2" applyNumberFormat="1" applyFont="1" applyFill="1" applyBorder="1" applyAlignment="1" applyProtection="1">
      <alignment horizontal="center"/>
      <protection locked="0"/>
    </xf>
    <xf numFmtId="0" fontId="20" fillId="0" borderId="15" xfId="1" applyFont="1" applyFill="1" applyBorder="1" applyAlignment="1" applyProtection="1">
      <alignment vertical="center"/>
      <protection locked="0"/>
    </xf>
    <xf numFmtId="0" fontId="19" fillId="0" borderId="10" xfId="1" applyFont="1" applyFill="1" applyBorder="1" applyProtection="1">
      <protection locked="0"/>
    </xf>
    <xf numFmtId="0" fontId="19" fillId="0" borderId="0" xfId="1" applyFont="1" applyBorder="1" applyAlignment="1" applyProtection="1">
      <alignment vertical="center"/>
      <protection locked="0"/>
    </xf>
    <xf numFmtId="0" fontId="20" fillId="3" borderId="0" xfId="1" applyFont="1" applyFill="1" applyBorder="1" applyAlignment="1" applyProtection="1">
      <alignment horizontal="left"/>
      <protection locked="0"/>
    </xf>
    <xf numFmtId="43" fontId="19" fillId="3" borderId="0" xfId="2" applyNumberFormat="1" applyFont="1" applyFill="1" applyBorder="1" applyAlignment="1" applyProtection="1">
      <alignment horizontal="center"/>
      <protection locked="0"/>
    </xf>
    <xf numFmtId="0" fontId="23" fillId="0" borderId="8" xfId="1" applyFont="1" applyFill="1" applyBorder="1" applyAlignment="1" applyProtection="1">
      <alignment horizontal="center" textRotation="255"/>
      <protection locked="0"/>
    </xf>
    <xf numFmtId="0" fontId="20" fillId="0" borderId="7" xfId="1" applyFont="1" applyFill="1" applyBorder="1" applyAlignment="1" applyProtection="1">
      <alignment horizontal="center"/>
      <protection locked="0"/>
    </xf>
    <xf numFmtId="43" fontId="4" fillId="0" borderId="7" xfId="2" applyNumberFormat="1" applyFont="1" applyFill="1" applyBorder="1" applyProtection="1">
      <protection locked="0"/>
    </xf>
    <xf numFmtId="0" fontId="14" fillId="0" borderId="2" xfId="1" applyFont="1" applyFill="1" applyBorder="1" applyAlignment="1" applyProtection="1">
      <alignment horizontal="left" vertical="center"/>
      <protection locked="0"/>
    </xf>
    <xf numFmtId="43" fontId="5" fillId="0" borderId="2" xfId="1" applyNumberFormat="1" applyFont="1" applyFill="1" applyBorder="1" applyAlignment="1" applyProtection="1">
      <alignment horizontal="center"/>
      <protection locked="0"/>
    </xf>
    <xf numFmtId="43" fontId="5" fillId="0" borderId="2" xfId="1" applyNumberFormat="1" applyFont="1" applyFill="1" applyBorder="1" applyAlignment="1" applyProtection="1">
      <protection locked="0"/>
    </xf>
    <xf numFmtId="0" fontId="19" fillId="0" borderId="5" xfId="1" applyFont="1" applyFill="1" applyBorder="1" applyAlignment="1" applyProtection="1">
      <alignment horizontal="center"/>
      <protection locked="0"/>
    </xf>
    <xf numFmtId="43" fontId="4" fillId="0" borderId="2" xfId="1" applyNumberFormat="1" applyFont="1" applyFill="1" applyBorder="1" applyAlignment="1" applyProtection="1">
      <protection locked="0"/>
    </xf>
    <xf numFmtId="43" fontId="19" fillId="0" borderId="2" xfId="1" applyNumberFormat="1" applyFont="1" applyFill="1" applyBorder="1" applyAlignment="1" applyProtection="1"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0" fontId="7" fillId="0" borderId="2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left" vertical="top"/>
      <protection locked="0"/>
    </xf>
    <xf numFmtId="14" fontId="8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0" fontId="2" fillId="0" borderId="0" xfId="1" quotePrefix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4" fillId="0" borderId="2" xfId="1" applyFont="1" applyFill="1" applyBorder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horizontal="center" vertical="top"/>
      <protection locked="0"/>
    </xf>
    <xf numFmtId="0" fontId="21" fillId="0" borderId="7" xfId="1" applyFont="1" applyFill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 vertical="top"/>
      <protection locked="0"/>
    </xf>
    <xf numFmtId="0" fontId="4" fillId="0" borderId="0" xfId="1" applyFont="1" applyFill="1" applyBorder="1" applyAlignment="1"/>
    <xf numFmtId="0" fontId="4" fillId="3" borderId="8" xfId="1" applyFont="1" applyFill="1" applyBorder="1" applyAlignment="1"/>
    <xf numFmtId="0" fontId="4" fillId="3" borderId="7" xfId="1" applyFont="1" applyFill="1" applyBorder="1" applyAlignment="1" applyProtection="1"/>
    <xf numFmtId="0" fontId="4" fillId="0" borderId="7" xfId="1" applyFont="1" applyFill="1" applyBorder="1" applyAlignment="1" applyProtection="1"/>
    <xf numFmtId="0" fontId="4" fillId="3" borderId="9" xfId="1" applyFont="1" applyFill="1" applyBorder="1" applyAlignment="1"/>
    <xf numFmtId="0" fontId="4" fillId="0" borderId="0" xfId="1" applyFont="1" applyFill="1" applyAlignment="1"/>
    <xf numFmtId="0" fontId="4" fillId="3" borderId="5" xfId="1" applyFont="1" applyFill="1" applyBorder="1" applyAlignment="1"/>
    <xf numFmtId="0" fontId="4" fillId="3" borderId="0" xfId="1" applyFont="1" applyFill="1" applyBorder="1" applyAlignment="1" applyProtection="1">
      <alignment horizontal="left"/>
    </xf>
    <xf numFmtId="0" fontId="4" fillId="3" borderId="0" xfId="1" applyFont="1" applyFill="1" applyBorder="1" applyAlignment="1" applyProtection="1"/>
    <xf numFmtId="0" fontId="4" fillId="3" borderId="4" xfId="1" applyFont="1" applyFill="1" applyBorder="1" applyAlignment="1"/>
    <xf numFmtId="0" fontId="4" fillId="3" borderId="2" xfId="1" applyFont="1" applyFill="1" applyBorder="1" applyAlignment="1" applyProtection="1">
      <alignment horizontal="left"/>
    </xf>
    <xf numFmtId="176" fontId="4" fillId="3" borderId="0" xfId="1" applyNumberFormat="1" applyFont="1" applyFill="1" applyBorder="1" applyAlignment="1" applyProtection="1"/>
    <xf numFmtId="0" fontId="19" fillId="3" borderId="0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/>
    </xf>
    <xf numFmtId="177" fontId="4" fillId="3" borderId="13" xfId="1" applyNumberFormat="1" applyFont="1" applyFill="1" applyBorder="1" applyAlignment="1"/>
    <xf numFmtId="0" fontId="4" fillId="3" borderId="10" xfId="1" applyFont="1" applyFill="1" applyBorder="1" applyAlignment="1" applyProtection="1">
      <alignment horizontal="left" wrapText="1"/>
      <protection locked="0"/>
    </xf>
    <xf numFmtId="0" fontId="21" fillId="3" borderId="13" xfId="1" applyFont="1" applyFill="1" applyBorder="1" applyAlignment="1" applyProtection="1">
      <alignment horizontal="left" wrapText="1"/>
      <protection locked="0"/>
    </xf>
    <xf numFmtId="0" fontId="4" fillId="3" borderId="6" xfId="1" applyFont="1" applyFill="1" applyBorder="1" applyAlignment="1" applyProtection="1">
      <alignment horizontal="left" wrapText="1"/>
      <protection locked="0"/>
    </xf>
    <xf numFmtId="43" fontId="4" fillId="3" borderId="13" xfId="1" applyNumberFormat="1" applyFont="1" applyFill="1" applyBorder="1" applyAlignment="1" applyProtection="1">
      <alignment horizontal="center"/>
      <protection locked="0"/>
    </xf>
    <xf numFmtId="43" fontId="4" fillId="2" borderId="13" xfId="2" applyNumberFormat="1" applyFont="1" applyFill="1" applyBorder="1" applyAlignment="1" applyProtection="1"/>
    <xf numFmtId="177" fontId="4" fillId="3" borderId="13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left" wrapText="1"/>
    </xf>
    <xf numFmtId="177" fontId="4" fillId="3" borderId="15" xfId="1" applyNumberFormat="1" applyFont="1" applyFill="1" applyBorder="1" applyAlignment="1">
      <alignment horizontal="center"/>
    </xf>
    <xf numFmtId="0" fontId="4" fillId="3" borderId="7" xfId="1" applyFont="1" applyFill="1" applyBorder="1" applyAlignment="1" applyProtection="1">
      <alignment horizontal="left" wrapText="1"/>
      <protection locked="0"/>
    </xf>
    <xf numFmtId="43" fontId="4" fillId="3" borderId="15" xfId="1" applyNumberFormat="1" applyFont="1" applyFill="1" applyBorder="1" applyAlignment="1" applyProtection="1">
      <alignment horizontal="center"/>
      <protection locked="0"/>
    </xf>
    <xf numFmtId="0" fontId="4" fillId="3" borderId="3" xfId="1" applyFont="1" applyFill="1" applyBorder="1" applyAlignment="1"/>
    <xf numFmtId="0" fontId="19" fillId="3" borderId="5" xfId="1" applyFont="1" applyFill="1" applyBorder="1" applyAlignment="1"/>
    <xf numFmtId="0" fontId="10" fillId="3" borderId="2" xfId="1" applyFont="1" applyFill="1" applyBorder="1" applyAlignment="1" applyProtection="1">
      <alignment horizontal="left"/>
    </xf>
    <xf numFmtId="0" fontId="10" fillId="3" borderId="2" xfId="1" applyFont="1" applyFill="1" applyBorder="1" applyAlignment="1" applyProtection="1">
      <alignment horizontal="right"/>
    </xf>
    <xf numFmtId="0" fontId="20" fillId="2" borderId="10" xfId="1" applyFont="1" applyFill="1" applyBorder="1" applyAlignment="1" applyProtection="1">
      <alignment horizontal="left"/>
    </xf>
    <xf numFmtId="0" fontId="21" fillId="2" borderId="14" xfId="1" applyFont="1" applyFill="1" applyBorder="1" applyAlignment="1" applyProtection="1">
      <alignment horizontal="center"/>
    </xf>
    <xf numFmtId="0" fontId="21" fillId="2" borderId="14" xfId="1" applyFont="1" applyFill="1" applyBorder="1" applyAlignment="1" applyProtection="1">
      <alignment horizontal="center" vertical="center"/>
    </xf>
    <xf numFmtId="40" fontId="21" fillId="2" borderId="13" xfId="2" applyFont="1" applyFill="1" applyBorder="1" applyAlignment="1" applyProtection="1">
      <alignment horizontal="center" vertical="center" wrapText="1"/>
      <protection locked="0"/>
    </xf>
    <xf numFmtId="16" fontId="19" fillId="2" borderId="10" xfId="1" applyNumberFormat="1" applyFont="1" applyFill="1" applyBorder="1" applyAlignment="1">
      <alignment horizontal="left"/>
    </xf>
    <xf numFmtId="0" fontId="19" fillId="2" borderId="6" xfId="1" applyFont="1" applyFill="1" applyBorder="1" applyAlignment="1" applyProtection="1">
      <alignment horizontal="right" wrapText="1"/>
      <protection locked="0"/>
    </xf>
    <xf numFmtId="0" fontId="4" fillId="2" borderId="6" xfId="1" applyFont="1" applyFill="1" applyBorder="1" applyAlignment="1" applyProtection="1">
      <alignment horizontal="left"/>
    </xf>
    <xf numFmtId="0" fontId="21" fillId="2" borderId="4" xfId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/>
    <xf numFmtId="16" fontId="19" fillId="2" borderId="3" xfId="1" applyNumberFormat="1" applyFont="1" applyFill="1" applyBorder="1" applyAlignment="1">
      <alignment horizontal="left"/>
    </xf>
    <xf numFmtId="43" fontId="19" fillId="2" borderId="2" xfId="1" applyNumberFormat="1" applyFont="1" applyFill="1" applyBorder="1" applyAlignment="1" applyProtection="1">
      <alignment horizontal="center"/>
      <protection locked="0"/>
    </xf>
    <xf numFmtId="43" fontId="19" fillId="2" borderId="1" xfId="1" applyNumberFormat="1" applyFont="1" applyFill="1" applyBorder="1" applyAlignment="1" applyProtection="1">
      <alignment horizontal="center"/>
      <protection locked="0"/>
    </xf>
    <xf numFmtId="0" fontId="19" fillId="3" borderId="4" xfId="1" applyFont="1" applyFill="1" applyBorder="1" applyAlignment="1"/>
    <xf numFmtId="0" fontId="19" fillId="0" borderId="0" xfId="1" applyFont="1" applyFill="1" applyAlignment="1"/>
    <xf numFmtId="0" fontId="4" fillId="0" borderId="3" xfId="1" applyFont="1" applyFill="1" applyBorder="1" applyAlignment="1"/>
    <xf numFmtId="0" fontId="4" fillId="0" borderId="2" xfId="1" applyFont="1" applyFill="1" applyBorder="1" applyAlignment="1"/>
    <xf numFmtId="0" fontId="4" fillId="0" borderId="1" xfId="1" applyFont="1" applyFill="1" applyBorder="1" applyAlignment="1"/>
    <xf numFmtId="16" fontId="4" fillId="0" borderId="6" xfId="1" applyNumberFormat="1" applyFont="1" applyFill="1" applyBorder="1" applyAlignment="1" applyProtection="1">
      <protection locked="0"/>
    </xf>
    <xf numFmtId="16" fontId="4" fillId="0" borderId="12" xfId="1" applyNumberFormat="1" applyFont="1" applyFill="1" applyBorder="1" applyAlignment="1" applyProtection="1">
      <protection locked="0"/>
    </xf>
    <xf numFmtId="43" fontId="19" fillId="2" borderId="10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alignment horizontal="center"/>
      <protection locked="0"/>
    </xf>
    <xf numFmtId="43" fontId="19" fillId="2" borderId="12" xfId="2" applyNumberFormat="1" applyFont="1" applyFill="1" applyBorder="1" applyAlignment="1" applyProtection="1">
      <alignment horizontal="center"/>
      <protection locked="0"/>
    </xf>
    <xf numFmtId="0" fontId="21" fillId="0" borderId="10" xfId="1" applyFont="1" applyFill="1" applyBorder="1" applyProtection="1">
      <protection locked="0"/>
    </xf>
    <xf numFmtId="16" fontId="4" fillId="2" borderId="10" xfId="1" applyNumberFormat="1" applyFont="1" applyFill="1" applyBorder="1" applyAlignment="1" applyProtection="1">
      <protection locked="0"/>
    </xf>
    <xf numFmtId="16" fontId="4" fillId="2" borderId="12" xfId="1" applyNumberFormat="1" applyFont="1" applyFill="1" applyBorder="1" applyAlignment="1" applyProtection="1">
      <protection locked="0"/>
    </xf>
    <xf numFmtId="16" fontId="4" fillId="2" borderId="2" xfId="1" applyNumberFormat="1" applyFont="1" applyFill="1" applyBorder="1" applyAlignment="1" applyProtection="1">
      <protection locked="0"/>
    </xf>
    <xf numFmtId="0" fontId="20" fillId="2" borderId="10" xfId="1" applyFont="1" applyFill="1" applyBorder="1" applyAlignment="1" applyProtection="1">
      <alignment horizontal="left"/>
      <protection locked="0"/>
    </xf>
    <xf numFmtId="178" fontId="19" fillId="2" borderId="12" xfId="3" applyNumberFormat="1" applyFont="1" applyFill="1" applyBorder="1" applyAlignment="1" applyProtection="1">
      <protection locked="0"/>
    </xf>
    <xf numFmtId="178" fontId="4" fillId="2" borderId="12" xfId="3" applyNumberFormat="1" applyFont="1" applyFill="1" applyBorder="1" applyAlignment="1" applyProtection="1">
      <protection locked="0"/>
    </xf>
    <xf numFmtId="0" fontId="19" fillId="0" borderId="0" xfId="1" applyFont="1" applyFill="1" applyProtection="1">
      <protection locked="0"/>
    </xf>
    <xf numFmtId="0" fontId="19" fillId="0" borderId="5" xfId="1" applyFont="1" applyFill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78" fontId="20" fillId="2" borderId="10" xfId="3" applyNumberFormat="1" applyFont="1" applyFill="1" applyBorder="1" applyAlignment="1" applyProtection="1">
      <protection locked="0"/>
    </xf>
    <xf numFmtId="178" fontId="19" fillId="2" borderId="6" xfId="3" applyNumberFormat="1" applyFont="1" applyFill="1" applyBorder="1" applyAlignment="1" applyProtection="1">
      <protection locked="0"/>
    </xf>
    <xf numFmtId="43" fontId="19" fillId="2" borderId="1" xfId="1" applyNumberFormat="1" applyFont="1" applyFill="1" applyBorder="1" applyAlignment="1" applyProtection="1">
      <alignment horizontal="right" vertical="center"/>
      <protection locked="0"/>
    </xf>
    <xf numFmtId="178" fontId="19" fillId="2" borderId="10" xfId="3" applyNumberFormat="1" applyFont="1" applyFill="1" applyBorder="1" applyAlignment="1" applyProtection="1">
      <protection locked="0"/>
    </xf>
    <xf numFmtId="43" fontId="4" fillId="2" borderId="2" xfId="1" applyNumberFormat="1" applyFont="1" applyFill="1" applyBorder="1" applyProtection="1">
      <protection locked="0"/>
    </xf>
    <xf numFmtId="0" fontId="4" fillId="2" borderId="13" xfId="1" applyFont="1" applyFill="1" applyBorder="1" applyAlignment="1" applyProtection="1">
      <alignment vertical="center"/>
      <protection locked="0"/>
    </xf>
    <xf numFmtId="40" fontId="4" fillId="3" borderId="7" xfId="2" applyFont="1" applyFill="1" applyBorder="1" applyAlignment="1" applyProtection="1"/>
    <xf numFmtId="40" fontId="4" fillId="3" borderId="0" xfId="2" applyFont="1" applyFill="1" applyBorder="1" applyAlignment="1" applyProtection="1">
      <alignment horizontal="left"/>
    </xf>
    <xf numFmtId="40" fontId="4" fillId="3" borderId="0" xfId="2" applyFont="1" applyFill="1" applyBorder="1" applyAlignment="1" applyProtection="1"/>
    <xf numFmtId="40" fontId="4" fillId="3" borderId="0" xfId="2" applyFont="1" applyFill="1" applyBorder="1" applyAlignment="1" applyProtection="1">
      <alignment horizontal="center"/>
    </xf>
    <xf numFmtId="0" fontId="4" fillId="3" borderId="13" xfId="1" applyFont="1" applyFill="1" applyBorder="1" applyAlignment="1" applyProtection="1">
      <alignment horizontal="left" wrapText="1"/>
      <protection locked="0"/>
    </xf>
    <xf numFmtId="16" fontId="4" fillId="3" borderId="13" xfId="1" applyNumberFormat="1" applyFont="1" applyFill="1" applyBorder="1" applyAlignment="1">
      <alignment horizontal="center"/>
    </xf>
    <xf numFmtId="0" fontId="4" fillId="3" borderId="13" xfId="1" applyFont="1" applyFill="1" applyBorder="1" applyAlignment="1"/>
    <xf numFmtId="0" fontId="4" fillId="3" borderId="13" xfId="1" applyFont="1" applyFill="1" applyBorder="1" applyAlignment="1">
      <alignment horizontal="left" wrapText="1"/>
    </xf>
    <xf numFmtId="40" fontId="8" fillId="0" borderId="0" xfId="2" applyFont="1" applyFill="1" applyBorder="1" applyAlignment="1"/>
    <xf numFmtId="176" fontId="8" fillId="0" borderId="0" xfId="1" applyNumberFormat="1" applyFont="1" applyFill="1" applyBorder="1" applyAlignment="1"/>
    <xf numFmtId="0" fontId="8" fillId="0" borderId="0" xfId="1" applyFont="1" applyFill="1" applyAlignment="1"/>
    <xf numFmtId="0" fontId="8" fillId="3" borderId="8" xfId="1" applyFont="1" applyFill="1" applyBorder="1" applyAlignment="1"/>
    <xf numFmtId="0" fontId="8" fillId="3" borderId="7" xfId="1" applyFont="1" applyFill="1" applyBorder="1" applyAlignment="1" applyProtection="1"/>
    <xf numFmtId="40" fontId="8" fillId="3" borderId="7" xfId="2" applyFont="1" applyFill="1" applyBorder="1" applyAlignment="1" applyProtection="1"/>
    <xf numFmtId="176" fontId="8" fillId="3" borderId="7" xfId="1" applyNumberFormat="1" applyFont="1" applyFill="1" applyBorder="1" applyAlignment="1" applyProtection="1"/>
    <xf numFmtId="0" fontId="8" fillId="3" borderId="9" xfId="1" applyFont="1" applyFill="1" applyBorder="1" applyAlignment="1"/>
    <xf numFmtId="0" fontId="8" fillId="3" borderId="5" xfId="1" applyFont="1" applyFill="1" applyBorder="1" applyAlignment="1"/>
    <xf numFmtId="40" fontId="8" fillId="3" borderId="0" xfId="2" applyFont="1" applyFill="1" applyBorder="1" applyAlignment="1" applyProtection="1">
      <alignment horizontal="left"/>
    </xf>
    <xf numFmtId="176" fontId="8" fillId="3" borderId="0" xfId="1" applyNumberFormat="1" applyFont="1" applyFill="1" applyBorder="1" applyAlignment="1" applyProtection="1">
      <alignment horizontal="left"/>
    </xf>
    <xf numFmtId="40" fontId="8" fillId="3" borderId="0" xfId="2" applyFont="1" applyFill="1" applyBorder="1" applyAlignment="1" applyProtection="1"/>
    <xf numFmtId="0" fontId="8" fillId="3" borderId="4" xfId="1" applyFont="1" applyFill="1" applyBorder="1" applyAlignment="1"/>
    <xf numFmtId="40" fontId="8" fillId="3" borderId="0" xfId="2" applyFont="1" applyFill="1" applyBorder="1" applyAlignment="1" applyProtection="1">
      <alignment horizontal="right"/>
    </xf>
    <xf numFmtId="16" fontId="8" fillId="3" borderId="0" xfId="1" applyNumberFormat="1" applyFont="1" applyFill="1" applyBorder="1" applyAlignment="1">
      <alignment horizontal="left"/>
    </xf>
    <xf numFmtId="0" fontId="8" fillId="3" borderId="0" xfId="1" applyFont="1" applyFill="1" applyBorder="1" applyAlignment="1" applyProtection="1">
      <alignment horizontal="right" wrapText="1"/>
      <protection locked="0"/>
    </xf>
    <xf numFmtId="40" fontId="8" fillId="3" borderId="0" xfId="2" applyFont="1" applyFill="1" applyBorder="1" applyAlignment="1" applyProtection="1">
      <alignment horizontal="center"/>
      <protection locked="0"/>
    </xf>
    <xf numFmtId="176" fontId="8" fillId="3" borderId="0" xfId="1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/>
    <xf numFmtId="0" fontId="8" fillId="3" borderId="2" xfId="1" applyFont="1" applyFill="1" applyBorder="1" applyAlignment="1"/>
    <xf numFmtId="40" fontId="8" fillId="3" borderId="2" xfId="2" applyFont="1" applyFill="1" applyBorder="1" applyAlignment="1"/>
    <xf numFmtId="176" fontId="8" fillId="3" borderId="2" xfId="1" applyNumberFormat="1" applyFont="1" applyFill="1" applyBorder="1" applyAlignment="1"/>
    <xf numFmtId="0" fontId="8" fillId="3" borderId="1" xfId="1" applyFont="1" applyFill="1" applyBorder="1" applyAlignment="1"/>
    <xf numFmtId="40" fontId="8" fillId="0" borderId="0" xfId="2" applyFont="1" applyFill="1" applyAlignment="1"/>
    <xf numFmtId="176" fontId="8" fillId="0" borderId="0" xfId="1" applyNumberFormat="1" applyFont="1" applyFill="1" applyAlignment="1"/>
    <xf numFmtId="0" fontId="10" fillId="0" borderId="0" xfId="1" applyFont="1" applyFill="1" applyAlignment="1"/>
    <xf numFmtId="0" fontId="10" fillId="3" borderId="5" xfId="1" applyFont="1" applyFill="1" applyBorder="1" applyAlignment="1"/>
    <xf numFmtId="40" fontId="10" fillId="3" borderId="2" xfId="2" applyFont="1" applyFill="1" applyBorder="1" applyAlignment="1" applyProtection="1">
      <alignment horizontal="left"/>
    </xf>
    <xf numFmtId="176" fontId="10" fillId="3" borderId="2" xfId="1" applyNumberFormat="1" applyFont="1" applyFill="1" applyBorder="1" applyAlignment="1" applyProtection="1">
      <alignment horizontal="left"/>
    </xf>
    <xf numFmtId="40" fontId="10" fillId="3" borderId="2" xfId="2" applyFont="1" applyFill="1" applyBorder="1" applyAlignment="1" applyProtection="1">
      <alignment horizontal="right"/>
    </xf>
    <xf numFmtId="0" fontId="10" fillId="3" borderId="4" xfId="1" applyFont="1" applyFill="1" applyBorder="1" applyAlignment="1"/>
    <xf numFmtId="176" fontId="19" fillId="2" borderId="6" xfId="1" applyNumberFormat="1" applyFont="1" applyFill="1" applyBorder="1" applyAlignment="1" applyProtection="1">
      <alignment horizontal="center"/>
      <protection locked="0"/>
    </xf>
    <xf numFmtId="0" fontId="21" fillId="2" borderId="13" xfId="1" applyFont="1" applyFill="1" applyBorder="1" applyAlignment="1" applyProtection="1">
      <alignment horizontal="center" vertical="top"/>
    </xf>
    <xf numFmtId="0" fontId="4" fillId="0" borderId="0" xfId="1" applyFont="1" applyFill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1" fillId="2" borderId="13" xfId="1" applyFont="1" applyFill="1" applyBorder="1" applyAlignment="1" applyProtection="1">
      <alignment horizontal="center"/>
    </xf>
    <xf numFmtId="0" fontId="4" fillId="3" borderId="4" xfId="1" applyFont="1" applyFill="1" applyBorder="1" applyAlignment="1">
      <alignment horizontal="center"/>
    </xf>
    <xf numFmtId="0" fontId="21" fillId="2" borderId="10" xfId="1" applyFont="1" applyFill="1" applyBorder="1" applyAlignment="1" applyProtection="1">
      <alignment horizontal="center" vertical="top"/>
    </xf>
    <xf numFmtId="43" fontId="4" fillId="3" borderId="3" xfId="2" applyNumberFormat="1" applyFont="1" applyFill="1" applyBorder="1" applyAlignment="1" applyProtection="1">
      <alignment horizontal="center"/>
      <protection locked="0"/>
    </xf>
    <xf numFmtId="43" fontId="4" fillId="3" borderId="10" xfId="2" applyNumberFormat="1" applyFont="1" applyFill="1" applyBorder="1" applyAlignment="1" applyProtection="1">
      <alignment horizontal="center"/>
      <protection locked="0"/>
    </xf>
    <xf numFmtId="176" fontId="4" fillId="3" borderId="12" xfId="1" applyNumberFormat="1" applyFont="1" applyFill="1" applyBorder="1" applyAlignment="1" applyProtection="1">
      <alignment horizontal="center"/>
      <protection locked="0"/>
    </xf>
    <xf numFmtId="40" fontId="21" fillId="2" borderId="12" xfId="2" applyFont="1" applyFill="1" applyBorder="1" applyAlignment="1" applyProtection="1">
      <alignment horizontal="center"/>
      <protection locked="0"/>
    </xf>
    <xf numFmtId="0" fontId="20" fillId="0" borderId="9" xfId="1" applyFont="1" applyFill="1" applyBorder="1" applyProtection="1">
      <protection locked="0"/>
    </xf>
    <xf numFmtId="16" fontId="20" fillId="2" borderId="10" xfId="1" applyNumberFormat="1" applyFont="1" applyFill="1" applyBorder="1" applyAlignment="1">
      <alignment horizontal="left"/>
    </xf>
    <xf numFmtId="0" fontId="20" fillId="3" borderId="0" xfId="1" applyFont="1" applyFill="1" applyBorder="1" applyAlignment="1" applyProtection="1"/>
    <xf numFmtId="0" fontId="19" fillId="3" borderId="0" xfId="1" applyFont="1" applyFill="1" applyAlignment="1"/>
    <xf numFmtId="16" fontId="19" fillId="3" borderId="0" xfId="1" applyNumberFormat="1" applyFont="1" applyFill="1" applyBorder="1" applyAlignment="1">
      <alignment horizontal="left"/>
    </xf>
    <xf numFmtId="0" fontId="19" fillId="3" borderId="0" xfId="1" applyFont="1" applyFill="1" applyBorder="1" applyAlignment="1" applyProtection="1">
      <alignment horizontal="right" wrapText="1"/>
      <protection locked="0"/>
    </xf>
    <xf numFmtId="176" fontId="19" fillId="3" borderId="0" xfId="1" applyNumberFormat="1" applyFont="1" applyFill="1" applyBorder="1" applyAlignment="1" applyProtection="1">
      <alignment horizontal="center"/>
      <protection locked="0"/>
    </xf>
    <xf numFmtId="0" fontId="10" fillId="3" borderId="0" xfId="1" applyFont="1" applyFill="1" applyBorder="1" applyAlignment="1" applyProtection="1">
      <alignment horizontal="left"/>
    </xf>
    <xf numFmtId="40" fontId="10" fillId="3" borderId="0" xfId="2" applyFont="1" applyFill="1" applyBorder="1" applyAlignment="1" applyProtection="1">
      <alignment horizontal="left"/>
    </xf>
    <xf numFmtId="176" fontId="10" fillId="3" borderId="0" xfId="1" applyNumberFormat="1" applyFont="1" applyFill="1" applyBorder="1" applyAlignment="1" applyProtection="1">
      <alignment horizontal="left"/>
    </xf>
    <xf numFmtId="0" fontId="10" fillId="3" borderId="0" xfId="1" applyFont="1" applyFill="1" applyBorder="1" applyAlignment="1" applyProtection="1">
      <alignment horizontal="right"/>
    </xf>
    <xf numFmtId="0" fontId="4" fillId="0" borderId="0" xfId="1" applyFont="1" applyFill="1" applyBorder="1"/>
    <xf numFmtId="0" fontId="19" fillId="0" borderId="0" xfId="1" applyFont="1" applyFill="1" applyBorder="1"/>
    <xf numFmtId="0" fontId="4" fillId="3" borderId="10" xfId="1" applyFont="1" applyFill="1" applyBorder="1" applyAlignment="1"/>
    <xf numFmtId="0" fontId="4" fillId="3" borderId="15" xfId="1" applyFont="1" applyFill="1" applyBorder="1" applyAlignment="1" applyProtection="1">
      <alignment horizontal="left" wrapText="1"/>
      <protection locked="0"/>
    </xf>
    <xf numFmtId="0" fontId="4" fillId="3" borderId="14" xfId="1" applyFont="1" applyFill="1" applyBorder="1" applyAlignment="1"/>
    <xf numFmtId="0" fontId="4" fillId="3" borderId="6" xfId="1" applyFont="1" applyFill="1" applyBorder="1" applyAlignment="1"/>
    <xf numFmtId="0" fontId="17" fillId="3" borderId="2" xfId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center"/>
    </xf>
    <xf numFmtId="0" fontId="4" fillId="2" borderId="15" xfId="1" applyFont="1" applyFill="1" applyBorder="1" applyAlignment="1" applyProtection="1">
      <alignment horizontal="center"/>
    </xf>
    <xf numFmtId="0" fontId="4" fillId="2" borderId="11" xfId="1" applyFont="1" applyFill="1" applyBorder="1" applyAlignment="1" applyProtection="1">
      <alignment horizontal="center"/>
    </xf>
    <xf numFmtId="0" fontId="21" fillId="2" borderId="15" xfId="1" applyFont="1" applyFill="1" applyBorder="1" applyAlignment="1" applyProtection="1">
      <alignment horizontal="center"/>
    </xf>
    <xf numFmtId="0" fontId="21" fillId="2" borderId="9" xfId="1" applyFont="1" applyFill="1" applyBorder="1" applyAlignment="1" applyProtection="1">
      <alignment horizontal="center" vertical="top"/>
    </xf>
    <xf numFmtId="0" fontId="21" fillId="2" borderId="0" xfId="1" applyFont="1" applyFill="1" applyBorder="1" applyAlignment="1" applyProtection="1">
      <alignment horizontal="center" vertical="top"/>
    </xf>
    <xf numFmtId="0" fontId="19" fillId="3" borderId="4" xfId="1" applyFont="1" applyFill="1" applyBorder="1" applyAlignment="1" applyProtection="1">
      <alignment horizontal="center"/>
    </xf>
    <xf numFmtId="0" fontId="4" fillId="3" borderId="4" xfId="1" applyFont="1" applyFill="1" applyBorder="1" applyAlignment="1" applyProtection="1"/>
    <xf numFmtId="0" fontId="24" fillId="3" borderId="4" xfId="1" applyFont="1" applyFill="1" applyBorder="1" applyAlignment="1"/>
    <xf numFmtId="0" fontId="19" fillId="3" borderId="14" xfId="1" applyFont="1" applyFill="1" applyBorder="1" applyAlignment="1"/>
    <xf numFmtId="16" fontId="19" fillId="2" borderId="7" xfId="1" applyNumberFormat="1" applyFont="1" applyFill="1" applyBorder="1" applyAlignment="1">
      <alignment horizontal="left"/>
    </xf>
    <xf numFmtId="0" fontId="19" fillId="2" borderId="7" xfId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center"/>
      <protection locked="0"/>
    </xf>
    <xf numFmtId="178" fontId="4" fillId="2" borderId="1" xfId="3" applyNumberFormat="1" applyFont="1" applyFill="1" applyBorder="1" applyAlignment="1" applyProtection="1">
      <protection locked="0"/>
    </xf>
    <xf numFmtId="43" fontId="4" fillId="2" borderId="12" xfId="1" applyNumberFormat="1" applyFont="1" applyFill="1" applyBorder="1" applyAlignment="1" applyProtection="1">
      <protection locked="0"/>
    </xf>
    <xf numFmtId="0" fontId="21" fillId="2" borderId="8" xfId="1" applyFont="1" applyFill="1" applyBorder="1" applyAlignment="1" applyProtection="1">
      <alignment horizontal="center" vertical="center"/>
    </xf>
    <xf numFmtId="0" fontId="21" fillId="2" borderId="5" xfId="1" applyFont="1" applyFill="1" applyBorder="1" applyAlignment="1" applyProtection="1">
      <alignment horizontal="center" vertical="center"/>
    </xf>
    <xf numFmtId="43" fontId="4" fillId="2" borderId="11" xfId="2" applyNumberFormat="1" applyFont="1" applyFill="1" applyBorder="1" applyAlignment="1" applyProtection="1"/>
    <xf numFmtId="40" fontId="21" fillId="2" borderId="11" xfId="2" applyFont="1" applyFill="1" applyBorder="1" applyAlignment="1" applyProtection="1">
      <alignment horizontal="center"/>
      <protection locked="0"/>
    </xf>
    <xf numFmtId="58" fontId="26" fillId="0" borderId="13" xfId="4" applyNumberFormat="1" applyFont="1" applyFill="1" applyBorder="1" applyAlignment="1">
      <alignment horizontal="center" vertical="center"/>
    </xf>
    <xf numFmtId="58" fontId="26" fillId="0" borderId="13" xfId="10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 applyProtection="1">
      <alignment horizontal="center" vertical="center"/>
    </xf>
    <xf numFmtId="16" fontId="4" fillId="0" borderId="10" xfId="1" applyNumberFormat="1" applyFont="1" applyFill="1" applyBorder="1" applyAlignment="1" applyProtection="1">
      <alignment horizontal="center" vertical="center"/>
    </xf>
    <xf numFmtId="0" fontId="21" fillId="2" borderId="13" xfId="1" applyFont="1" applyFill="1" applyBorder="1" applyAlignment="1" applyProtection="1">
      <alignment horizontal="center" vertical="center"/>
    </xf>
    <xf numFmtId="0" fontId="20" fillId="2" borderId="6" xfId="1" applyFont="1" applyFill="1" applyBorder="1" applyAlignment="1" applyProtection="1">
      <alignment horizontal="left"/>
    </xf>
    <xf numFmtId="179" fontId="26" fillId="0" borderId="10" xfId="4" applyNumberFormat="1" applyFont="1" applyFill="1" applyBorder="1" applyAlignment="1">
      <alignment horizontal="center" vertical="center"/>
    </xf>
    <xf numFmtId="16" fontId="4" fillId="0" borderId="13" xfId="1" applyNumberFormat="1" applyFont="1" applyFill="1" applyBorder="1" applyAlignment="1" applyProtection="1">
      <alignment horizontal="center" vertical="center"/>
    </xf>
    <xf numFmtId="0" fontId="19" fillId="2" borderId="2" xfId="1" applyFont="1" applyFill="1" applyBorder="1" applyAlignment="1" applyProtection="1">
      <alignment horizontal="center" wrapText="1"/>
      <protection locked="0"/>
    </xf>
    <xf numFmtId="0" fontId="17" fillId="0" borderId="5" xfId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9" fillId="2" borderId="6" xfId="1" applyFont="1" applyFill="1" applyBorder="1" applyAlignment="1" applyProtection="1">
      <alignment horizontal="left" vertical="center"/>
      <protection locked="0"/>
    </xf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6" fillId="0" borderId="3" xfId="1" applyFont="1" applyFill="1" applyBorder="1" applyAlignment="1" applyProtection="1">
      <alignment horizontal="center"/>
      <protection locked="0"/>
    </xf>
    <xf numFmtId="0" fontId="12" fillId="0" borderId="2" xfId="1" applyFont="1" applyFill="1" applyBorder="1" applyAlignment="1" applyProtection="1">
      <alignment horizontal="center"/>
      <protection locked="0"/>
    </xf>
    <xf numFmtId="0" fontId="12" fillId="0" borderId="1" xfId="1" applyFont="1" applyFill="1" applyBorder="1" applyAlignment="1" applyProtection="1">
      <alignment horizontal="center"/>
      <protection locked="0"/>
    </xf>
    <xf numFmtId="0" fontId="4" fillId="2" borderId="6" xfId="1" applyFont="1" applyFill="1" applyBorder="1" applyAlignment="1" applyProtection="1">
      <alignment horizontal="center"/>
      <protection locked="0"/>
    </xf>
    <xf numFmtId="0" fontId="4" fillId="2" borderId="12" xfId="1" applyFont="1" applyFill="1" applyBorder="1" applyAlignment="1" applyProtection="1">
      <alignment horizontal="center"/>
      <protection locked="0"/>
    </xf>
    <xf numFmtId="0" fontId="19" fillId="0" borderId="8" xfId="1" applyFont="1" applyFill="1" applyBorder="1" applyAlignment="1" applyProtection="1">
      <alignment horizontal="center"/>
      <protection locked="0"/>
    </xf>
    <xf numFmtId="0" fontId="19" fillId="0" borderId="7" xfId="1" applyFont="1" applyFill="1" applyBorder="1" applyAlignment="1" applyProtection="1">
      <alignment horizontal="center"/>
      <protection locked="0"/>
    </xf>
    <xf numFmtId="0" fontId="19" fillId="0" borderId="9" xfId="1" applyFont="1" applyFill="1" applyBorder="1" applyAlignment="1" applyProtection="1">
      <alignment horizontal="center"/>
      <protection locked="0"/>
    </xf>
    <xf numFmtId="43" fontId="21" fillId="3" borderId="15" xfId="1" applyNumberFormat="1" applyFont="1" applyFill="1" applyBorder="1" applyAlignment="1" applyProtection="1">
      <alignment horizontal="center" vertical="center"/>
      <protection locked="0"/>
    </xf>
    <xf numFmtId="43" fontId="21" fillId="3" borderId="14" xfId="1" applyNumberFormat="1" applyFont="1" applyFill="1" applyBorder="1" applyAlignment="1" applyProtection="1">
      <alignment horizontal="center" vertical="center"/>
      <protection locked="0"/>
    </xf>
    <xf numFmtId="40" fontId="21" fillId="2" borderId="10" xfId="2" applyFont="1" applyFill="1" applyBorder="1" applyAlignment="1" applyProtection="1">
      <alignment horizontal="center" vertical="center"/>
    </xf>
    <xf numFmtId="40" fontId="21" fillId="2" borderId="12" xfId="2" applyFont="1" applyFill="1" applyBorder="1" applyAlignment="1" applyProtection="1">
      <alignment horizontal="center" vertical="center"/>
    </xf>
    <xf numFmtId="0" fontId="21" fillId="2" borderId="10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>
      <alignment horizontal="center"/>
    </xf>
    <xf numFmtId="0" fontId="20" fillId="2" borderId="6" xfId="1" applyFont="1" applyFill="1" applyBorder="1" applyAlignment="1" applyProtection="1">
      <alignment horizontal="left" vertical="center"/>
      <protection locked="0"/>
    </xf>
  </cellXfs>
  <cellStyles count="11">
    <cellStyle name="常规" xfId="0" builtinId="0"/>
    <cellStyle name="常规 2" xfId="1"/>
    <cellStyle name="常规 2 2" xfId="5"/>
    <cellStyle name="常规 21" xfId="6"/>
    <cellStyle name="常规 21 2" xfId="7"/>
    <cellStyle name="常规 22" xfId="8"/>
    <cellStyle name="常规 22 2" xfId="9"/>
    <cellStyle name="常规 3" xfId="10"/>
    <cellStyle name="常规 4" xfId="4"/>
    <cellStyle name="千位分隔" xfId="3" builtinId="3"/>
    <cellStyle name="千位分隔 2" xfId="2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showGridLines="0" topLeftCell="A25" zoomScale="90" zoomScaleNormal="90" workbookViewId="0">
      <selection activeCell="Q26" sqref="Q26"/>
    </sheetView>
  </sheetViews>
  <sheetFormatPr defaultColWidth="9" defaultRowHeight="15" customHeight="1"/>
  <cols>
    <col min="1" max="1" width="3.25" style="8" customWidth="1"/>
    <col min="2" max="2" width="2.25" style="8" customWidth="1"/>
    <col min="3" max="3" width="4.375" style="8" customWidth="1"/>
    <col min="4" max="4" width="40.125" style="8" customWidth="1"/>
    <col min="5" max="5" width="5" style="8" customWidth="1"/>
    <col min="6" max="6" width="12" style="8" hidden="1" customWidth="1"/>
    <col min="7" max="7" width="1.125" style="8" customWidth="1"/>
    <col min="8" max="8" width="11" style="8" hidden="1" customWidth="1"/>
    <col min="9" max="9" width="11" style="8" customWidth="1"/>
    <col min="10" max="10" width="1.125" style="8" customWidth="1"/>
    <col min="11" max="11" width="11.5" style="8" hidden="1" customWidth="1"/>
    <col min="12" max="12" width="14.5" style="8" customWidth="1"/>
    <col min="13" max="13" width="11.75" style="8" customWidth="1"/>
    <col min="14" max="14" width="16" style="8" bestFit="1" customWidth="1"/>
    <col min="15" max="15" width="2.125" style="8" customWidth="1"/>
    <col min="16" max="26" width="9" style="7"/>
    <col min="27" max="16384" width="9" style="8"/>
  </cols>
  <sheetData>
    <row r="1" spans="1:26" ht="32.25" customHeight="1">
      <c r="B1" s="3"/>
      <c r="C1" s="1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26" ht="38.25" customHeight="1">
      <c r="B2" s="9"/>
      <c r="C2" s="24"/>
      <c r="D2" s="5"/>
      <c r="E2" s="5"/>
      <c r="F2" s="5"/>
      <c r="G2" s="5"/>
      <c r="H2" s="10"/>
      <c r="I2" s="26" t="s">
        <v>9</v>
      </c>
      <c r="J2" s="27"/>
      <c r="K2" s="261" t="s">
        <v>62</v>
      </c>
      <c r="L2" s="245"/>
      <c r="M2" s="28" t="s">
        <v>10</v>
      </c>
      <c r="N2" s="141"/>
      <c r="O2" s="11"/>
    </row>
    <row r="3" spans="1:26" ht="38.25" customHeight="1">
      <c r="B3" s="9"/>
      <c r="C3" s="247" t="s">
        <v>59</v>
      </c>
      <c r="D3" s="248"/>
      <c r="E3" s="248"/>
      <c r="F3" s="248"/>
      <c r="G3" s="248"/>
      <c r="H3" s="249"/>
      <c r="I3" s="29" t="s">
        <v>6</v>
      </c>
      <c r="J3" s="27"/>
      <c r="K3" s="245"/>
      <c r="L3" s="245"/>
      <c r="M3" s="41" t="s">
        <v>14</v>
      </c>
      <c r="N3" s="141"/>
      <c r="O3" s="11"/>
    </row>
    <row r="4" spans="1:26" ht="22.5" customHeight="1">
      <c r="A4" s="30"/>
      <c r="B4" s="31"/>
      <c r="C4" s="42" t="s">
        <v>17</v>
      </c>
      <c r="D4" s="33"/>
      <c r="E4" s="250"/>
      <c r="F4" s="250"/>
      <c r="G4" s="250"/>
      <c r="H4" s="250"/>
      <c r="I4" s="250"/>
      <c r="J4" s="250"/>
      <c r="K4" s="250"/>
      <c r="L4" s="250"/>
      <c r="M4" s="250"/>
      <c r="N4" s="251"/>
      <c r="O4" s="11"/>
    </row>
    <row r="5" spans="1:26" ht="22.5" customHeight="1">
      <c r="A5" s="30"/>
      <c r="B5" s="31"/>
      <c r="C5" s="42" t="s">
        <v>18</v>
      </c>
      <c r="D5" s="33"/>
      <c r="E5" s="250"/>
      <c r="F5" s="250"/>
      <c r="G5" s="250"/>
      <c r="H5" s="250"/>
      <c r="I5" s="250"/>
      <c r="J5" s="250"/>
      <c r="K5" s="250"/>
      <c r="L5" s="250"/>
      <c r="M5" s="250"/>
      <c r="N5" s="251"/>
      <c r="O5" s="11"/>
    </row>
    <row r="6" spans="1:26" ht="22.5" customHeight="1">
      <c r="A6" s="30"/>
      <c r="B6" s="31"/>
      <c r="C6" s="22"/>
      <c r="D6" s="22"/>
      <c r="E6" s="34"/>
      <c r="F6" s="34"/>
      <c r="G6" s="34"/>
      <c r="H6" s="34"/>
      <c r="I6" s="34"/>
      <c r="J6" s="34"/>
      <c r="K6" s="34"/>
      <c r="L6" s="34"/>
      <c r="M6" s="34"/>
      <c r="N6" s="34"/>
      <c r="O6" s="11"/>
    </row>
    <row r="7" spans="1:26" ht="21" customHeight="1">
      <c r="A7" s="30"/>
      <c r="B7" s="31"/>
      <c r="C7" s="35"/>
      <c r="D7" s="47" t="s">
        <v>7</v>
      </c>
      <c r="E7" s="246"/>
      <c r="F7" s="246"/>
      <c r="G7" s="36"/>
      <c r="H7" s="246"/>
      <c r="I7" s="246"/>
      <c r="J7" s="25"/>
      <c r="K7" s="246"/>
      <c r="L7" s="246"/>
      <c r="M7" s="36"/>
      <c r="N7" s="192" t="s">
        <v>46</v>
      </c>
      <c r="O7" s="11"/>
    </row>
    <row r="8" spans="1:26" ht="20.25" customHeight="1">
      <c r="A8" s="30"/>
      <c r="B8" s="31"/>
      <c r="C8" s="243" t="s">
        <v>38</v>
      </c>
      <c r="D8" s="124" t="s">
        <v>11</v>
      </c>
      <c r="E8" s="118"/>
      <c r="F8" s="118"/>
      <c r="G8" s="118"/>
      <c r="H8" s="118"/>
      <c r="I8" s="118"/>
      <c r="J8" s="118"/>
      <c r="K8" s="118"/>
      <c r="L8" s="119"/>
      <c r="M8" s="125"/>
      <c r="N8" s="130" t="e">
        <f>'A酒店住宿&amp;餐费'!#REF!</f>
        <v>#REF!</v>
      </c>
      <c r="O8" s="11"/>
    </row>
    <row r="9" spans="1:26" ht="20.25" customHeight="1">
      <c r="A9" s="30"/>
      <c r="B9" s="31"/>
      <c r="C9" s="244"/>
      <c r="D9" s="124" t="s">
        <v>12</v>
      </c>
      <c r="E9" s="118"/>
      <c r="F9" s="118"/>
      <c r="G9" s="118"/>
      <c r="H9" s="118"/>
      <c r="I9" s="118"/>
      <c r="J9" s="118"/>
      <c r="K9" s="118"/>
      <c r="L9" s="119"/>
      <c r="M9" s="125"/>
      <c r="N9" s="130">
        <f>B.交通!I14</f>
        <v>0</v>
      </c>
      <c r="O9" s="11"/>
    </row>
    <row r="10" spans="1:26" ht="20.25" customHeight="1">
      <c r="A10" s="30"/>
      <c r="B10" s="31"/>
      <c r="C10" s="244"/>
      <c r="D10" s="32" t="s">
        <v>19</v>
      </c>
      <c r="E10" s="118"/>
      <c r="F10" s="118"/>
      <c r="G10" s="118"/>
      <c r="H10" s="118"/>
      <c r="I10" s="118"/>
      <c r="J10" s="118"/>
      <c r="K10" s="118"/>
      <c r="L10" s="119"/>
      <c r="M10" s="125"/>
      <c r="N10" s="130" t="e">
        <f>'A酒店住宿&amp;餐费'!#REF!</f>
        <v>#REF!</v>
      </c>
      <c r="O10" s="11"/>
    </row>
    <row r="11" spans="1:26" ht="20.25" customHeight="1">
      <c r="A11" s="30"/>
      <c r="B11" s="31"/>
      <c r="C11" s="244"/>
      <c r="D11" s="32" t="s">
        <v>13</v>
      </c>
      <c r="E11" s="118"/>
      <c r="F11" s="118"/>
      <c r="G11" s="118"/>
      <c r="H11" s="118"/>
      <c r="I11" s="118"/>
      <c r="J11" s="118"/>
      <c r="K11" s="118"/>
      <c r="L11" s="119"/>
      <c r="M11" s="125"/>
      <c r="N11" s="130">
        <f>B.交通!I24+B.交通!I43</f>
        <v>0</v>
      </c>
      <c r="O11" s="11"/>
    </row>
    <row r="12" spans="1:26" ht="20.25" customHeight="1">
      <c r="A12" s="30"/>
      <c r="B12" s="31"/>
      <c r="C12" s="244"/>
      <c r="D12" s="32" t="s">
        <v>20</v>
      </c>
      <c r="E12" s="118"/>
      <c r="F12" s="118"/>
      <c r="G12" s="118"/>
      <c r="H12" s="118"/>
      <c r="I12" s="118"/>
      <c r="J12" s="118"/>
      <c r="K12" s="118"/>
      <c r="L12" s="119"/>
      <c r="M12" s="127"/>
      <c r="N12" s="224">
        <f>C.员工内部会餐!H40</f>
        <v>0</v>
      </c>
      <c r="O12" s="11"/>
    </row>
    <row r="13" spans="1:26" ht="7.5" customHeight="1">
      <c r="A13" s="30"/>
      <c r="B13" s="31"/>
      <c r="C13" s="244"/>
      <c r="D13" s="252"/>
      <c r="E13" s="253"/>
      <c r="F13" s="253"/>
      <c r="G13" s="253"/>
      <c r="H13" s="253"/>
      <c r="I13" s="253"/>
      <c r="J13" s="253"/>
      <c r="K13" s="253"/>
      <c r="L13" s="253"/>
      <c r="M13" s="253"/>
      <c r="N13" s="254"/>
      <c r="O13" s="11"/>
    </row>
    <row r="14" spans="1:26" s="135" customFormat="1" ht="20.25" customHeight="1">
      <c r="A14" s="131"/>
      <c r="B14" s="132"/>
      <c r="C14" s="244"/>
      <c r="D14" s="128" t="s">
        <v>8</v>
      </c>
      <c r="E14" s="121"/>
      <c r="F14" s="121"/>
      <c r="G14" s="121"/>
      <c r="H14" s="121"/>
      <c r="I14" s="121"/>
      <c r="J14" s="121"/>
      <c r="K14" s="121"/>
      <c r="L14" s="121"/>
      <c r="M14" s="120"/>
      <c r="N14" s="129" t="e">
        <f>SUM(N8:N12)</f>
        <v>#REF!</v>
      </c>
      <c r="O14" s="133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2.75" customHeight="1">
      <c r="A15" s="30"/>
      <c r="B15" s="31"/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11"/>
    </row>
    <row r="16" spans="1:26" ht="12.75" customHeight="1">
      <c r="A16" s="30"/>
      <c r="B16" s="31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1"/>
    </row>
    <row r="17" spans="1:34" ht="20.25" customHeight="1">
      <c r="A17" s="30"/>
      <c r="B17" s="31"/>
      <c r="C17" s="46"/>
      <c r="D17" s="47" t="s">
        <v>15</v>
      </c>
      <c r="E17" s="48"/>
      <c r="F17" s="48"/>
      <c r="G17" s="48"/>
      <c r="H17" s="48"/>
      <c r="I17" s="48"/>
      <c r="J17" s="48"/>
      <c r="K17" s="48"/>
      <c r="L17" s="48"/>
      <c r="M17" s="48"/>
      <c r="N17" s="192" t="s">
        <v>46</v>
      </c>
      <c r="O17" s="11"/>
    </row>
    <row r="18" spans="1:34" ht="20.25" customHeight="1">
      <c r="A18" s="30"/>
      <c r="B18" s="31"/>
      <c r="C18" s="52"/>
      <c r="D18" s="124" t="s">
        <v>35</v>
      </c>
      <c r="E18" s="118"/>
      <c r="F18" s="118"/>
      <c r="G18" s="118"/>
      <c r="H18" s="118"/>
      <c r="I18" s="118"/>
      <c r="J18" s="118"/>
      <c r="K18" s="118"/>
      <c r="L18" s="119"/>
      <c r="M18" s="125"/>
      <c r="N18" s="225">
        <f>'A酒店住宿&amp;餐费'!I70</f>
        <v>25</v>
      </c>
      <c r="O18" s="11"/>
    </row>
    <row r="19" spans="1:34" ht="20.25" customHeight="1">
      <c r="A19" s="30"/>
      <c r="B19" s="31"/>
      <c r="C19" s="239" t="s">
        <v>16</v>
      </c>
      <c r="D19" s="124" t="s">
        <v>57</v>
      </c>
      <c r="E19" s="118"/>
      <c r="F19" s="118"/>
      <c r="G19" s="118"/>
      <c r="H19" s="118"/>
      <c r="I19" s="118"/>
      <c r="J19" s="118"/>
      <c r="K19" s="118"/>
      <c r="L19" s="119"/>
      <c r="M19" s="125"/>
      <c r="N19" s="225">
        <f>B.交通!I43</f>
        <v>0</v>
      </c>
      <c r="O19" s="11"/>
    </row>
    <row r="20" spans="1:34" ht="20.25" customHeight="1">
      <c r="A20" s="30"/>
      <c r="B20" s="31"/>
      <c r="C20" s="239"/>
      <c r="D20" s="124" t="s">
        <v>36</v>
      </c>
      <c r="E20" s="118"/>
      <c r="F20" s="118"/>
      <c r="G20" s="118"/>
      <c r="H20" s="118"/>
      <c r="I20" s="118"/>
      <c r="J20" s="118"/>
      <c r="K20" s="118"/>
      <c r="L20" s="119"/>
      <c r="M20" s="125"/>
      <c r="N20" s="225">
        <f>C.员工内部会餐!H40</f>
        <v>0</v>
      </c>
      <c r="O20" s="11"/>
    </row>
    <row r="21" spans="1:34" ht="20.25" customHeight="1">
      <c r="A21" s="30"/>
      <c r="B21" s="31"/>
      <c r="C21" s="239"/>
      <c r="D21" s="124"/>
      <c r="E21" s="118"/>
      <c r="F21" s="118"/>
      <c r="G21" s="118"/>
      <c r="H21" s="118"/>
      <c r="I21" s="118"/>
      <c r="J21" s="118"/>
      <c r="K21" s="118"/>
      <c r="L21" s="119"/>
      <c r="M21" s="125"/>
      <c r="N21" s="126"/>
      <c r="O21" s="11"/>
    </row>
    <row r="22" spans="1:34" ht="20.25" customHeight="1">
      <c r="A22" s="30"/>
      <c r="B22" s="31"/>
      <c r="C22" s="239"/>
      <c r="D22" s="124"/>
      <c r="E22" s="118"/>
      <c r="F22" s="118"/>
      <c r="G22" s="118"/>
      <c r="H22" s="118"/>
      <c r="I22" s="118"/>
      <c r="J22" s="118"/>
      <c r="K22" s="118"/>
      <c r="L22" s="119"/>
      <c r="M22" s="125"/>
      <c r="N22" s="126"/>
      <c r="O22" s="11"/>
    </row>
    <row r="23" spans="1:34" ht="20.25" customHeight="1">
      <c r="A23" s="30"/>
      <c r="B23" s="31"/>
      <c r="C23" s="239"/>
      <c r="D23" s="124"/>
      <c r="E23" s="118"/>
      <c r="F23" s="118"/>
      <c r="G23" s="118"/>
      <c r="H23" s="118"/>
      <c r="I23" s="118"/>
      <c r="J23" s="118"/>
      <c r="K23" s="118"/>
      <c r="L23" s="119"/>
      <c r="M23" s="125"/>
      <c r="N23" s="126"/>
      <c r="O23" s="11"/>
    </row>
    <row r="24" spans="1:34" ht="8.25" customHeight="1">
      <c r="B24" s="9"/>
      <c r="C24" s="239"/>
      <c r="D24" s="240"/>
      <c r="E24" s="241"/>
      <c r="F24" s="241"/>
      <c r="G24" s="241"/>
      <c r="H24" s="241"/>
      <c r="I24" s="241"/>
      <c r="J24" s="241"/>
      <c r="K24" s="241"/>
      <c r="L24" s="241"/>
      <c r="M24" s="241"/>
      <c r="N24" s="242"/>
      <c r="O24" s="11"/>
    </row>
    <row r="25" spans="1:34" ht="21.75" customHeight="1">
      <c r="B25" s="9"/>
      <c r="C25" s="239"/>
      <c r="D25" s="136" t="s">
        <v>37</v>
      </c>
      <c r="E25" s="137"/>
      <c r="F25" s="137"/>
      <c r="G25" s="137"/>
      <c r="H25" s="137"/>
      <c r="I25" s="137"/>
      <c r="J25" s="137"/>
      <c r="K25" s="137"/>
      <c r="L25" s="137"/>
      <c r="M25" s="139"/>
      <c r="N25" s="129">
        <f>SUM(N18:N23)</f>
        <v>25</v>
      </c>
      <c r="O25" s="11"/>
    </row>
    <row r="26" spans="1:34" ht="20.25" customHeight="1">
      <c r="B26" s="9"/>
      <c r="C26" s="23"/>
      <c r="D26" s="49"/>
      <c r="E26" s="50"/>
      <c r="F26" s="51"/>
      <c r="G26" s="51"/>
      <c r="H26" s="51"/>
      <c r="I26" s="51"/>
      <c r="J26" s="53"/>
      <c r="K26" s="53"/>
      <c r="L26" s="54" t="s">
        <v>21</v>
      </c>
      <c r="M26" s="140"/>
      <c r="N26" s="138" t="e">
        <f>N14+N25</f>
        <v>#REF!</v>
      </c>
      <c r="O26" s="11"/>
    </row>
    <row r="27" spans="1:34" ht="15.75" customHeight="1">
      <c r="B27" s="9"/>
      <c r="C27" s="12"/>
      <c r="D27" s="14"/>
      <c r="E27" s="15"/>
      <c r="F27" s="15"/>
      <c r="G27" s="15"/>
      <c r="H27" s="15"/>
      <c r="I27" s="15"/>
      <c r="J27" s="15"/>
      <c r="K27" s="15"/>
      <c r="L27" s="15"/>
      <c r="M27" s="16"/>
      <c r="N27" s="12"/>
      <c r="O27" s="17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>
      <c r="B28" s="9"/>
      <c r="C28" s="18"/>
      <c r="D28" s="12"/>
      <c r="E28" s="15"/>
      <c r="F28" s="15"/>
      <c r="G28" s="15"/>
      <c r="H28" s="15"/>
      <c r="I28" s="15"/>
      <c r="J28" s="15"/>
      <c r="K28" s="15"/>
      <c r="L28" s="18"/>
      <c r="M28" s="19"/>
      <c r="N28" s="12"/>
      <c r="O28" s="17"/>
      <c r="AA28" s="12"/>
      <c r="AB28" s="12"/>
      <c r="AC28" s="12"/>
      <c r="AD28" s="12"/>
      <c r="AE28" s="12"/>
      <c r="AF28" s="12"/>
      <c r="AG28" s="12"/>
      <c r="AH28" s="12"/>
    </row>
    <row r="29" spans="1:34" ht="33" customHeight="1">
      <c r="B29" s="9"/>
      <c r="C29" s="12" t="s">
        <v>4</v>
      </c>
      <c r="D29" s="67"/>
      <c r="E29" s="66"/>
      <c r="F29" s="61"/>
      <c r="G29" s="61"/>
      <c r="H29" s="62"/>
      <c r="I29" s="65"/>
      <c r="J29" s="57"/>
      <c r="K29" s="58"/>
      <c r="L29" s="55"/>
      <c r="M29" s="12"/>
      <c r="N29" s="12"/>
      <c r="O29" s="17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>
      <c r="B30" s="9"/>
      <c r="C30" s="12"/>
      <c r="D30" s="64" t="s">
        <v>33</v>
      </c>
      <c r="E30" s="61"/>
      <c r="F30" s="61" t="s">
        <v>3</v>
      </c>
      <c r="G30" s="61"/>
      <c r="H30" s="63"/>
      <c r="I30" s="64" t="s">
        <v>23</v>
      </c>
      <c r="J30" s="59"/>
      <c r="K30" s="20" t="s">
        <v>0</v>
      </c>
      <c r="L30" s="20"/>
      <c r="M30" s="12"/>
      <c r="N30" s="12"/>
      <c r="O30" s="17"/>
      <c r="AA30" s="12"/>
      <c r="AB30" s="12"/>
      <c r="AC30" s="12"/>
      <c r="AD30" s="12"/>
      <c r="AE30" s="12"/>
      <c r="AF30" s="12"/>
      <c r="AG30" s="12"/>
      <c r="AH30" s="12"/>
    </row>
    <row r="31" spans="1:34" ht="34.5" customHeight="1">
      <c r="B31" s="9"/>
      <c r="C31" s="12"/>
      <c r="D31" s="67"/>
      <c r="E31" s="66"/>
      <c r="F31" s="61"/>
      <c r="G31" s="61"/>
      <c r="H31" s="62"/>
      <c r="I31" s="65"/>
      <c r="J31" s="57"/>
      <c r="K31" s="60"/>
      <c r="L31" s="55"/>
      <c r="M31" s="12"/>
      <c r="N31" s="12"/>
      <c r="O31" s="17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>
      <c r="B32" s="9"/>
      <c r="C32" s="12"/>
      <c r="D32" s="64" t="s">
        <v>34</v>
      </c>
      <c r="E32" s="61"/>
      <c r="F32" s="61" t="s">
        <v>2</v>
      </c>
      <c r="G32" s="61"/>
      <c r="H32" s="63"/>
      <c r="I32" s="64" t="s">
        <v>23</v>
      </c>
      <c r="J32" s="59"/>
      <c r="K32" s="20" t="s">
        <v>0</v>
      </c>
      <c r="L32" s="20"/>
      <c r="M32" s="12"/>
      <c r="N32" s="12"/>
      <c r="O32" s="17"/>
      <c r="AA32" s="12"/>
      <c r="AB32" s="12"/>
      <c r="AC32" s="12"/>
      <c r="AD32" s="12"/>
      <c r="AE32" s="12"/>
      <c r="AF32" s="12"/>
      <c r="AG32" s="12"/>
      <c r="AH32" s="12"/>
    </row>
    <row r="33" spans="2:34" ht="30" customHeight="1">
      <c r="B33" s="9"/>
      <c r="C33" s="12"/>
      <c r="D33" s="67"/>
      <c r="E33" s="66"/>
      <c r="F33" s="61"/>
      <c r="G33" s="61"/>
      <c r="H33" s="62"/>
      <c r="I33" s="65"/>
      <c r="J33" s="57"/>
      <c r="K33" s="60"/>
      <c r="L33" s="55"/>
      <c r="M33" s="12"/>
      <c r="N33" s="12"/>
      <c r="O33" s="17"/>
      <c r="AA33" s="12"/>
      <c r="AB33" s="12"/>
      <c r="AC33" s="12"/>
      <c r="AD33" s="12"/>
      <c r="AE33" s="12"/>
      <c r="AF33" s="12"/>
      <c r="AG33" s="12"/>
      <c r="AH33" s="12"/>
    </row>
    <row r="34" spans="2:34" ht="15.75" customHeight="1">
      <c r="B34" s="9"/>
      <c r="C34" s="12"/>
      <c r="D34" s="69" t="s">
        <v>22</v>
      </c>
      <c r="E34" s="61"/>
      <c r="F34" s="61" t="s">
        <v>1</v>
      </c>
      <c r="G34" s="61"/>
      <c r="H34" s="22"/>
      <c r="I34" s="69" t="s">
        <v>23</v>
      </c>
      <c r="J34" s="12"/>
      <c r="K34" s="20" t="s">
        <v>0</v>
      </c>
      <c r="L34" s="55"/>
      <c r="M34" s="12"/>
      <c r="N34" s="12"/>
      <c r="O34" s="17"/>
      <c r="AA34" s="12"/>
      <c r="AB34" s="12"/>
      <c r="AC34" s="12"/>
      <c r="AD34" s="12"/>
      <c r="AE34" s="12"/>
      <c r="AF34" s="12"/>
      <c r="AG34" s="12"/>
      <c r="AH34" s="12"/>
    </row>
    <row r="35" spans="2:34" ht="15.75" customHeight="1">
      <c r="B35" s="68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21"/>
      <c r="AA35" s="12"/>
      <c r="AB35" s="12"/>
      <c r="AC35" s="12"/>
      <c r="AD35" s="12"/>
      <c r="AE35" s="12"/>
      <c r="AF35" s="12"/>
      <c r="AG35" s="12"/>
      <c r="AH35" s="12"/>
    </row>
    <row r="36" spans="2:34" ht="15.75" customHeight="1"/>
    <row r="37" spans="2:34" ht="15.4" customHeight="1"/>
    <row r="38" spans="2:34" ht="15.4" customHeight="1"/>
    <row r="39" spans="2:34" ht="15.4" customHeight="1"/>
    <row r="40" spans="2:34" ht="15.4" customHeight="1"/>
    <row r="41" spans="2:34" ht="15.4" customHeight="1"/>
    <row r="42" spans="2:34" ht="15.4" customHeight="1"/>
    <row r="43" spans="2:34" ht="15.4" customHeight="1"/>
    <row r="44" spans="2:34" ht="15.4" customHeight="1"/>
    <row r="45" spans="2:34" ht="15.4" customHeight="1"/>
    <row r="46" spans="2:34" ht="15.4" customHeight="1"/>
    <row r="47" spans="2:34" ht="15.4" customHeight="1"/>
    <row r="48" spans="2:34" ht="15.4" customHeight="1"/>
    <row r="49" ht="15.4" customHeight="1"/>
    <row r="50" ht="15.4" customHeight="1"/>
    <row r="51" ht="15.4" customHeight="1"/>
    <row r="52" ht="15.4" customHeight="1"/>
    <row r="53" ht="15.4" customHeight="1"/>
    <row r="54" ht="15.4" customHeight="1"/>
    <row r="55" ht="15.4" customHeight="1"/>
    <row r="56" ht="15.4" customHeight="1"/>
    <row r="57" ht="15.4" customHeight="1"/>
    <row r="58" ht="15.4" customHeight="1"/>
  </sheetData>
  <mergeCells count="12">
    <mergeCell ref="C19:C25"/>
    <mergeCell ref="D24:N24"/>
    <mergeCell ref="C8:C14"/>
    <mergeCell ref="K2:L2"/>
    <mergeCell ref="E7:F7"/>
    <mergeCell ref="H7:I7"/>
    <mergeCell ref="K7:L7"/>
    <mergeCell ref="K3:L3"/>
    <mergeCell ref="C3:H3"/>
    <mergeCell ref="E4:N4"/>
    <mergeCell ref="E5:N5"/>
    <mergeCell ref="D13:N13"/>
  </mergeCells>
  <phoneticPr fontId="11" type="noConversion"/>
  <dataValidations count="2">
    <dataValidation type="list" allowBlank="1" showInputMessage="1" showErrorMessage="1" sqref="E17">
      <formula1>"Jan,Feb,Mar"</formula1>
    </dataValidation>
    <dataValidation type="list" allowBlank="1" showInputMessage="1" showErrorMessage="1" sqref="E18">
      <formula1>"JAN,FEB,MAR,APR,MAY,JUN,JUL,AUG,SEP,OCT,NOV,DEC"</formula1>
    </dataValidation>
  </dataValidations>
  <printOptions horizontalCentered="1"/>
  <pageMargins left="0.39370078740157483" right="0.39370078740157483" top="0.27559055118110237" bottom="0.31496062992125984" header="0.19685039370078741" footer="0.19685039370078741"/>
  <pageSetup scale="90" pageOrder="overThenDown" orientation="portrait" horizontalDpi="4294967293" r:id="rId1"/>
  <headerFooter alignWithMargins="0"/>
  <colBreaks count="1" manualBreakCount="1">
    <brk id="15" max="79" man="1"/>
  </colBreaks>
  <ignoredErrors>
    <ignoredError sqref="N9:N11 D12:N25 D26:M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abSelected="1" topLeftCell="A4" workbookViewId="0">
      <selection activeCell="O11" sqref="O11"/>
    </sheetView>
  </sheetViews>
  <sheetFormatPr defaultColWidth="9" defaultRowHeight="14.25"/>
  <cols>
    <col min="1" max="1" width="2.625" style="70" customWidth="1"/>
    <col min="2" max="2" width="2" style="70" customWidth="1"/>
    <col min="3" max="3" width="13.25" style="75" customWidth="1"/>
    <col min="4" max="4" width="5.75" style="75" customWidth="1"/>
    <col min="5" max="7" width="13" style="75" bestFit="1" customWidth="1"/>
    <col min="8" max="8" width="16.375" style="75" bestFit="1" customWidth="1"/>
    <col min="9" max="9" width="13.25" style="75" customWidth="1"/>
    <col min="10" max="10" width="2" style="75" customWidth="1"/>
    <col min="11" max="11" width="3.125" style="75" customWidth="1"/>
    <col min="12" max="16384" width="9" style="75"/>
  </cols>
  <sheetData>
    <row r="2" spans="2:10" ht="8.25" customHeight="1">
      <c r="B2" s="71"/>
      <c r="C2" s="72"/>
      <c r="D2" s="72"/>
      <c r="E2" s="73"/>
      <c r="F2" s="72"/>
      <c r="G2" s="72"/>
      <c r="H2" s="72"/>
      <c r="I2" s="72"/>
      <c r="J2" s="74"/>
    </row>
    <row r="3" spans="2:10" ht="8.25" customHeight="1">
      <c r="B3" s="76"/>
      <c r="C3" s="77"/>
      <c r="D3" s="77"/>
      <c r="E3" s="77"/>
      <c r="F3" s="77"/>
      <c r="G3" s="77"/>
      <c r="H3" s="77"/>
      <c r="I3" s="78"/>
      <c r="J3" s="79"/>
    </row>
    <row r="4" spans="2:10" ht="15.75">
      <c r="B4" s="98"/>
      <c r="C4" s="99" t="s">
        <v>24</v>
      </c>
      <c r="D4" s="99"/>
      <c r="E4" s="99"/>
      <c r="F4" s="80"/>
      <c r="G4" s="80"/>
      <c r="H4" s="80"/>
      <c r="I4" s="100" t="s">
        <v>25</v>
      </c>
      <c r="J4" s="79"/>
    </row>
    <row r="5" spans="2:10" ht="8.25" customHeight="1">
      <c r="B5" s="76"/>
      <c r="C5" s="78"/>
      <c r="D5" s="78"/>
      <c r="E5" s="78"/>
      <c r="F5" s="78"/>
      <c r="G5" s="78"/>
      <c r="H5" s="78"/>
      <c r="I5" s="78"/>
      <c r="J5" s="79"/>
    </row>
    <row r="6" spans="2:10">
      <c r="B6" s="76"/>
      <c r="C6" s="101" t="s">
        <v>32</v>
      </c>
      <c r="D6" s="235"/>
      <c r="E6" s="107"/>
      <c r="F6" s="83"/>
      <c r="G6" s="83"/>
      <c r="H6" s="84"/>
      <c r="I6" s="85"/>
      <c r="J6" s="79"/>
    </row>
    <row r="7" spans="2:10" ht="27" customHeight="1">
      <c r="B7" s="76"/>
      <c r="C7" s="103" t="s">
        <v>27</v>
      </c>
      <c r="D7" s="227"/>
      <c r="E7" s="232" t="s">
        <v>30</v>
      </c>
      <c r="F7" s="234" t="s">
        <v>29</v>
      </c>
      <c r="G7" s="108" t="s">
        <v>31</v>
      </c>
      <c r="H7" s="232" t="s">
        <v>26</v>
      </c>
      <c r="I7" s="104" t="s">
        <v>28</v>
      </c>
      <c r="J7" s="79"/>
    </row>
    <row r="8" spans="2:10">
      <c r="B8" s="76"/>
      <c r="C8" s="230">
        <v>43129</v>
      </c>
      <c r="D8" s="236">
        <f t="shared" ref="D8:D10" si="0">C8</f>
        <v>43129</v>
      </c>
      <c r="E8" s="233"/>
      <c r="F8" s="233"/>
      <c r="G8" s="233"/>
      <c r="H8" s="255" t="s">
        <v>61</v>
      </c>
      <c r="I8" s="91">
        <f t="shared" ref="I8:I10" si="1">IF(E8="√",25,0)+IF(F8="√",25,0)+IF(G8="√",25,0)</f>
        <v>0</v>
      </c>
      <c r="J8" s="79"/>
    </row>
    <row r="9" spans="2:10">
      <c r="B9" s="76"/>
      <c r="C9" s="230">
        <f>C8+1</f>
        <v>43130</v>
      </c>
      <c r="D9" s="236">
        <f t="shared" si="0"/>
        <v>43130</v>
      </c>
      <c r="E9" s="233"/>
      <c r="F9" s="233"/>
      <c r="G9" s="233" t="s">
        <v>60</v>
      </c>
      <c r="H9" s="256"/>
      <c r="I9" s="91">
        <f t="shared" si="1"/>
        <v>25</v>
      </c>
      <c r="J9" s="79"/>
    </row>
    <row r="10" spans="2:10">
      <c r="B10" s="76"/>
      <c r="C10" s="230">
        <f>C9+1</f>
        <v>43131</v>
      </c>
      <c r="D10" s="236">
        <f t="shared" si="0"/>
        <v>43131</v>
      </c>
      <c r="E10" s="233"/>
      <c r="F10" s="233"/>
      <c r="G10" s="233"/>
      <c r="H10" s="256"/>
      <c r="I10" s="91">
        <f t="shared" si="1"/>
        <v>0</v>
      </c>
      <c r="J10" s="79"/>
    </row>
    <row r="11" spans="2:10">
      <c r="B11" s="76"/>
      <c r="C11" s="230">
        <f>C10+1</f>
        <v>43132</v>
      </c>
      <c r="D11" s="236">
        <f>C11</f>
        <v>43132</v>
      </c>
      <c r="E11" s="233"/>
      <c r="F11" s="233"/>
      <c r="G11" s="233"/>
      <c r="H11" s="256"/>
      <c r="I11" s="91">
        <f t="shared" ref="I11:I37" si="2">IF(E11="√",25,0)+IF(F11="√",25,0)+IF(G11="√",25,0)</f>
        <v>0</v>
      </c>
      <c r="J11" s="79"/>
    </row>
    <row r="12" spans="2:10">
      <c r="B12" s="76"/>
      <c r="C12" s="230">
        <f>C11+1</f>
        <v>43133</v>
      </c>
      <c r="D12" s="236">
        <f t="shared" ref="D12:D69" si="3">C12</f>
        <v>43133</v>
      </c>
      <c r="E12" s="233"/>
      <c r="F12" s="233"/>
      <c r="G12" s="233"/>
      <c r="H12" s="256"/>
      <c r="I12" s="91">
        <f t="shared" si="2"/>
        <v>0</v>
      </c>
      <c r="J12" s="79"/>
    </row>
    <row r="13" spans="2:10">
      <c r="B13" s="76"/>
      <c r="C13" s="230">
        <f t="shared" ref="C13:C32" si="4">C12+1</f>
        <v>43134</v>
      </c>
      <c r="D13" s="236">
        <f t="shared" si="3"/>
        <v>43134</v>
      </c>
      <c r="E13" s="233"/>
      <c r="F13" s="233"/>
      <c r="G13" s="233"/>
      <c r="H13" s="256"/>
      <c r="I13" s="91">
        <f t="shared" si="2"/>
        <v>0</v>
      </c>
      <c r="J13" s="79"/>
    </row>
    <row r="14" spans="2:10">
      <c r="B14" s="76"/>
      <c r="C14" s="230">
        <f t="shared" si="4"/>
        <v>43135</v>
      </c>
      <c r="D14" s="236">
        <f t="shared" si="3"/>
        <v>43135</v>
      </c>
      <c r="E14" s="233"/>
      <c r="F14" s="233"/>
      <c r="G14" s="233"/>
      <c r="H14" s="256"/>
      <c r="I14" s="91">
        <f t="shared" si="2"/>
        <v>0</v>
      </c>
      <c r="J14" s="79"/>
    </row>
    <row r="15" spans="2:10">
      <c r="B15" s="76"/>
      <c r="C15" s="231">
        <f t="shared" si="4"/>
        <v>43136</v>
      </c>
      <c r="D15" s="236">
        <f t="shared" si="3"/>
        <v>43136</v>
      </c>
      <c r="E15" s="233"/>
      <c r="F15" s="233"/>
      <c r="G15" s="233"/>
      <c r="H15" s="256"/>
      <c r="I15" s="91">
        <f t="shared" si="2"/>
        <v>0</v>
      </c>
      <c r="J15" s="79"/>
    </row>
    <row r="16" spans="2:10">
      <c r="B16" s="76"/>
      <c r="C16" s="231">
        <f t="shared" si="4"/>
        <v>43137</v>
      </c>
      <c r="D16" s="236">
        <f t="shared" si="3"/>
        <v>43137</v>
      </c>
      <c r="E16" s="233"/>
      <c r="F16" s="233"/>
      <c r="G16" s="233"/>
      <c r="H16" s="256"/>
      <c r="I16" s="91">
        <f t="shared" si="2"/>
        <v>0</v>
      </c>
      <c r="J16" s="79"/>
    </row>
    <row r="17" spans="2:10">
      <c r="B17" s="76"/>
      <c r="C17" s="231">
        <f t="shared" si="4"/>
        <v>43138</v>
      </c>
      <c r="D17" s="236">
        <f t="shared" si="3"/>
        <v>43138</v>
      </c>
      <c r="E17" s="233"/>
      <c r="F17" s="233"/>
      <c r="G17" s="233"/>
      <c r="H17" s="256"/>
      <c r="I17" s="91">
        <f t="shared" si="2"/>
        <v>0</v>
      </c>
      <c r="J17" s="79"/>
    </row>
    <row r="18" spans="2:10">
      <c r="B18" s="76"/>
      <c r="C18" s="231">
        <f t="shared" si="4"/>
        <v>43139</v>
      </c>
      <c r="D18" s="236">
        <f t="shared" si="3"/>
        <v>43139</v>
      </c>
      <c r="E18" s="233"/>
      <c r="F18" s="233"/>
      <c r="G18" s="233"/>
      <c r="H18" s="256"/>
      <c r="I18" s="91">
        <f t="shared" si="2"/>
        <v>0</v>
      </c>
      <c r="J18" s="79"/>
    </row>
    <row r="19" spans="2:10">
      <c r="B19" s="76"/>
      <c r="C19" s="231">
        <f t="shared" si="4"/>
        <v>43140</v>
      </c>
      <c r="D19" s="236">
        <f t="shared" si="3"/>
        <v>43140</v>
      </c>
      <c r="E19" s="233"/>
      <c r="F19" s="233"/>
      <c r="G19" s="233"/>
      <c r="H19" s="256"/>
      <c r="I19" s="91">
        <f t="shared" si="2"/>
        <v>0</v>
      </c>
      <c r="J19" s="79"/>
    </row>
    <row r="20" spans="2:10">
      <c r="B20" s="76"/>
      <c r="C20" s="231">
        <f t="shared" si="4"/>
        <v>43141</v>
      </c>
      <c r="D20" s="236">
        <f t="shared" si="3"/>
        <v>43141</v>
      </c>
      <c r="E20" s="233"/>
      <c r="F20" s="233"/>
      <c r="G20" s="233"/>
      <c r="H20" s="256"/>
      <c r="I20" s="91">
        <f t="shared" si="2"/>
        <v>0</v>
      </c>
      <c r="J20" s="79"/>
    </row>
    <row r="21" spans="2:10">
      <c r="B21" s="76"/>
      <c r="C21" s="231">
        <f t="shared" si="4"/>
        <v>43142</v>
      </c>
      <c r="D21" s="236">
        <f t="shared" si="3"/>
        <v>43142</v>
      </c>
      <c r="E21" s="233"/>
      <c r="F21" s="233"/>
      <c r="G21" s="233"/>
      <c r="H21" s="256"/>
      <c r="I21" s="91">
        <f t="shared" si="2"/>
        <v>0</v>
      </c>
      <c r="J21" s="79"/>
    </row>
    <row r="22" spans="2:10">
      <c r="B22" s="76"/>
      <c r="C22" s="231">
        <f t="shared" si="4"/>
        <v>43143</v>
      </c>
      <c r="D22" s="236">
        <f t="shared" si="3"/>
        <v>43143</v>
      </c>
      <c r="E22" s="233"/>
      <c r="F22" s="233"/>
      <c r="G22" s="233"/>
      <c r="H22" s="256"/>
      <c r="I22" s="91">
        <f t="shared" si="2"/>
        <v>0</v>
      </c>
      <c r="J22" s="79"/>
    </row>
    <row r="23" spans="2:10">
      <c r="B23" s="76"/>
      <c r="C23" s="231">
        <f t="shared" si="4"/>
        <v>43144</v>
      </c>
      <c r="D23" s="236">
        <f t="shared" si="3"/>
        <v>43144</v>
      </c>
      <c r="E23" s="233"/>
      <c r="F23" s="233"/>
      <c r="G23" s="233"/>
      <c r="H23" s="256"/>
      <c r="I23" s="91">
        <f t="shared" si="2"/>
        <v>0</v>
      </c>
      <c r="J23" s="79"/>
    </row>
    <row r="24" spans="2:10">
      <c r="B24" s="76"/>
      <c r="C24" s="231">
        <f t="shared" si="4"/>
        <v>43145</v>
      </c>
      <c r="D24" s="236">
        <f t="shared" si="3"/>
        <v>43145</v>
      </c>
      <c r="E24" s="233"/>
      <c r="F24" s="233"/>
      <c r="G24" s="233"/>
      <c r="H24" s="256"/>
      <c r="I24" s="91">
        <f t="shared" si="2"/>
        <v>0</v>
      </c>
      <c r="J24" s="79"/>
    </row>
    <row r="25" spans="2:10">
      <c r="B25" s="76"/>
      <c r="C25" s="231">
        <f t="shared" si="4"/>
        <v>43146</v>
      </c>
      <c r="D25" s="236">
        <f t="shared" si="3"/>
        <v>43146</v>
      </c>
      <c r="E25" s="233"/>
      <c r="F25" s="233"/>
      <c r="G25" s="233"/>
      <c r="H25" s="256"/>
      <c r="I25" s="91">
        <f t="shared" si="2"/>
        <v>0</v>
      </c>
      <c r="J25" s="79"/>
    </row>
    <row r="26" spans="2:10">
      <c r="B26" s="76"/>
      <c r="C26" s="231">
        <f t="shared" si="4"/>
        <v>43147</v>
      </c>
      <c r="D26" s="236">
        <f t="shared" si="3"/>
        <v>43147</v>
      </c>
      <c r="E26" s="233"/>
      <c r="F26" s="233"/>
      <c r="G26" s="233"/>
      <c r="H26" s="256"/>
      <c r="I26" s="91">
        <f t="shared" si="2"/>
        <v>0</v>
      </c>
      <c r="J26" s="79"/>
    </row>
    <row r="27" spans="2:10">
      <c r="B27" s="76"/>
      <c r="C27" s="231">
        <f t="shared" si="4"/>
        <v>43148</v>
      </c>
      <c r="D27" s="236">
        <f t="shared" si="3"/>
        <v>43148</v>
      </c>
      <c r="E27" s="233"/>
      <c r="F27" s="233"/>
      <c r="G27" s="233"/>
      <c r="H27" s="256"/>
      <c r="I27" s="91">
        <f t="shared" si="2"/>
        <v>0</v>
      </c>
      <c r="J27" s="79"/>
    </row>
    <row r="28" spans="2:10">
      <c r="B28" s="76"/>
      <c r="C28" s="231">
        <f t="shared" si="4"/>
        <v>43149</v>
      </c>
      <c r="D28" s="236">
        <f t="shared" si="3"/>
        <v>43149</v>
      </c>
      <c r="E28" s="233"/>
      <c r="F28" s="233"/>
      <c r="G28" s="233"/>
      <c r="H28" s="256"/>
      <c r="I28" s="91">
        <f t="shared" si="2"/>
        <v>0</v>
      </c>
      <c r="J28" s="79"/>
    </row>
    <row r="29" spans="2:10">
      <c r="B29" s="76"/>
      <c r="C29" s="231">
        <f t="shared" si="4"/>
        <v>43150</v>
      </c>
      <c r="D29" s="236">
        <f t="shared" si="3"/>
        <v>43150</v>
      </c>
      <c r="E29" s="233"/>
      <c r="F29" s="233"/>
      <c r="G29" s="233"/>
      <c r="H29" s="256"/>
      <c r="I29" s="91">
        <f t="shared" si="2"/>
        <v>0</v>
      </c>
      <c r="J29" s="79"/>
    </row>
    <row r="30" spans="2:10">
      <c r="B30" s="76"/>
      <c r="C30" s="231">
        <f t="shared" si="4"/>
        <v>43151</v>
      </c>
      <c r="D30" s="236">
        <f t="shared" si="3"/>
        <v>43151</v>
      </c>
      <c r="E30" s="233"/>
      <c r="F30" s="233"/>
      <c r="G30" s="233"/>
      <c r="H30" s="256"/>
      <c r="I30" s="91">
        <f t="shared" si="2"/>
        <v>0</v>
      </c>
      <c r="J30" s="79"/>
    </row>
    <row r="31" spans="2:10">
      <c r="B31" s="76"/>
      <c r="C31" s="231">
        <f t="shared" si="4"/>
        <v>43152</v>
      </c>
      <c r="D31" s="236">
        <f t="shared" si="3"/>
        <v>43152</v>
      </c>
      <c r="E31" s="233"/>
      <c r="F31" s="233"/>
      <c r="G31" s="233"/>
      <c r="H31" s="256"/>
      <c r="I31" s="91">
        <f t="shared" si="2"/>
        <v>0</v>
      </c>
      <c r="J31" s="79"/>
    </row>
    <row r="32" spans="2:10">
      <c r="B32" s="76"/>
      <c r="C32" s="231">
        <f t="shared" si="4"/>
        <v>43153</v>
      </c>
      <c r="D32" s="236">
        <f t="shared" si="3"/>
        <v>43153</v>
      </c>
      <c r="E32" s="233"/>
      <c r="F32" s="233"/>
      <c r="G32" s="233"/>
      <c r="H32" s="256"/>
      <c r="I32" s="91">
        <f t="shared" si="2"/>
        <v>0</v>
      </c>
      <c r="J32" s="79"/>
    </row>
    <row r="33" spans="2:10">
      <c r="B33" s="76"/>
      <c r="C33" s="231">
        <f>C32+1</f>
        <v>43154</v>
      </c>
      <c r="D33" s="236">
        <f t="shared" si="3"/>
        <v>43154</v>
      </c>
      <c r="E33" s="233"/>
      <c r="F33" s="233"/>
      <c r="G33" s="233"/>
      <c r="H33" s="256"/>
      <c r="I33" s="91">
        <f t="shared" si="2"/>
        <v>0</v>
      </c>
      <c r="J33" s="79"/>
    </row>
    <row r="34" spans="2:10">
      <c r="B34" s="76"/>
      <c r="C34" s="231">
        <f>C33+1</f>
        <v>43155</v>
      </c>
      <c r="D34" s="236">
        <f t="shared" si="3"/>
        <v>43155</v>
      </c>
      <c r="E34" s="233"/>
      <c r="F34" s="233"/>
      <c r="G34" s="233"/>
      <c r="H34" s="256"/>
      <c r="I34" s="91">
        <f t="shared" si="2"/>
        <v>0</v>
      </c>
      <c r="J34" s="79"/>
    </row>
    <row r="35" spans="2:10">
      <c r="B35" s="76"/>
      <c r="C35" s="231">
        <f t="shared" ref="C35:C38" si="5">C34+1</f>
        <v>43156</v>
      </c>
      <c r="D35" s="236">
        <f t="shared" si="3"/>
        <v>43156</v>
      </c>
      <c r="E35" s="233"/>
      <c r="F35" s="233"/>
      <c r="G35" s="233"/>
      <c r="H35" s="256"/>
      <c r="I35" s="91">
        <f t="shared" si="2"/>
        <v>0</v>
      </c>
      <c r="J35" s="79"/>
    </row>
    <row r="36" spans="2:10">
      <c r="B36" s="76"/>
      <c r="C36" s="231">
        <f t="shared" si="5"/>
        <v>43157</v>
      </c>
      <c r="D36" s="236">
        <f t="shared" si="3"/>
        <v>43157</v>
      </c>
      <c r="E36" s="233"/>
      <c r="F36" s="233"/>
      <c r="G36" s="233"/>
      <c r="H36" s="256"/>
      <c r="I36" s="91">
        <f t="shared" si="2"/>
        <v>0</v>
      </c>
      <c r="J36" s="79"/>
    </row>
    <row r="37" spans="2:10">
      <c r="B37" s="76"/>
      <c r="C37" s="231">
        <f t="shared" si="5"/>
        <v>43158</v>
      </c>
      <c r="D37" s="236">
        <f t="shared" si="3"/>
        <v>43158</v>
      </c>
      <c r="E37" s="233"/>
      <c r="F37" s="233"/>
      <c r="G37" s="233"/>
      <c r="H37" s="256"/>
      <c r="I37" s="91">
        <f t="shared" si="2"/>
        <v>0</v>
      </c>
      <c r="J37" s="79"/>
    </row>
    <row r="38" spans="2:10">
      <c r="B38" s="76"/>
      <c r="C38" s="231">
        <f t="shared" si="5"/>
        <v>43159</v>
      </c>
      <c r="D38" s="236">
        <f t="shared" si="3"/>
        <v>43159</v>
      </c>
      <c r="E38" s="233"/>
      <c r="F38" s="233"/>
      <c r="G38" s="233"/>
      <c r="H38" s="256"/>
      <c r="I38" s="91">
        <f t="shared" ref="I38" si="6">IF(E38="√",25,0)+IF(F38="√",25,0)+IF(G38="√",25,0)</f>
        <v>0</v>
      </c>
      <c r="J38" s="79"/>
    </row>
    <row r="39" spans="2:10">
      <c r="B39" s="76"/>
      <c r="C39" s="231">
        <f t="shared" ref="C39:C69" si="7">C38+1</f>
        <v>43160</v>
      </c>
      <c r="D39" s="236">
        <f t="shared" si="3"/>
        <v>43160</v>
      </c>
      <c r="E39" s="233"/>
      <c r="F39" s="233"/>
      <c r="G39" s="237"/>
      <c r="H39" s="256"/>
      <c r="I39" s="91">
        <f t="shared" ref="I39:I69" si="8">IF(E39="√",25,0)+IF(F39="√",25,0)+IF(G39="√",25,0)</f>
        <v>0</v>
      </c>
      <c r="J39" s="79"/>
    </row>
    <row r="40" spans="2:10">
      <c r="B40" s="76"/>
      <c r="C40" s="231">
        <f t="shared" si="7"/>
        <v>43161</v>
      </c>
      <c r="D40" s="236">
        <f t="shared" si="3"/>
        <v>43161</v>
      </c>
      <c r="E40" s="233"/>
      <c r="F40" s="233"/>
      <c r="G40" s="237"/>
      <c r="H40" s="256"/>
      <c r="I40" s="91">
        <f t="shared" si="8"/>
        <v>0</v>
      </c>
      <c r="J40" s="79"/>
    </row>
    <row r="41" spans="2:10">
      <c r="B41" s="76"/>
      <c r="C41" s="231">
        <f t="shared" si="7"/>
        <v>43162</v>
      </c>
      <c r="D41" s="236">
        <f t="shared" si="3"/>
        <v>43162</v>
      </c>
      <c r="E41" s="233"/>
      <c r="F41" s="233"/>
      <c r="G41" s="237"/>
      <c r="H41" s="256"/>
      <c r="I41" s="91">
        <f t="shared" si="8"/>
        <v>0</v>
      </c>
      <c r="J41" s="79"/>
    </row>
    <row r="42" spans="2:10">
      <c r="B42" s="76"/>
      <c r="C42" s="231">
        <f t="shared" si="7"/>
        <v>43163</v>
      </c>
      <c r="D42" s="236">
        <f t="shared" si="3"/>
        <v>43163</v>
      </c>
      <c r="E42" s="233"/>
      <c r="F42" s="233"/>
      <c r="G42" s="237"/>
      <c r="H42" s="256"/>
      <c r="I42" s="91">
        <f t="shared" si="8"/>
        <v>0</v>
      </c>
      <c r="J42" s="79"/>
    </row>
    <row r="43" spans="2:10">
      <c r="B43" s="76"/>
      <c r="C43" s="231">
        <f t="shared" si="7"/>
        <v>43164</v>
      </c>
      <c r="D43" s="236">
        <f t="shared" si="3"/>
        <v>43164</v>
      </c>
      <c r="E43" s="233"/>
      <c r="F43" s="233"/>
      <c r="G43" s="237"/>
      <c r="H43" s="256"/>
      <c r="I43" s="91">
        <f t="shared" si="8"/>
        <v>0</v>
      </c>
      <c r="J43" s="79"/>
    </row>
    <row r="44" spans="2:10">
      <c r="B44" s="76"/>
      <c r="C44" s="231">
        <f t="shared" si="7"/>
        <v>43165</v>
      </c>
      <c r="D44" s="236">
        <f t="shared" si="3"/>
        <v>43165</v>
      </c>
      <c r="E44" s="233"/>
      <c r="F44" s="233"/>
      <c r="G44" s="237"/>
      <c r="H44" s="256"/>
      <c r="I44" s="91">
        <f t="shared" si="8"/>
        <v>0</v>
      </c>
      <c r="J44" s="79"/>
    </row>
    <row r="45" spans="2:10">
      <c r="B45" s="76"/>
      <c r="C45" s="231">
        <f t="shared" si="7"/>
        <v>43166</v>
      </c>
      <c r="D45" s="236">
        <f t="shared" si="3"/>
        <v>43166</v>
      </c>
      <c r="E45" s="233"/>
      <c r="F45" s="233"/>
      <c r="G45" s="237"/>
      <c r="H45" s="256"/>
      <c r="I45" s="91">
        <f t="shared" si="8"/>
        <v>0</v>
      </c>
      <c r="J45" s="79"/>
    </row>
    <row r="46" spans="2:10">
      <c r="B46" s="76"/>
      <c r="C46" s="231">
        <f t="shared" si="7"/>
        <v>43167</v>
      </c>
      <c r="D46" s="236">
        <f t="shared" si="3"/>
        <v>43167</v>
      </c>
      <c r="E46" s="233"/>
      <c r="F46" s="233"/>
      <c r="G46" s="237"/>
      <c r="H46" s="256"/>
      <c r="I46" s="91">
        <f t="shared" si="8"/>
        <v>0</v>
      </c>
      <c r="J46" s="79"/>
    </row>
    <row r="47" spans="2:10">
      <c r="B47" s="76"/>
      <c r="C47" s="231">
        <f t="shared" si="7"/>
        <v>43168</v>
      </c>
      <c r="D47" s="236">
        <f t="shared" si="3"/>
        <v>43168</v>
      </c>
      <c r="E47" s="233"/>
      <c r="F47" s="233"/>
      <c r="G47" s="237"/>
      <c r="H47" s="256"/>
      <c r="I47" s="91">
        <f t="shared" si="8"/>
        <v>0</v>
      </c>
      <c r="J47" s="79"/>
    </row>
    <row r="48" spans="2:10">
      <c r="B48" s="76"/>
      <c r="C48" s="231">
        <f t="shared" si="7"/>
        <v>43169</v>
      </c>
      <c r="D48" s="236">
        <f t="shared" si="3"/>
        <v>43169</v>
      </c>
      <c r="E48" s="233"/>
      <c r="F48" s="233"/>
      <c r="G48" s="237"/>
      <c r="H48" s="256"/>
      <c r="I48" s="91">
        <f t="shared" si="8"/>
        <v>0</v>
      </c>
      <c r="J48" s="79"/>
    </row>
    <row r="49" spans="2:10">
      <c r="B49" s="76"/>
      <c r="C49" s="231">
        <f t="shared" si="7"/>
        <v>43170</v>
      </c>
      <c r="D49" s="236">
        <f t="shared" si="3"/>
        <v>43170</v>
      </c>
      <c r="E49" s="233"/>
      <c r="F49" s="233"/>
      <c r="G49" s="237"/>
      <c r="H49" s="256"/>
      <c r="I49" s="91">
        <f t="shared" si="8"/>
        <v>0</v>
      </c>
      <c r="J49" s="79"/>
    </row>
    <row r="50" spans="2:10">
      <c r="B50" s="76"/>
      <c r="C50" s="231">
        <f t="shared" si="7"/>
        <v>43171</v>
      </c>
      <c r="D50" s="236">
        <f t="shared" si="3"/>
        <v>43171</v>
      </c>
      <c r="E50" s="233"/>
      <c r="F50" s="233"/>
      <c r="G50" s="237"/>
      <c r="H50" s="256"/>
      <c r="I50" s="91">
        <f t="shared" si="8"/>
        <v>0</v>
      </c>
      <c r="J50" s="79"/>
    </row>
    <row r="51" spans="2:10">
      <c r="B51" s="76"/>
      <c r="C51" s="231">
        <f t="shared" si="7"/>
        <v>43172</v>
      </c>
      <c r="D51" s="236">
        <f t="shared" si="3"/>
        <v>43172</v>
      </c>
      <c r="E51" s="233"/>
      <c r="F51" s="233"/>
      <c r="G51" s="237"/>
      <c r="H51" s="256"/>
      <c r="I51" s="91">
        <f t="shared" si="8"/>
        <v>0</v>
      </c>
      <c r="J51" s="79"/>
    </row>
    <row r="52" spans="2:10">
      <c r="B52" s="76"/>
      <c r="C52" s="231">
        <f t="shared" si="7"/>
        <v>43173</v>
      </c>
      <c r="D52" s="236">
        <f t="shared" si="3"/>
        <v>43173</v>
      </c>
      <c r="E52" s="233"/>
      <c r="F52" s="233"/>
      <c r="G52" s="237"/>
      <c r="H52" s="256"/>
      <c r="I52" s="91">
        <f t="shared" si="8"/>
        <v>0</v>
      </c>
      <c r="J52" s="79"/>
    </row>
    <row r="53" spans="2:10">
      <c r="B53" s="76"/>
      <c r="C53" s="231">
        <f t="shared" si="7"/>
        <v>43174</v>
      </c>
      <c r="D53" s="236">
        <f t="shared" si="3"/>
        <v>43174</v>
      </c>
      <c r="E53" s="233"/>
      <c r="F53" s="233"/>
      <c r="G53" s="237"/>
      <c r="H53" s="256"/>
      <c r="I53" s="91">
        <f t="shared" si="8"/>
        <v>0</v>
      </c>
      <c r="J53" s="79"/>
    </row>
    <row r="54" spans="2:10">
      <c r="B54" s="76"/>
      <c r="C54" s="231">
        <f t="shared" si="7"/>
        <v>43175</v>
      </c>
      <c r="D54" s="236">
        <f t="shared" si="3"/>
        <v>43175</v>
      </c>
      <c r="E54" s="233"/>
      <c r="F54" s="233"/>
      <c r="G54" s="237"/>
      <c r="H54" s="256"/>
      <c r="I54" s="91">
        <f t="shared" si="8"/>
        <v>0</v>
      </c>
      <c r="J54" s="79"/>
    </row>
    <row r="55" spans="2:10">
      <c r="B55" s="76"/>
      <c r="C55" s="231">
        <f t="shared" si="7"/>
        <v>43176</v>
      </c>
      <c r="D55" s="236">
        <f t="shared" si="3"/>
        <v>43176</v>
      </c>
      <c r="E55" s="233"/>
      <c r="F55" s="233"/>
      <c r="G55" s="237"/>
      <c r="H55" s="256"/>
      <c r="I55" s="91">
        <f t="shared" si="8"/>
        <v>0</v>
      </c>
      <c r="J55" s="79"/>
    </row>
    <row r="56" spans="2:10">
      <c r="B56" s="76"/>
      <c r="C56" s="231">
        <f t="shared" si="7"/>
        <v>43177</v>
      </c>
      <c r="D56" s="236">
        <f t="shared" si="3"/>
        <v>43177</v>
      </c>
      <c r="E56" s="233"/>
      <c r="F56" s="233"/>
      <c r="G56" s="237"/>
      <c r="H56" s="256"/>
      <c r="I56" s="91">
        <f t="shared" si="8"/>
        <v>0</v>
      </c>
      <c r="J56" s="79"/>
    </row>
    <row r="57" spans="2:10">
      <c r="B57" s="76"/>
      <c r="C57" s="231">
        <f t="shared" si="7"/>
        <v>43178</v>
      </c>
      <c r="D57" s="236">
        <f t="shared" si="3"/>
        <v>43178</v>
      </c>
      <c r="E57" s="233"/>
      <c r="F57" s="233"/>
      <c r="G57" s="237"/>
      <c r="H57" s="256"/>
      <c r="I57" s="91">
        <f t="shared" si="8"/>
        <v>0</v>
      </c>
      <c r="J57" s="79"/>
    </row>
    <row r="58" spans="2:10">
      <c r="B58" s="76"/>
      <c r="C58" s="231">
        <f t="shared" si="7"/>
        <v>43179</v>
      </c>
      <c r="D58" s="236">
        <f t="shared" si="3"/>
        <v>43179</v>
      </c>
      <c r="E58" s="233"/>
      <c r="F58" s="233"/>
      <c r="G58" s="237"/>
      <c r="H58" s="256"/>
      <c r="I58" s="91">
        <f t="shared" si="8"/>
        <v>0</v>
      </c>
      <c r="J58" s="79"/>
    </row>
    <row r="59" spans="2:10">
      <c r="B59" s="76"/>
      <c r="C59" s="231">
        <f t="shared" si="7"/>
        <v>43180</v>
      </c>
      <c r="D59" s="236">
        <f t="shared" si="3"/>
        <v>43180</v>
      </c>
      <c r="E59" s="233"/>
      <c r="F59" s="233"/>
      <c r="G59" s="237"/>
      <c r="H59" s="256"/>
      <c r="I59" s="91">
        <f t="shared" si="8"/>
        <v>0</v>
      </c>
      <c r="J59" s="79"/>
    </row>
    <row r="60" spans="2:10">
      <c r="B60" s="76"/>
      <c r="C60" s="231">
        <f t="shared" si="7"/>
        <v>43181</v>
      </c>
      <c r="D60" s="236">
        <f t="shared" si="3"/>
        <v>43181</v>
      </c>
      <c r="E60" s="233"/>
      <c r="F60" s="233"/>
      <c r="G60" s="237"/>
      <c r="H60" s="256"/>
      <c r="I60" s="91">
        <f t="shared" si="8"/>
        <v>0</v>
      </c>
      <c r="J60" s="79"/>
    </row>
    <row r="61" spans="2:10">
      <c r="B61" s="76"/>
      <c r="C61" s="231">
        <f t="shared" si="7"/>
        <v>43182</v>
      </c>
      <c r="D61" s="236">
        <f t="shared" si="3"/>
        <v>43182</v>
      </c>
      <c r="E61" s="233"/>
      <c r="F61" s="233"/>
      <c r="G61" s="237"/>
      <c r="H61" s="256"/>
      <c r="I61" s="91">
        <f t="shared" si="8"/>
        <v>0</v>
      </c>
      <c r="J61" s="79"/>
    </row>
    <row r="62" spans="2:10">
      <c r="B62" s="76"/>
      <c r="C62" s="231">
        <f t="shared" si="7"/>
        <v>43183</v>
      </c>
      <c r="D62" s="236">
        <f t="shared" si="3"/>
        <v>43183</v>
      </c>
      <c r="E62" s="233"/>
      <c r="F62" s="233"/>
      <c r="G62" s="237"/>
      <c r="H62" s="256"/>
      <c r="I62" s="91">
        <f t="shared" si="8"/>
        <v>0</v>
      </c>
      <c r="J62" s="79"/>
    </row>
    <row r="63" spans="2:10">
      <c r="B63" s="76"/>
      <c r="C63" s="231">
        <f t="shared" si="7"/>
        <v>43184</v>
      </c>
      <c r="D63" s="236">
        <f t="shared" si="3"/>
        <v>43184</v>
      </c>
      <c r="E63" s="233"/>
      <c r="F63" s="233"/>
      <c r="G63" s="237"/>
      <c r="H63" s="256"/>
      <c r="I63" s="91">
        <f t="shared" si="8"/>
        <v>0</v>
      </c>
      <c r="J63" s="79"/>
    </row>
    <row r="64" spans="2:10">
      <c r="B64" s="76"/>
      <c r="C64" s="231">
        <f t="shared" si="7"/>
        <v>43185</v>
      </c>
      <c r="D64" s="236">
        <f t="shared" si="3"/>
        <v>43185</v>
      </c>
      <c r="E64" s="233"/>
      <c r="F64" s="233"/>
      <c r="G64" s="237"/>
      <c r="H64" s="256"/>
      <c r="I64" s="91">
        <f t="shared" si="8"/>
        <v>0</v>
      </c>
      <c r="J64" s="79"/>
    </row>
    <row r="65" spans="1:10">
      <c r="B65" s="76"/>
      <c r="C65" s="231">
        <f t="shared" si="7"/>
        <v>43186</v>
      </c>
      <c r="D65" s="236">
        <f t="shared" si="3"/>
        <v>43186</v>
      </c>
      <c r="E65" s="233"/>
      <c r="F65" s="233"/>
      <c r="G65" s="237"/>
      <c r="H65" s="256"/>
      <c r="I65" s="91">
        <f t="shared" si="8"/>
        <v>0</v>
      </c>
      <c r="J65" s="79"/>
    </row>
    <row r="66" spans="1:10">
      <c r="B66" s="76"/>
      <c r="C66" s="231">
        <f t="shared" si="7"/>
        <v>43187</v>
      </c>
      <c r="D66" s="236">
        <f t="shared" si="3"/>
        <v>43187</v>
      </c>
      <c r="E66" s="233"/>
      <c r="F66" s="233"/>
      <c r="G66" s="237"/>
      <c r="H66" s="256"/>
      <c r="I66" s="91">
        <f t="shared" si="8"/>
        <v>0</v>
      </c>
      <c r="J66" s="79"/>
    </row>
    <row r="67" spans="1:10">
      <c r="B67" s="76"/>
      <c r="C67" s="231">
        <f t="shared" si="7"/>
        <v>43188</v>
      </c>
      <c r="D67" s="236">
        <f t="shared" si="3"/>
        <v>43188</v>
      </c>
      <c r="E67" s="233"/>
      <c r="F67" s="233"/>
      <c r="G67" s="237"/>
      <c r="H67" s="256"/>
      <c r="I67" s="91">
        <f t="shared" si="8"/>
        <v>0</v>
      </c>
      <c r="J67" s="79"/>
    </row>
    <row r="68" spans="1:10">
      <c r="B68" s="76"/>
      <c r="C68" s="231">
        <f t="shared" si="7"/>
        <v>43189</v>
      </c>
      <c r="D68" s="236">
        <f t="shared" si="3"/>
        <v>43189</v>
      </c>
      <c r="E68" s="233"/>
      <c r="F68" s="233"/>
      <c r="G68" s="237"/>
      <c r="H68" s="256"/>
      <c r="I68" s="91">
        <f t="shared" si="8"/>
        <v>0</v>
      </c>
      <c r="J68" s="79"/>
    </row>
    <row r="69" spans="1:10">
      <c r="B69" s="76"/>
      <c r="C69" s="231">
        <f t="shared" si="7"/>
        <v>43190</v>
      </c>
      <c r="D69" s="236">
        <f t="shared" si="3"/>
        <v>43190</v>
      </c>
      <c r="E69" s="233"/>
      <c r="F69" s="233"/>
      <c r="G69" s="237"/>
      <c r="H69" s="256"/>
      <c r="I69" s="91">
        <f t="shared" si="8"/>
        <v>0</v>
      </c>
      <c r="J69" s="79"/>
    </row>
    <row r="70" spans="1:10" s="114" customFormat="1" ht="15">
      <c r="A70" s="109"/>
      <c r="B70" s="98"/>
      <c r="C70" s="110" t="s">
        <v>47</v>
      </c>
      <c r="D70" s="110"/>
      <c r="E70" s="238">
        <f>COUNTIF(E8:E69,"√")</f>
        <v>0</v>
      </c>
      <c r="F70" s="238">
        <f t="shared" ref="F70:G70" si="9">COUNTIF(F8:F69,"√")</f>
        <v>0</v>
      </c>
      <c r="G70" s="238">
        <f t="shared" si="9"/>
        <v>1</v>
      </c>
      <c r="H70" s="111"/>
      <c r="I70" s="112">
        <f>SUM(I8:I38)</f>
        <v>25</v>
      </c>
      <c r="J70" s="113"/>
    </row>
    <row r="71" spans="1:10">
      <c r="B71" s="115"/>
      <c r="C71" s="116"/>
      <c r="D71" s="116"/>
      <c r="E71" s="116"/>
      <c r="F71" s="116"/>
      <c r="G71" s="116"/>
      <c r="H71" s="116"/>
      <c r="I71" s="116"/>
      <c r="J71" s="117"/>
    </row>
  </sheetData>
  <mergeCells count="1">
    <mergeCell ref="H8:H69"/>
  </mergeCells>
  <phoneticPr fontId="3" type="noConversion"/>
  <conditionalFormatting sqref="C11:D69">
    <cfRule type="expression" dxfId="1" priority="2">
      <formula>OR(TEXT($D11,"aaa")="六",TEXT($D11,"aaa")="日",TEXT($D11,"aaa")="休")</formula>
    </cfRule>
  </conditionalFormatting>
  <conditionalFormatting sqref="C8:D10">
    <cfRule type="expression" dxfId="0" priority="1">
      <formula>OR(TEXT($D8,"aaa")="六",TEXT($D8,"aaa")="日",TEXT($D8,"aaa")="休")</formula>
    </cfRule>
  </conditionalFormatting>
  <dataValidations count="1">
    <dataValidation type="list" allowBlank="1" showInputMessage="1" showErrorMessage="1" sqref="E8:G69">
      <formula1>"√"</formula1>
    </dataValidation>
  </dataValidations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6:I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P11" sqref="P11"/>
    </sheetView>
  </sheetViews>
  <sheetFormatPr defaultColWidth="9" defaultRowHeight="15"/>
  <cols>
    <col min="1" max="1" width="2.375" style="152" customWidth="1"/>
    <col min="2" max="2" width="2.125" style="152" customWidth="1"/>
    <col min="3" max="3" width="10.875" style="152" customWidth="1"/>
    <col min="4" max="5" width="16" style="152" customWidth="1"/>
    <col min="6" max="6" width="25.25" style="152" customWidth="1"/>
    <col min="7" max="7" width="13.625" style="173" bestFit="1" customWidth="1"/>
    <col min="8" max="8" width="9.375" style="174" customWidth="1"/>
    <col min="9" max="9" width="11.375" style="173" customWidth="1"/>
    <col min="10" max="10" width="1.25" style="152" customWidth="1"/>
    <col min="11" max="11" width="3.125" style="152" customWidth="1"/>
    <col min="12" max="16384" width="9" style="152"/>
  </cols>
  <sheetData>
    <row r="1" spans="1:10">
      <c r="A1" s="1"/>
      <c r="B1" s="1"/>
      <c r="C1" s="1"/>
      <c r="D1" s="1"/>
      <c r="E1" s="1"/>
      <c r="F1" s="1"/>
      <c r="G1" s="150"/>
      <c r="H1" s="151"/>
      <c r="I1" s="150"/>
    </row>
    <row r="2" spans="1:10">
      <c r="B2" s="153"/>
      <c r="C2" s="154"/>
      <c r="D2" s="154"/>
      <c r="E2" s="154"/>
      <c r="F2" s="154"/>
      <c r="G2" s="155"/>
      <c r="H2" s="156"/>
      <c r="I2" s="155"/>
      <c r="J2" s="157"/>
    </row>
    <row r="3" spans="1:10">
      <c r="B3" s="158"/>
      <c r="C3" s="2"/>
      <c r="D3" s="2"/>
      <c r="E3" s="2"/>
      <c r="F3" s="2"/>
      <c r="G3" s="159"/>
      <c r="H3" s="160"/>
      <c r="I3" s="161"/>
      <c r="J3" s="162"/>
    </row>
    <row r="4" spans="1:10" s="175" customFormat="1" ht="15.75">
      <c r="B4" s="176"/>
      <c r="C4" s="99" t="s">
        <v>39</v>
      </c>
      <c r="D4" s="99"/>
      <c r="E4" s="99"/>
      <c r="F4" s="99"/>
      <c r="G4" s="177"/>
      <c r="H4" s="178"/>
      <c r="I4" s="100" t="s">
        <v>40</v>
      </c>
      <c r="J4" s="180"/>
    </row>
    <row r="5" spans="1:10" s="175" customFormat="1" ht="8.25" customHeight="1">
      <c r="B5" s="176"/>
      <c r="C5" s="199"/>
      <c r="D5" s="199"/>
      <c r="E5" s="199"/>
      <c r="F5" s="199"/>
      <c r="G5" s="200"/>
      <c r="H5" s="201"/>
      <c r="I5" s="202"/>
      <c r="J5" s="180"/>
    </row>
    <row r="6" spans="1:10" s="75" customFormat="1" ht="14.25">
      <c r="B6" s="76"/>
      <c r="C6" s="194" t="s">
        <v>50</v>
      </c>
      <c r="D6" s="78"/>
      <c r="E6" s="78"/>
      <c r="F6" s="78"/>
      <c r="G6" s="145"/>
      <c r="H6" s="81"/>
      <c r="I6" s="144"/>
      <c r="J6" s="79"/>
    </row>
    <row r="7" spans="1:10" s="183" customFormat="1" ht="14.25">
      <c r="B7" s="184"/>
      <c r="C7" s="185" t="s">
        <v>41</v>
      </c>
      <c r="D7" s="182" t="s">
        <v>42</v>
      </c>
      <c r="E7" s="182" t="s">
        <v>43</v>
      </c>
      <c r="F7" s="187" t="s">
        <v>44</v>
      </c>
      <c r="G7" s="257" t="s">
        <v>5</v>
      </c>
      <c r="H7" s="258"/>
      <c r="I7" s="191" t="s">
        <v>45</v>
      </c>
      <c r="J7" s="186"/>
    </row>
    <row r="8" spans="1:10" s="75" customFormat="1" ht="15" customHeight="1">
      <c r="B8" s="76"/>
      <c r="C8" s="86"/>
      <c r="D8" s="87"/>
      <c r="E8" s="87"/>
      <c r="F8" s="146"/>
      <c r="G8" s="188"/>
      <c r="H8" s="190"/>
      <c r="I8" s="91"/>
      <c r="J8" s="79"/>
    </row>
    <row r="9" spans="1:10" s="75" customFormat="1" ht="14.25">
      <c r="B9" s="76"/>
      <c r="C9" s="147"/>
      <c r="D9" s="87"/>
      <c r="E9" s="87"/>
      <c r="F9" s="146"/>
      <c r="G9" s="189"/>
      <c r="H9" s="190"/>
      <c r="I9" s="91"/>
      <c r="J9" s="79"/>
    </row>
    <row r="10" spans="1:10" s="75" customFormat="1" ht="14.25">
      <c r="B10" s="76"/>
      <c r="C10" s="148"/>
      <c r="D10" s="87"/>
      <c r="E10" s="87"/>
      <c r="F10" s="146"/>
      <c r="G10" s="189"/>
      <c r="H10" s="190"/>
      <c r="I10" s="91"/>
      <c r="J10" s="79"/>
    </row>
    <row r="11" spans="1:10" s="75" customFormat="1" ht="14.25">
      <c r="B11" s="76"/>
      <c r="C11" s="147"/>
      <c r="D11" s="87"/>
      <c r="E11" s="87"/>
      <c r="F11" s="146"/>
      <c r="G11" s="189"/>
      <c r="H11" s="190"/>
      <c r="I11" s="91"/>
      <c r="J11" s="79"/>
    </row>
    <row r="12" spans="1:10" s="75" customFormat="1" ht="14.25">
      <c r="B12" s="76"/>
      <c r="C12" s="148"/>
      <c r="D12" s="87"/>
      <c r="E12" s="87"/>
      <c r="F12" s="146"/>
      <c r="G12" s="189"/>
      <c r="H12" s="190"/>
      <c r="I12" s="91"/>
      <c r="J12" s="79"/>
    </row>
    <row r="13" spans="1:10" s="75" customFormat="1" ht="14.25">
      <c r="B13" s="76"/>
      <c r="C13" s="147"/>
      <c r="D13" s="87"/>
      <c r="E13" s="87"/>
      <c r="F13" s="146"/>
      <c r="G13" s="189"/>
      <c r="H13" s="190"/>
      <c r="I13" s="91"/>
      <c r="J13" s="79"/>
    </row>
    <row r="14" spans="1:10" s="114" customFormat="1">
      <c r="B14" s="98"/>
      <c r="C14" s="105" t="s">
        <v>47</v>
      </c>
      <c r="D14" s="106"/>
      <c r="E14" s="106"/>
      <c r="F14" s="106"/>
      <c r="G14" s="122"/>
      <c r="H14" s="181"/>
      <c r="I14" s="123">
        <f>SUM(I8:I13)</f>
        <v>0</v>
      </c>
      <c r="J14" s="113"/>
    </row>
    <row r="15" spans="1:10" ht="11.25" customHeight="1">
      <c r="B15" s="158"/>
      <c r="C15" s="2"/>
      <c r="D15" s="2"/>
      <c r="E15" s="2"/>
      <c r="F15" s="2"/>
      <c r="G15" s="159"/>
      <c r="H15" s="160"/>
      <c r="I15" s="163"/>
      <c r="J15" s="162"/>
    </row>
    <row r="16" spans="1:10" s="75" customFormat="1" ht="14.25">
      <c r="B16" s="76"/>
      <c r="C16" s="194" t="s">
        <v>48</v>
      </c>
      <c r="D16" s="78"/>
      <c r="E16" s="78"/>
      <c r="F16" s="78"/>
      <c r="G16" s="145"/>
      <c r="H16" s="81"/>
      <c r="I16" s="144"/>
      <c r="J16" s="79"/>
    </row>
    <row r="17" spans="2:10" s="183" customFormat="1" ht="14.25">
      <c r="B17" s="184"/>
      <c r="C17" s="185" t="s">
        <v>41</v>
      </c>
      <c r="D17" s="182" t="s">
        <v>42</v>
      </c>
      <c r="E17" s="182" t="s">
        <v>43</v>
      </c>
      <c r="F17" s="187" t="s">
        <v>44</v>
      </c>
      <c r="G17" s="257" t="s">
        <v>5</v>
      </c>
      <c r="H17" s="258"/>
      <c r="I17" s="191" t="s">
        <v>45</v>
      </c>
      <c r="J17" s="186"/>
    </row>
    <row r="18" spans="2:10" s="75" customFormat="1" ht="15" customHeight="1">
      <c r="B18" s="76"/>
      <c r="C18" s="86"/>
      <c r="D18" s="87"/>
      <c r="E18" s="87"/>
      <c r="F18" s="146"/>
      <c r="G18" s="188"/>
      <c r="H18" s="190"/>
      <c r="I18" s="91"/>
      <c r="J18" s="79"/>
    </row>
    <row r="19" spans="2:10" s="75" customFormat="1" ht="14.25">
      <c r="B19" s="76"/>
      <c r="C19" s="147"/>
      <c r="D19" s="87"/>
      <c r="E19" s="87"/>
      <c r="F19" s="146"/>
      <c r="G19" s="189"/>
      <c r="H19" s="190"/>
      <c r="I19" s="91"/>
      <c r="J19" s="79"/>
    </row>
    <row r="20" spans="2:10" s="75" customFormat="1" ht="14.25">
      <c r="B20" s="76"/>
      <c r="C20" s="148"/>
      <c r="D20" s="87"/>
      <c r="E20" s="87"/>
      <c r="F20" s="146"/>
      <c r="G20" s="189"/>
      <c r="H20" s="190"/>
      <c r="I20" s="91"/>
      <c r="J20" s="79"/>
    </row>
    <row r="21" spans="2:10" s="75" customFormat="1" ht="14.25">
      <c r="B21" s="76"/>
      <c r="C21" s="147"/>
      <c r="D21" s="87"/>
      <c r="E21" s="87"/>
      <c r="F21" s="146"/>
      <c r="G21" s="189"/>
      <c r="H21" s="190"/>
      <c r="I21" s="91"/>
      <c r="J21" s="79"/>
    </row>
    <row r="22" spans="2:10" s="75" customFormat="1" ht="14.25">
      <c r="B22" s="76"/>
      <c r="C22" s="148"/>
      <c r="D22" s="87"/>
      <c r="E22" s="87"/>
      <c r="F22" s="146"/>
      <c r="G22" s="189"/>
      <c r="H22" s="190"/>
      <c r="I22" s="91"/>
      <c r="J22" s="79"/>
    </row>
    <row r="23" spans="2:10" s="75" customFormat="1" ht="14.25">
      <c r="B23" s="76"/>
      <c r="C23" s="147"/>
      <c r="D23" s="87"/>
      <c r="E23" s="87"/>
      <c r="F23" s="146"/>
      <c r="G23" s="189"/>
      <c r="H23" s="190"/>
      <c r="I23" s="91"/>
      <c r="J23" s="79"/>
    </row>
    <row r="24" spans="2:10" s="114" customFormat="1">
      <c r="B24" s="98"/>
      <c r="C24" s="105" t="s">
        <v>47</v>
      </c>
      <c r="D24" s="106"/>
      <c r="E24" s="106"/>
      <c r="F24" s="106"/>
      <c r="G24" s="122"/>
      <c r="H24" s="181"/>
      <c r="I24" s="123">
        <f>SUM(I18:I23)</f>
        <v>0</v>
      </c>
      <c r="J24" s="113"/>
    </row>
    <row r="25" spans="2:10" s="195" customFormat="1">
      <c r="B25" s="98"/>
      <c r="C25" s="196"/>
      <c r="D25" s="197"/>
      <c r="E25" s="197"/>
      <c r="F25" s="197"/>
      <c r="G25" s="45"/>
      <c r="H25" s="198"/>
      <c r="I25" s="45"/>
      <c r="J25" s="113"/>
    </row>
    <row r="26" spans="2:10" s="75" customFormat="1" ht="14.25">
      <c r="B26" s="76"/>
      <c r="C26" s="194" t="s">
        <v>49</v>
      </c>
      <c r="D26" s="78"/>
      <c r="E26" s="78"/>
      <c r="F26" s="78"/>
      <c r="G26" s="145"/>
      <c r="H26" s="81"/>
      <c r="I26" s="144"/>
      <c r="J26" s="79"/>
    </row>
    <row r="27" spans="2:10" s="183" customFormat="1" ht="14.25">
      <c r="B27" s="184"/>
      <c r="C27" s="185" t="s">
        <v>41</v>
      </c>
      <c r="D27" s="182" t="s">
        <v>42</v>
      </c>
      <c r="E27" s="182" t="s">
        <v>43</v>
      </c>
      <c r="F27" s="187" t="s">
        <v>44</v>
      </c>
      <c r="G27" s="257" t="s">
        <v>5</v>
      </c>
      <c r="H27" s="258"/>
      <c r="I27" s="191" t="s">
        <v>45</v>
      </c>
      <c r="J27" s="186"/>
    </row>
    <row r="28" spans="2:10" s="75" customFormat="1" ht="15" customHeight="1">
      <c r="B28" s="76"/>
      <c r="C28" s="86"/>
      <c r="D28" s="87"/>
      <c r="E28" s="87"/>
      <c r="F28" s="146"/>
      <c r="G28" s="188"/>
      <c r="H28" s="190"/>
      <c r="I28" s="91"/>
      <c r="J28" s="79"/>
    </row>
    <row r="29" spans="2:10" s="75" customFormat="1" ht="14.25">
      <c r="B29" s="76"/>
      <c r="C29" s="147"/>
      <c r="D29" s="87"/>
      <c r="E29" s="87"/>
      <c r="F29" s="146"/>
      <c r="G29" s="189"/>
      <c r="H29" s="190"/>
      <c r="I29" s="91"/>
      <c r="J29" s="79"/>
    </row>
    <row r="30" spans="2:10" s="75" customFormat="1" ht="14.25">
      <c r="B30" s="76"/>
      <c r="C30" s="148"/>
      <c r="D30" s="87"/>
      <c r="E30" s="87"/>
      <c r="F30" s="146"/>
      <c r="G30" s="189"/>
      <c r="H30" s="190"/>
      <c r="I30" s="91"/>
      <c r="J30" s="79"/>
    </row>
    <row r="31" spans="2:10" s="75" customFormat="1" ht="14.25">
      <c r="B31" s="76"/>
      <c r="C31" s="147"/>
      <c r="D31" s="87"/>
      <c r="E31" s="87"/>
      <c r="F31" s="146"/>
      <c r="G31" s="189"/>
      <c r="H31" s="190"/>
      <c r="I31" s="91"/>
      <c r="J31" s="79"/>
    </row>
    <row r="32" spans="2:10" s="75" customFormat="1" ht="14.25">
      <c r="B32" s="76"/>
      <c r="C32" s="148"/>
      <c r="D32" s="87"/>
      <c r="E32" s="87"/>
      <c r="F32" s="146"/>
      <c r="G32" s="189"/>
      <c r="H32" s="190"/>
      <c r="I32" s="91"/>
      <c r="J32" s="79"/>
    </row>
    <row r="33" spans="2:10" s="75" customFormat="1" ht="14.25">
      <c r="B33" s="76"/>
      <c r="C33" s="147"/>
      <c r="D33" s="87"/>
      <c r="E33" s="87"/>
      <c r="F33" s="146"/>
      <c r="G33" s="189"/>
      <c r="H33" s="190"/>
      <c r="I33" s="91"/>
      <c r="J33" s="79"/>
    </row>
    <row r="34" spans="2:10" s="75" customFormat="1" ht="14.25">
      <c r="B34" s="76"/>
      <c r="C34" s="147"/>
      <c r="D34" s="87"/>
      <c r="E34" s="87"/>
      <c r="F34" s="146"/>
      <c r="G34" s="189"/>
      <c r="H34" s="190"/>
      <c r="I34" s="91"/>
      <c r="J34" s="79"/>
    </row>
    <row r="35" spans="2:10" s="75" customFormat="1" ht="14.25">
      <c r="B35" s="76"/>
      <c r="C35" s="147"/>
      <c r="D35" s="87"/>
      <c r="E35" s="87"/>
      <c r="F35" s="146"/>
      <c r="G35" s="189"/>
      <c r="H35" s="190"/>
      <c r="I35" s="91"/>
      <c r="J35" s="79"/>
    </row>
    <row r="36" spans="2:10" s="75" customFormat="1" ht="14.25">
      <c r="B36" s="76"/>
      <c r="C36" s="148"/>
      <c r="D36" s="87"/>
      <c r="E36" s="87"/>
      <c r="F36" s="146"/>
      <c r="G36" s="189"/>
      <c r="H36" s="190"/>
      <c r="I36" s="91"/>
      <c r="J36" s="79"/>
    </row>
    <row r="37" spans="2:10" s="75" customFormat="1" ht="14.25">
      <c r="B37" s="76"/>
      <c r="C37" s="147"/>
      <c r="D37" s="87"/>
      <c r="E37" s="87"/>
      <c r="F37" s="146"/>
      <c r="G37" s="189"/>
      <c r="H37" s="190"/>
      <c r="I37" s="91"/>
      <c r="J37" s="79"/>
    </row>
    <row r="38" spans="2:10" s="75" customFormat="1" ht="14.25">
      <c r="B38" s="76"/>
      <c r="C38" s="148"/>
      <c r="D38" s="87"/>
      <c r="E38" s="87"/>
      <c r="F38" s="146"/>
      <c r="G38" s="189"/>
      <c r="H38" s="190"/>
      <c r="I38" s="91"/>
      <c r="J38" s="79"/>
    </row>
    <row r="39" spans="2:10" s="75" customFormat="1" ht="14.25">
      <c r="B39" s="76"/>
      <c r="C39" s="147"/>
      <c r="D39" s="87"/>
      <c r="E39" s="87"/>
      <c r="F39" s="146"/>
      <c r="G39" s="189"/>
      <c r="H39" s="190"/>
      <c r="I39" s="91"/>
      <c r="J39" s="79"/>
    </row>
    <row r="40" spans="2:10" s="75" customFormat="1" ht="14.25">
      <c r="B40" s="76"/>
      <c r="C40" s="147"/>
      <c r="D40" s="87"/>
      <c r="E40" s="87"/>
      <c r="F40" s="146"/>
      <c r="G40" s="189"/>
      <c r="H40" s="190"/>
      <c r="I40" s="91"/>
      <c r="J40" s="79"/>
    </row>
    <row r="41" spans="2:10" s="75" customFormat="1" ht="14.25">
      <c r="B41" s="76"/>
      <c r="C41" s="148"/>
      <c r="D41" s="87"/>
      <c r="E41" s="87"/>
      <c r="F41" s="146"/>
      <c r="G41" s="189"/>
      <c r="H41" s="190"/>
      <c r="I41" s="91"/>
      <c r="J41" s="79"/>
    </row>
    <row r="42" spans="2:10" s="75" customFormat="1" ht="14.25">
      <c r="B42" s="76"/>
      <c r="C42" s="147"/>
      <c r="D42" s="87"/>
      <c r="E42" s="87"/>
      <c r="F42" s="146"/>
      <c r="G42" s="189"/>
      <c r="H42" s="190"/>
      <c r="I42" s="91"/>
      <c r="J42" s="79"/>
    </row>
    <row r="43" spans="2:10" s="114" customFormat="1">
      <c r="B43" s="98"/>
      <c r="C43" s="105" t="s">
        <v>47</v>
      </c>
      <c r="D43" s="106"/>
      <c r="E43" s="106"/>
      <c r="F43" s="106"/>
      <c r="G43" s="122"/>
      <c r="H43" s="181"/>
      <c r="I43" s="123">
        <f>SUM(I28:I42)</f>
        <v>0</v>
      </c>
      <c r="J43" s="113"/>
    </row>
    <row r="44" spans="2:10">
      <c r="B44" s="158"/>
      <c r="C44" s="164"/>
      <c r="D44" s="165"/>
      <c r="E44" s="165"/>
      <c r="F44" s="165"/>
      <c r="G44" s="166"/>
      <c r="H44" s="167"/>
      <c r="I44" s="166"/>
      <c r="J44" s="162"/>
    </row>
    <row r="45" spans="2:10">
      <c r="B45" s="168"/>
      <c r="C45" s="169"/>
      <c r="D45" s="169"/>
      <c r="E45" s="169"/>
      <c r="F45" s="169"/>
      <c r="G45" s="170"/>
      <c r="H45" s="171"/>
      <c r="I45" s="170"/>
      <c r="J45" s="172"/>
    </row>
  </sheetData>
  <mergeCells count="3">
    <mergeCell ref="G17:H17"/>
    <mergeCell ref="G27:H27"/>
    <mergeCell ref="G7:H7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14:I4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workbookViewId="0">
      <selection activeCell="K7" sqref="K6:K7"/>
    </sheetView>
  </sheetViews>
  <sheetFormatPr defaultColWidth="9" defaultRowHeight="14.25"/>
  <cols>
    <col min="1" max="1" width="2" style="70" customWidth="1"/>
    <col min="2" max="2" width="2.375" style="70" customWidth="1"/>
    <col min="3" max="3" width="11.75" style="75" customWidth="1"/>
    <col min="4" max="4" width="11" style="75" customWidth="1"/>
    <col min="5" max="5" width="30.875" style="75" customWidth="1"/>
    <col min="6" max="6" width="23.875" style="75" customWidth="1"/>
    <col min="7" max="7" width="18.125" style="75" customWidth="1"/>
    <col min="8" max="8" width="11.875" style="75" customWidth="1"/>
    <col min="9" max="9" width="2.375" style="75" customWidth="1"/>
    <col min="10" max="10" width="3.125" style="75" customWidth="1"/>
    <col min="11" max="16384" width="9" style="75"/>
  </cols>
  <sheetData>
    <row r="1" spans="1:11" ht="15">
      <c r="B1" s="203"/>
      <c r="C1" s="204"/>
      <c r="D1" s="203"/>
      <c r="E1" s="203"/>
      <c r="F1" s="203"/>
      <c r="G1" s="203"/>
      <c r="H1" s="203"/>
      <c r="I1" s="203"/>
      <c r="J1" s="203"/>
      <c r="K1" s="203"/>
    </row>
    <row r="2" spans="1:11">
      <c r="A2" s="75"/>
      <c r="B2" s="71"/>
      <c r="C2" s="72"/>
      <c r="D2" s="72"/>
      <c r="E2" s="72"/>
      <c r="F2" s="72"/>
      <c r="G2" s="142"/>
      <c r="H2" s="142"/>
      <c r="I2" s="74"/>
    </row>
    <row r="3" spans="1:11">
      <c r="A3" s="75"/>
      <c r="B3" s="76"/>
      <c r="C3" s="77"/>
      <c r="D3" s="77"/>
      <c r="E3" s="77"/>
      <c r="F3" s="77"/>
      <c r="G3" s="143"/>
      <c r="H3" s="144"/>
      <c r="I3" s="79"/>
    </row>
    <row r="4" spans="1:11" s="175" customFormat="1" ht="15.75">
      <c r="B4" s="176"/>
      <c r="C4" s="209" t="s">
        <v>51</v>
      </c>
      <c r="D4" s="99"/>
      <c r="E4" s="99"/>
      <c r="F4" s="99"/>
      <c r="G4" s="177"/>
      <c r="H4" s="179" t="s">
        <v>52</v>
      </c>
      <c r="I4" s="218"/>
    </row>
    <row r="5" spans="1:11" ht="15">
      <c r="B5" s="76"/>
      <c r="C5" s="78"/>
      <c r="D5" s="82"/>
      <c r="E5" s="77"/>
      <c r="F5" s="82"/>
      <c r="G5" s="82"/>
      <c r="H5" s="82"/>
      <c r="I5" s="216"/>
    </row>
    <row r="6" spans="1:11">
      <c r="B6" s="76"/>
      <c r="C6" s="78"/>
      <c r="D6" s="78"/>
      <c r="E6" s="77"/>
      <c r="F6" s="78"/>
      <c r="G6" s="78"/>
      <c r="H6" s="78"/>
      <c r="I6" s="217"/>
    </row>
    <row r="7" spans="1:11" s="183" customFormat="1">
      <c r="A7" s="210"/>
      <c r="B7" s="184"/>
      <c r="C7" s="211"/>
      <c r="D7" s="213" t="s">
        <v>53</v>
      </c>
      <c r="E7" s="259" t="s">
        <v>55</v>
      </c>
      <c r="F7" s="260"/>
      <c r="G7" s="226"/>
      <c r="H7" s="211"/>
      <c r="I7" s="186"/>
    </row>
    <row r="8" spans="1:11" s="183" customFormat="1">
      <c r="A8" s="210"/>
      <c r="B8" s="184"/>
      <c r="C8" s="102" t="s">
        <v>23</v>
      </c>
      <c r="D8" s="212" t="s">
        <v>54</v>
      </c>
      <c r="E8" s="214" t="s">
        <v>56</v>
      </c>
      <c r="F8" s="215" t="s">
        <v>44</v>
      </c>
      <c r="G8" s="227" t="s">
        <v>5</v>
      </c>
      <c r="H8" s="229" t="s">
        <v>45</v>
      </c>
      <c r="I8" s="186"/>
    </row>
    <row r="9" spans="1:11">
      <c r="B9" s="76"/>
      <c r="C9" s="86"/>
      <c r="D9" s="205"/>
      <c r="E9" s="88"/>
      <c r="F9" s="89"/>
      <c r="G9" s="90"/>
      <c r="H9" s="228"/>
      <c r="I9" s="207"/>
    </row>
    <row r="10" spans="1:11">
      <c r="B10" s="76"/>
      <c r="C10" s="92"/>
      <c r="D10" s="205"/>
      <c r="E10" s="146"/>
      <c r="F10" s="89"/>
      <c r="G10" s="90"/>
      <c r="H10" s="91"/>
      <c r="I10" s="207"/>
    </row>
    <row r="11" spans="1:11">
      <c r="B11" s="76"/>
      <c r="C11" s="92"/>
      <c r="D11" s="205"/>
      <c r="E11" s="146"/>
      <c r="F11" s="89"/>
      <c r="G11" s="90"/>
      <c r="H11" s="91"/>
      <c r="I11" s="207"/>
    </row>
    <row r="12" spans="1:11">
      <c r="B12" s="76"/>
      <c r="C12" s="92"/>
      <c r="D12" s="205"/>
      <c r="E12" s="146"/>
      <c r="F12" s="89"/>
      <c r="G12" s="90"/>
      <c r="H12" s="91"/>
      <c r="I12" s="207"/>
    </row>
    <row r="13" spans="1:11">
      <c r="B13" s="76"/>
      <c r="C13" s="92"/>
      <c r="D13" s="205"/>
      <c r="E13" s="146"/>
      <c r="F13" s="89"/>
      <c r="G13" s="90"/>
      <c r="H13" s="91"/>
      <c r="I13" s="207"/>
    </row>
    <row r="14" spans="1:11">
      <c r="B14" s="76"/>
      <c r="C14" s="92"/>
      <c r="D14" s="205"/>
      <c r="E14" s="146"/>
      <c r="F14" s="89"/>
      <c r="G14" s="90"/>
      <c r="H14" s="91"/>
      <c r="I14" s="207"/>
    </row>
    <row r="15" spans="1:11">
      <c r="B15" s="76"/>
      <c r="C15" s="92"/>
      <c r="D15" s="205"/>
      <c r="E15" s="146"/>
      <c r="F15" s="89"/>
      <c r="G15" s="90"/>
      <c r="H15" s="91"/>
      <c r="I15" s="207"/>
    </row>
    <row r="16" spans="1:11">
      <c r="B16" s="76"/>
      <c r="C16" s="92"/>
      <c r="D16" s="205"/>
      <c r="E16" s="146"/>
      <c r="F16" s="89"/>
      <c r="G16" s="90"/>
      <c r="H16" s="91"/>
      <c r="I16" s="207"/>
    </row>
    <row r="17" spans="2:9">
      <c r="B17" s="76"/>
      <c r="C17" s="92"/>
      <c r="D17" s="205"/>
      <c r="E17" s="146"/>
      <c r="F17" s="89"/>
      <c r="G17" s="90"/>
      <c r="H17" s="91"/>
      <c r="I17" s="207"/>
    </row>
    <row r="18" spans="2:9">
      <c r="B18" s="76"/>
      <c r="C18" s="92"/>
      <c r="D18" s="205"/>
      <c r="E18" s="146"/>
      <c r="F18" s="89"/>
      <c r="G18" s="90"/>
      <c r="H18" s="91"/>
      <c r="I18" s="207"/>
    </row>
    <row r="19" spans="2:9">
      <c r="B19" s="76"/>
      <c r="C19" s="92"/>
      <c r="D19" s="205"/>
      <c r="E19" s="146"/>
      <c r="F19" s="89"/>
      <c r="G19" s="90"/>
      <c r="H19" s="91"/>
      <c r="I19" s="207"/>
    </row>
    <row r="20" spans="2:9">
      <c r="B20" s="76"/>
      <c r="C20" s="92"/>
      <c r="D20" s="205"/>
      <c r="E20" s="146"/>
      <c r="F20" s="89"/>
      <c r="G20" s="90"/>
      <c r="H20" s="91"/>
      <c r="I20" s="207"/>
    </row>
    <row r="21" spans="2:9">
      <c r="B21" s="76"/>
      <c r="C21" s="86"/>
      <c r="D21" s="205"/>
      <c r="E21" s="146"/>
      <c r="F21" s="89"/>
      <c r="G21" s="90"/>
      <c r="H21" s="91"/>
      <c r="I21" s="207"/>
    </row>
    <row r="22" spans="2:9">
      <c r="B22" s="76"/>
      <c r="C22" s="92"/>
      <c r="D22" s="205"/>
      <c r="E22" s="146"/>
      <c r="F22" s="89"/>
      <c r="G22" s="90"/>
      <c r="H22" s="91"/>
      <c r="I22" s="207"/>
    </row>
    <row r="23" spans="2:9">
      <c r="B23" s="76"/>
      <c r="C23" s="86"/>
      <c r="D23" s="205"/>
      <c r="E23" s="146"/>
      <c r="F23" s="89"/>
      <c r="G23" s="90"/>
      <c r="H23" s="91"/>
      <c r="I23" s="207"/>
    </row>
    <row r="24" spans="2:9">
      <c r="B24" s="76"/>
      <c r="C24" s="92"/>
      <c r="D24" s="205"/>
      <c r="E24" s="146"/>
      <c r="F24" s="89"/>
      <c r="G24" s="90"/>
      <c r="H24" s="91"/>
      <c r="I24" s="207"/>
    </row>
    <row r="25" spans="2:9">
      <c r="B25" s="76"/>
      <c r="C25" s="86"/>
      <c r="D25" s="205"/>
      <c r="E25" s="146"/>
      <c r="F25" s="89"/>
      <c r="G25" s="90"/>
      <c r="H25" s="91"/>
      <c r="I25" s="207"/>
    </row>
    <row r="26" spans="2:9">
      <c r="B26" s="76"/>
      <c r="C26" s="92"/>
      <c r="D26" s="205"/>
      <c r="E26" s="146"/>
      <c r="F26" s="89"/>
      <c r="G26" s="90"/>
      <c r="H26" s="91"/>
      <c r="I26" s="207"/>
    </row>
    <row r="27" spans="2:9">
      <c r="B27" s="76"/>
      <c r="C27" s="86"/>
      <c r="D27" s="205"/>
      <c r="E27" s="146"/>
      <c r="F27" s="89"/>
      <c r="G27" s="90"/>
      <c r="H27" s="91"/>
      <c r="I27" s="207"/>
    </row>
    <row r="28" spans="2:9">
      <c r="B28" s="76"/>
      <c r="C28" s="92"/>
      <c r="D28" s="205"/>
      <c r="E28" s="149"/>
      <c r="F28" s="93"/>
      <c r="G28" s="90"/>
      <c r="H28" s="91"/>
      <c r="I28" s="207"/>
    </row>
    <row r="29" spans="2:9">
      <c r="B29" s="76"/>
      <c r="C29" s="86"/>
      <c r="D29" s="205"/>
      <c r="E29" s="146"/>
      <c r="F29" s="89"/>
      <c r="G29" s="90"/>
      <c r="H29" s="91"/>
      <c r="I29" s="207"/>
    </row>
    <row r="30" spans="2:9">
      <c r="B30" s="76"/>
      <c r="C30" s="92"/>
      <c r="D30" s="205"/>
      <c r="E30" s="149"/>
      <c r="F30" s="93"/>
      <c r="G30" s="90"/>
      <c r="H30" s="91"/>
      <c r="I30" s="207"/>
    </row>
    <row r="31" spans="2:9">
      <c r="B31" s="76"/>
      <c r="C31" s="86"/>
      <c r="D31" s="205"/>
      <c r="E31" s="146"/>
      <c r="F31" s="89"/>
      <c r="G31" s="90"/>
      <c r="H31" s="91"/>
      <c r="I31" s="207"/>
    </row>
    <row r="32" spans="2:9">
      <c r="B32" s="76"/>
      <c r="C32" s="92"/>
      <c r="D32" s="205"/>
      <c r="E32" s="149"/>
      <c r="F32" s="93"/>
      <c r="G32" s="90"/>
      <c r="H32" s="91"/>
      <c r="I32" s="207"/>
    </row>
    <row r="33" spans="2:9">
      <c r="B33" s="76"/>
      <c r="C33" s="86"/>
      <c r="D33" s="205"/>
      <c r="E33" s="146"/>
      <c r="F33" s="89"/>
      <c r="G33" s="90"/>
      <c r="H33" s="91"/>
      <c r="I33" s="207"/>
    </row>
    <row r="34" spans="2:9">
      <c r="B34" s="76"/>
      <c r="C34" s="92"/>
      <c r="D34" s="205"/>
      <c r="E34" s="146"/>
      <c r="F34" s="89"/>
      <c r="G34" s="90"/>
      <c r="H34" s="91"/>
      <c r="I34" s="207"/>
    </row>
    <row r="35" spans="2:9">
      <c r="B35" s="76"/>
      <c r="C35" s="86"/>
      <c r="D35" s="205"/>
      <c r="E35" s="146"/>
      <c r="F35" s="89"/>
      <c r="G35" s="90"/>
      <c r="H35" s="91"/>
      <c r="I35" s="207"/>
    </row>
    <row r="36" spans="2:9">
      <c r="B36" s="76"/>
      <c r="C36" s="86"/>
      <c r="D36" s="205"/>
      <c r="E36" s="146"/>
      <c r="F36" s="89"/>
      <c r="G36" s="90"/>
      <c r="H36" s="91"/>
      <c r="I36" s="207"/>
    </row>
    <row r="37" spans="2:9">
      <c r="B37" s="76"/>
      <c r="C37" s="92"/>
      <c r="D37" s="205"/>
      <c r="E37" s="146"/>
      <c r="F37" s="89"/>
      <c r="G37" s="90"/>
      <c r="H37" s="91"/>
      <c r="I37" s="207"/>
    </row>
    <row r="38" spans="2:9">
      <c r="B38" s="76"/>
      <c r="C38" s="86"/>
      <c r="D38" s="205"/>
      <c r="E38" s="146"/>
      <c r="F38" s="89"/>
      <c r="G38" s="90"/>
      <c r="H38" s="91"/>
      <c r="I38" s="207"/>
    </row>
    <row r="39" spans="2:9">
      <c r="B39" s="76"/>
      <c r="C39" s="94"/>
      <c r="D39" s="205"/>
      <c r="E39" s="206"/>
      <c r="F39" s="95"/>
      <c r="G39" s="96"/>
      <c r="H39" s="91"/>
      <c r="I39" s="207"/>
    </row>
    <row r="40" spans="2:9" s="114" customFormat="1" ht="15">
      <c r="B40" s="219"/>
      <c r="C40" s="193" t="s">
        <v>58</v>
      </c>
      <c r="D40" s="220"/>
      <c r="E40" s="221"/>
      <c r="F40" s="221"/>
      <c r="G40" s="222"/>
      <c r="H40" s="223">
        <f>SUM(H9:H39)</f>
        <v>0</v>
      </c>
      <c r="I40" s="219"/>
    </row>
    <row r="41" spans="2:9">
      <c r="B41" s="97"/>
      <c r="C41" s="208"/>
      <c r="D41" s="208"/>
      <c r="E41" s="208"/>
      <c r="F41" s="208"/>
      <c r="G41" s="208"/>
      <c r="H41" s="208"/>
      <c r="I41" s="117"/>
    </row>
  </sheetData>
  <mergeCells count="1">
    <mergeCell ref="E7:F7"/>
  </mergeCells>
  <phoneticPr fontId="3" type="noConversion"/>
  <dataValidations count="1">
    <dataValidation type="list" allowBlank="1" showInputMessage="1" showErrorMessage="1" sqref="D9:D39">
      <formula1>"早餐,午餐,晚餐"</formula1>
    </dataValidation>
  </dataValidations>
  <pageMargins left="0.31496062992125984" right="0.31496062992125984" top="0.74803149606299213" bottom="0.74803149606299213" header="0.31496062992125984" footer="0.31496062992125984"/>
  <pageSetup scale="88" orientation="portrait" r:id="rId1"/>
  <ignoredErrors>
    <ignoredError sqref="H4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汇总页</vt:lpstr>
      <vt:lpstr>A酒店住宿&amp;餐费</vt:lpstr>
      <vt:lpstr>B.交通</vt:lpstr>
      <vt:lpstr>C.员工内部会餐</vt:lpstr>
      <vt:lpstr>汇总页!Print_Area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2018-02-01T05:41:54Z</dcterms:modified>
</cp:coreProperties>
</file>