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5462s\Desktop\Folder\TransCompiler_for_beginner\[1] 구축\"/>
    </mc:Choice>
  </mc:AlternateContent>
  <xr:revisionPtr revIDLastSave="0" documentId="13_ncr:1_{8E0AF99D-1267-4152-B9DA-766BAF4338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①WBS" sheetId="1" r:id="rId1"/>
    <sheet name="③이슈" sheetId="2" r:id="rId2"/>
    <sheet name="④진행" sheetId="3" r:id="rId3"/>
    <sheet name="휴일토일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_MPS5000">{#N/A,#N/A,FALSE,"3가";#N/A,#N/A,FALSE,"3나";#N/A,#N/A,FALSE,"3다"}</definedName>
    <definedName name="__123Graph_A">#REF!</definedName>
    <definedName name="__MPS5000">{#N/A,#N/A,FALSE,"3가";#N/A,#N/A,FALSE,"3나";#N/A,#N/A,FALSE,"3다"}</definedName>
    <definedName name="_00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.05gb_nonplug_drive">[1]Supplement2!#REF!</definedName>
    <definedName name="_1.05gb_plug_drive">[1]Supplement2!#REF!</definedName>
    <definedName name="_2.1gb_fastwide_plug_drive">[1]Supplement2!#REF!</definedName>
    <definedName name="_2.1gb_nonplug_drive">[1]Supplement2!#REF!</definedName>
    <definedName name="_2.1gb_plug_drive">[1]Supplement2!#REF!</definedName>
    <definedName name="_32mb_70nsmemory">[1]Supplement2!#REF!</definedName>
    <definedName name="_4.3gb_fastwide_plug_drive">[1]Supplement2!#REF!</definedName>
    <definedName name="_4.3gb_nonplug_drive">[1]Supplement2!#REF!</definedName>
    <definedName name="_535mb_nonplug_drive">[1]Supplement2!#REF!</definedName>
    <definedName name="_8mb_70nsmemory">[1]Supplement2!#REF!</definedName>
    <definedName name="_cnn2">[2]Ring!$C$4:$L$235</definedName>
    <definedName name="_Fill">'[3]Data Base'!$M$9:$M$6032</definedName>
    <definedName name="_xlnm._FilterDatabase" localSheetId="1" hidden="1">③이슈!$B$5:$M$17</definedName>
    <definedName name="_IVR2">'[4]Recording,Phone,Headset,PC'!$A$1:$D$106</definedName>
    <definedName name="_Key1">#REF!</definedName>
    <definedName name="_Key2">#REF!</definedName>
    <definedName name="_MPS5000">{#N/A,#N/A,FALSE,"3가";#N/A,#N/A,FALSE,"3나";#N/A,#N/A,FALSE,"3다"}</definedName>
    <definedName name="_Order1">255</definedName>
    <definedName name="_Order2">255</definedName>
    <definedName name="_ref1">[2]Ring!$C$4:$AI$211</definedName>
    <definedName name="_SMART_SCSIarray">[1]Supplement2!#REF!</definedName>
    <definedName name="_Sort">#REF!</definedName>
    <definedName name="_Table1_In1">#REF!</definedName>
    <definedName name="_Table1_Out">#REF!</definedName>
    <definedName name="_US1">#REF!</definedName>
    <definedName name="AA">#REF!</definedName>
    <definedName name="AB">{"'Sheet1'!$A$1:$J$57","'Sheet1'!$F$32:$F$35","'Sheet1'!$F$32:$F$36"}</definedName>
    <definedName name="ABC">{#N/A,#N/A,FALSE,"3가";#N/A,#N/A,FALSE,"3나";#N/A,#N/A,FALSE,"3다"}</definedName>
    <definedName name="AccessDatabase">"D:\Pricebook_files\Webformat\Pricebook_netprice.mdb"</definedName>
    <definedName name="afaga">{"'Sheet1'!$A$1:$J$57","'Sheet1'!$F$32:$F$35","'Sheet1'!$F$32:$F$36"}</definedName>
    <definedName name="AG">{"'Sheet1'!$A$1:$J$57","'Sheet1'!$F$32:$F$35","'Sheet1'!$F$32:$F$36"}</definedName>
    <definedName name="AP_CustomReport">#REF!</definedName>
    <definedName name="AQWS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BOR_INFO">"[elsie][Mpg][Main]"</definedName>
    <definedName name="ASD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B2XK35">#REF!</definedName>
    <definedName name="bb">[2]Ring!$A$1:$AP$2550</definedName>
    <definedName name="bj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lp">#REF!</definedName>
    <definedName name="BM">#REF!</definedName>
    <definedName name="CB_1">[2]Ring!$A$4:$C$161</definedName>
    <definedName name="Chart_1">"Chart 1"</definedName>
    <definedName name="CHC산출_경기">[2]Ring!$H:$AC</definedName>
    <definedName name="CHC산출_서울">[2]Ring!$H:$AC</definedName>
    <definedName name="CheckDay">[5]진척관리보고서!$E$3</definedName>
    <definedName name="CNN">[2]Ring!$C$4:$L$235</definedName>
    <definedName name="COMPAQ_LIST">'[6]COMPAQ-LIST'!$A$1:$A$65536</definedName>
    <definedName name="COMPAQ_RANGE">'[6]COMPAQ-LIST'!$A$1:$C$65536</definedName>
    <definedName name="cost">#REF!</definedName>
    <definedName name="CS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currency">[7]Controls!$I$1</definedName>
    <definedName name="CustomDistCommCol">#REF!</definedName>
    <definedName name="CustomFactorCol">#REF!</definedName>
    <definedName name="CustomResellerCommCol">#REF!</definedName>
    <definedName name="CV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ataClearArea">#REF!</definedName>
    <definedName name="Datacount">[7]Controls!$D$2</definedName>
    <definedName name="DazzlerPCI_array">[1]Supplement2!#REF!</definedName>
    <definedName name="dda">#REF!</definedName>
    <definedName name="dddd">{"'Sheet1'!$A$1:$J$57","'Sheet1'!$F$32:$F$35","'Sheet1'!$F$32:$F$36"}</definedName>
    <definedName name="Departmental">#REF!</definedName>
    <definedName name="Description">#REF!</definedName>
    <definedName name="Descriptions">#REF!</definedName>
    <definedName name="DG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iscount">#REF!</definedName>
    <definedName name="DiscTable">#REF!</definedName>
    <definedName name="DiscTableCustom">#REF!</definedName>
    <definedName name="Dist">[7]Controls!$D$1</definedName>
    <definedName name="Dist_name">[7]Controls!$F$1</definedName>
    <definedName name="disti_data">[8]DistiSwamp!$B$1:$J$27</definedName>
    <definedName name="Distributors">[7]Controls!$N$1:$P$1201</definedName>
    <definedName name="DynamicCols">#REF!</definedName>
    <definedName name="e_geography">[9]Sheet1!$D$1</definedName>
    <definedName name="E_PACKAGE">[9]Sheet1!$C$1</definedName>
    <definedName name="E_TIME_PERIOD">[9]Sheet1!$E$1</definedName>
    <definedName name="EBN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ee">{#N/A,#N/A,FALSE,"3가";#N/A,#N/A,FALSE,"3나";#N/A,#N/A,FALSE,"3다"}</definedName>
    <definedName name="ERL">[2]Ring!$E$5:$F$763</definedName>
    <definedName name="ERT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ssAliasTable">"Default"</definedName>
    <definedName name="EssOptions">"110000000013010_0"</definedName>
    <definedName name="EXC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Fam10Cat1">#REF!</definedName>
    <definedName name="Fam10Cat2">#REF!</definedName>
    <definedName name="Fam10Cat3">#REF!</definedName>
    <definedName name="Fam10Cat4">#REF!</definedName>
    <definedName name="Fam10Cat5">#REF!</definedName>
    <definedName name="Fam11Cat1">#REF!</definedName>
    <definedName name="Fam11Cat2">#REF!</definedName>
    <definedName name="Fam11Cat3">#REF!</definedName>
    <definedName name="Fam11Cat4">#REF!</definedName>
    <definedName name="Fam11Cat5">#REF!</definedName>
    <definedName name="Fam11Cat6">#REF!</definedName>
    <definedName name="Fam11Cat7">#REF!</definedName>
    <definedName name="Fam11Cat8">#REF!</definedName>
    <definedName name="Fam11Cat9">#REF!</definedName>
    <definedName name="Fam12Cat1">#REF!</definedName>
    <definedName name="Fam12Cat2">#REF!</definedName>
    <definedName name="Fam12Cat3">#REF!</definedName>
    <definedName name="Fam12Cat4">#REF!</definedName>
    <definedName name="Fam12Cat5">#REF!</definedName>
    <definedName name="Fam12Cat6">#REF!</definedName>
    <definedName name="Fam13Cat1">#REF!</definedName>
    <definedName name="Fam13Cat2">#REF!</definedName>
    <definedName name="Fam13Cat3">#REF!</definedName>
    <definedName name="Fam13Cat4">#REF!</definedName>
    <definedName name="Fam13Cat5">#REF!</definedName>
    <definedName name="Fam13Cat6">#REF!</definedName>
    <definedName name="Fam13Cat7">#REF!</definedName>
    <definedName name="Fam13Cat8">#REF!</definedName>
    <definedName name="Fam14Cat1">#REF!</definedName>
    <definedName name="Fam14Cat10">#REF!</definedName>
    <definedName name="Fam14Cat11">#REF!</definedName>
    <definedName name="Fam14Cat12">#REF!</definedName>
    <definedName name="Fam14Cat13">#REF!</definedName>
    <definedName name="Fam14Cat14">#REF!</definedName>
    <definedName name="Fam14Cat15">#REF!</definedName>
    <definedName name="Fam14Cat16">#REF!</definedName>
    <definedName name="Fam14Cat2">#REF!</definedName>
    <definedName name="Fam14Cat3">#REF!</definedName>
    <definedName name="Fam14Cat4">#REF!</definedName>
    <definedName name="Fam14Cat5">#REF!</definedName>
    <definedName name="Fam14Cat6">#REF!</definedName>
    <definedName name="Fam14Cat7">#REF!</definedName>
    <definedName name="Fam14Cat8">#REF!</definedName>
    <definedName name="Fam14Cat9">#REF!</definedName>
    <definedName name="Fam15Cat1">#REF!</definedName>
    <definedName name="Fam15Cat10">#REF!</definedName>
    <definedName name="Fam15Cat11">#REF!</definedName>
    <definedName name="Fam15Cat12">#REF!</definedName>
    <definedName name="Fam15Cat13">#REF!</definedName>
    <definedName name="Fam15Cat14">#REF!</definedName>
    <definedName name="Fam15Cat15">#REF!</definedName>
    <definedName name="Fam15Cat16">#REF!</definedName>
    <definedName name="Fam15Cat17">#REF!</definedName>
    <definedName name="Fam15Cat2">#REF!</definedName>
    <definedName name="Fam15Cat3">#REF!</definedName>
    <definedName name="Fam15Cat4">#REF!</definedName>
    <definedName name="Fam15Cat5">#REF!</definedName>
    <definedName name="Fam15Cat6">#REF!</definedName>
    <definedName name="Fam15Cat7">#REF!</definedName>
    <definedName name="Fam15Cat8">#REF!</definedName>
    <definedName name="Fam15Cat9">#REF!</definedName>
    <definedName name="Fam16Cat1">#REF!</definedName>
    <definedName name="Fam16Cat10">#REF!</definedName>
    <definedName name="Fam16Cat2">#REF!</definedName>
    <definedName name="Fam16Cat3">#REF!</definedName>
    <definedName name="Fam16Cat4">#REF!</definedName>
    <definedName name="Fam16Cat5">#REF!</definedName>
    <definedName name="Fam16Cat6">#REF!</definedName>
    <definedName name="Fam16Cat7">#REF!</definedName>
    <definedName name="Fam16Cat8">#REF!</definedName>
    <definedName name="Fam16Cat9">#REF!</definedName>
    <definedName name="Fam17Cat1">#REF!</definedName>
    <definedName name="Fam17Cat10">#REF!</definedName>
    <definedName name="Fam17Cat11">#REF!</definedName>
    <definedName name="Fam17Cat2">#REF!</definedName>
    <definedName name="Fam17Cat3">#REF!</definedName>
    <definedName name="Fam17Cat4">#REF!</definedName>
    <definedName name="Fam17Cat5">#REF!</definedName>
    <definedName name="Fam17Cat6">#REF!</definedName>
    <definedName name="Fam17Cat7">#REF!</definedName>
    <definedName name="Fam17Cat8">#REF!</definedName>
    <definedName name="Fam17Cat9">#REF!</definedName>
    <definedName name="Fam18Cat1">#REF!</definedName>
    <definedName name="Fam18Cat10">#REF!</definedName>
    <definedName name="Fam18Cat11">#REF!</definedName>
    <definedName name="Fam18Cat12">#REF!</definedName>
    <definedName name="Fam18Cat2">#REF!</definedName>
    <definedName name="Fam18Cat3">#REF!</definedName>
    <definedName name="Fam18Cat4">#REF!</definedName>
    <definedName name="Fam18Cat5">#REF!</definedName>
    <definedName name="Fam18Cat6">#REF!</definedName>
    <definedName name="Fam18Cat7">#REF!</definedName>
    <definedName name="Fam18Cat8">#REF!</definedName>
    <definedName name="Fam18Cat9">#REF!</definedName>
    <definedName name="Fam19Cat1">#REF!</definedName>
    <definedName name="Fam19Cat10">#REF!</definedName>
    <definedName name="Fam19Cat11">#REF!</definedName>
    <definedName name="Fam19Cat12">#REF!</definedName>
    <definedName name="Fam19Cat13">#REF!</definedName>
    <definedName name="Fam19Cat14">#REF!</definedName>
    <definedName name="Fam19Cat15">#REF!</definedName>
    <definedName name="Fam19Cat2">#REF!</definedName>
    <definedName name="Fam19Cat3">#REF!</definedName>
    <definedName name="Fam19Cat4">#REF!</definedName>
    <definedName name="Fam19Cat5">#REF!</definedName>
    <definedName name="Fam19Cat6">#REF!</definedName>
    <definedName name="Fam19Cat7">#REF!</definedName>
    <definedName name="Fam19Cat8">#REF!</definedName>
    <definedName name="Fam19Cat9">#REF!</definedName>
    <definedName name="Fam1Cat1">#REF!</definedName>
    <definedName name="Fam1Cat2">#REF!</definedName>
    <definedName name="Fam1Cat3">#REF!</definedName>
    <definedName name="Fam1Cat4">#REF!</definedName>
    <definedName name="Fam20Cat1">#REF!</definedName>
    <definedName name="Fam20Cat10">#REF!</definedName>
    <definedName name="Fam20Cat11">#REF!</definedName>
    <definedName name="Fam20Cat12">#REF!</definedName>
    <definedName name="Fam20Cat13">#REF!</definedName>
    <definedName name="Fam20Cat14">#REF!</definedName>
    <definedName name="Fam20Cat15">#REF!</definedName>
    <definedName name="Fam20Cat16">#REF!</definedName>
    <definedName name="Fam20Cat17">#REF!</definedName>
    <definedName name="Fam20Cat2">#REF!</definedName>
    <definedName name="Fam20Cat3">#REF!</definedName>
    <definedName name="Fam20Cat4">#REF!</definedName>
    <definedName name="Fam20Cat5">#REF!</definedName>
    <definedName name="Fam20Cat6">#REF!</definedName>
    <definedName name="Fam20Cat7">#REF!</definedName>
    <definedName name="Fam20Cat8">#REF!</definedName>
    <definedName name="Fam20Cat9">#REF!</definedName>
    <definedName name="Fam21Cat1">#REF!</definedName>
    <definedName name="Fam21Cat10">#REF!</definedName>
    <definedName name="Fam21Cat11">#REF!</definedName>
    <definedName name="Fam21Cat12">#REF!</definedName>
    <definedName name="Fam21Cat13">#REF!</definedName>
    <definedName name="Fam21Cat14">#REF!</definedName>
    <definedName name="Fam21Cat15">#REF!</definedName>
    <definedName name="Fam21Cat16">#REF!</definedName>
    <definedName name="Fam21Cat2">#REF!</definedName>
    <definedName name="Fam21Cat3">#REF!</definedName>
    <definedName name="Fam21Cat4">#REF!</definedName>
    <definedName name="Fam21Cat5">#REF!</definedName>
    <definedName name="Fam21Cat6">#REF!</definedName>
    <definedName name="Fam21Cat7">#REF!</definedName>
    <definedName name="Fam21Cat8">#REF!</definedName>
    <definedName name="Fam21Cat9">#REF!</definedName>
    <definedName name="Fam22Cat1">#REF!</definedName>
    <definedName name="Fam22Cat10">#REF!</definedName>
    <definedName name="Fam22Cat11">#REF!</definedName>
    <definedName name="Fam22Cat12">#REF!</definedName>
    <definedName name="Fam22Cat13">#REF!</definedName>
    <definedName name="Fam22Cat14">#REF!</definedName>
    <definedName name="Fam22Cat15">#REF!</definedName>
    <definedName name="Fam22Cat16">#REF!</definedName>
    <definedName name="Fam22Cat2">#REF!</definedName>
    <definedName name="Fam22Cat3">#REF!</definedName>
    <definedName name="Fam22Cat4">#REF!</definedName>
    <definedName name="Fam22Cat5">#REF!</definedName>
    <definedName name="Fam22Cat6">#REF!</definedName>
    <definedName name="Fam22Cat7">#REF!</definedName>
    <definedName name="Fam22Cat8">#REF!</definedName>
    <definedName name="Fam22Cat9">#REF!</definedName>
    <definedName name="Fam23Cat1">#REF!</definedName>
    <definedName name="Fam23Cat2">#REF!</definedName>
    <definedName name="Fam23Cat3">#REF!</definedName>
    <definedName name="Fam23Cat4">#REF!</definedName>
    <definedName name="Fam23Cat5">#REF!</definedName>
    <definedName name="Fam23Cat6">#REF!</definedName>
    <definedName name="Fam23Cat7">#REF!</definedName>
    <definedName name="Fam23Cat8">#REF!</definedName>
    <definedName name="Fam23Cat9">#REF!</definedName>
    <definedName name="Fam24Cat1">#REF!</definedName>
    <definedName name="Fam24Cat2">#REF!</definedName>
    <definedName name="Fam24Cat3">#REF!</definedName>
    <definedName name="Fam24Cat4">#REF!</definedName>
    <definedName name="Fam24Cat5">#REF!</definedName>
    <definedName name="Fam24Cat6">#REF!</definedName>
    <definedName name="Fam25Cat1">#REF!</definedName>
    <definedName name="Fam25Cat10">#REF!</definedName>
    <definedName name="Fam25Cat11">#REF!</definedName>
    <definedName name="Fam25Cat12">#REF!</definedName>
    <definedName name="Fam25Cat13">#REF!</definedName>
    <definedName name="Fam25Cat2">#REF!</definedName>
    <definedName name="Fam25Cat3">#REF!</definedName>
    <definedName name="Fam25Cat4">#REF!</definedName>
    <definedName name="Fam25Cat5">#REF!</definedName>
    <definedName name="Fam25Cat6">#REF!</definedName>
    <definedName name="Fam25Cat7">#REF!</definedName>
    <definedName name="Fam25Cat8">#REF!</definedName>
    <definedName name="Fam25Cat9">#REF!</definedName>
    <definedName name="Fam26Cat1">#REF!</definedName>
    <definedName name="Fam26Cat10">#REF!</definedName>
    <definedName name="Fam26Cat11">#REF!</definedName>
    <definedName name="Fam26Cat12">#REF!</definedName>
    <definedName name="Fam26Cat2">#REF!</definedName>
    <definedName name="Fam26Cat3">#REF!</definedName>
    <definedName name="Fam26Cat4">#REF!</definedName>
    <definedName name="Fam26Cat5">#REF!</definedName>
    <definedName name="Fam26Cat6">#REF!</definedName>
    <definedName name="Fam26Cat7">#REF!</definedName>
    <definedName name="Fam26Cat8">#REF!</definedName>
    <definedName name="Fam26Cat9">#REF!</definedName>
    <definedName name="Fam27Cat1">#REF!</definedName>
    <definedName name="Fam27Cat10">#REF!</definedName>
    <definedName name="Fam27Cat11">#REF!</definedName>
    <definedName name="Fam27Cat12">#REF!</definedName>
    <definedName name="Fam27Cat13">#REF!</definedName>
    <definedName name="Fam27Cat14">#REF!</definedName>
    <definedName name="Fam27Cat15">#REF!</definedName>
    <definedName name="Fam27Cat16">#REF!</definedName>
    <definedName name="Fam27Cat17">#REF!</definedName>
    <definedName name="Fam27Cat18">#REF!</definedName>
    <definedName name="Fam27Cat19">#REF!</definedName>
    <definedName name="Fam27Cat2">#REF!</definedName>
    <definedName name="Fam27Cat20">#REF!</definedName>
    <definedName name="Fam27Cat21">#REF!</definedName>
    <definedName name="Fam27Cat22">#REF!</definedName>
    <definedName name="Fam27Cat23">#REF!</definedName>
    <definedName name="Fam27Cat24">#REF!</definedName>
    <definedName name="Fam27Cat25">#REF!</definedName>
    <definedName name="Fam27Cat26">#REF!</definedName>
    <definedName name="Fam27Cat27">#REF!</definedName>
    <definedName name="Fam27Cat28">#REF!</definedName>
    <definedName name="Fam27Cat29">#REF!</definedName>
    <definedName name="Fam27Cat3">#REF!</definedName>
    <definedName name="Fam27Cat30">#REF!</definedName>
    <definedName name="Fam27Cat31">#REF!</definedName>
    <definedName name="Fam27Cat32">#REF!</definedName>
    <definedName name="Fam27Cat33">#REF!</definedName>
    <definedName name="Fam27Cat34">#REF!</definedName>
    <definedName name="Fam27Cat35">#REF!</definedName>
    <definedName name="Fam27Cat36">#REF!</definedName>
    <definedName name="Fam27Cat37">#REF!</definedName>
    <definedName name="Fam27Cat38">#REF!</definedName>
    <definedName name="Fam27Cat39">#REF!</definedName>
    <definedName name="Fam27Cat4">#REF!</definedName>
    <definedName name="Fam27Cat40">#REF!</definedName>
    <definedName name="Fam27Cat41">#REF!</definedName>
    <definedName name="Fam27Cat42">#REF!</definedName>
    <definedName name="Fam27Cat43">#REF!</definedName>
    <definedName name="Fam27Cat44">#REF!</definedName>
    <definedName name="Fam27Cat45">#REF!</definedName>
    <definedName name="Fam27Cat46">#REF!</definedName>
    <definedName name="Fam27Cat47">#REF!</definedName>
    <definedName name="Fam27Cat48">#REF!</definedName>
    <definedName name="Fam27Cat49">#REF!</definedName>
    <definedName name="Fam27Cat5">#REF!</definedName>
    <definedName name="Fam27Cat50">#REF!</definedName>
    <definedName name="Fam27Cat51">#REF!</definedName>
    <definedName name="Fam27Cat52">#REF!</definedName>
    <definedName name="Fam27Cat53">#REF!</definedName>
    <definedName name="Fam27Cat54">#REF!</definedName>
    <definedName name="Fam27Cat55">#REF!</definedName>
    <definedName name="Fam27Cat56">#REF!</definedName>
    <definedName name="Fam27Cat57">#REF!</definedName>
    <definedName name="Fam27Cat6">#REF!</definedName>
    <definedName name="Fam27Cat7">#REF!</definedName>
    <definedName name="Fam27Cat8">#REF!</definedName>
    <definedName name="Fam27Cat9">#REF!</definedName>
    <definedName name="Fam28Cat1">#REF!</definedName>
    <definedName name="Fam28Cat10">#REF!</definedName>
    <definedName name="Fam28Cat11">#REF!</definedName>
    <definedName name="Fam28Cat12">#REF!</definedName>
    <definedName name="Fam28Cat13">#REF!</definedName>
    <definedName name="Fam28Cat14">#REF!</definedName>
    <definedName name="Fam28Cat15">#REF!</definedName>
    <definedName name="Fam28Cat16">#REF!</definedName>
    <definedName name="Fam28Cat17">#REF!</definedName>
    <definedName name="Fam28Cat18">#REF!</definedName>
    <definedName name="Fam28Cat19">#REF!</definedName>
    <definedName name="Fam28Cat2">#REF!</definedName>
    <definedName name="Fam28Cat20">#REF!</definedName>
    <definedName name="Fam28Cat21">#REF!</definedName>
    <definedName name="Fam28Cat22">#REF!</definedName>
    <definedName name="Fam28Cat23">#REF!</definedName>
    <definedName name="Fam28Cat24">#REF!</definedName>
    <definedName name="Fam28Cat25">#REF!</definedName>
    <definedName name="Fam28Cat26">#REF!</definedName>
    <definedName name="Fam28Cat27">#REF!</definedName>
    <definedName name="Fam28Cat28">#REF!</definedName>
    <definedName name="Fam28Cat29">#REF!</definedName>
    <definedName name="Fam28Cat3">#REF!</definedName>
    <definedName name="Fam28Cat30">#REF!</definedName>
    <definedName name="Fam28Cat31">#REF!</definedName>
    <definedName name="Fam28Cat32">#REF!</definedName>
    <definedName name="Fam28Cat33">#REF!</definedName>
    <definedName name="Fam28Cat34">#REF!</definedName>
    <definedName name="Fam28Cat35">#REF!</definedName>
    <definedName name="Fam28Cat36">#REF!</definedName>
    <definedName name="Fam28Cat37">#REF!</definedName>
    <definedName name="Fam28Cat38">#REF!</definedName>
    <definedName name="Fam28Cat39">#REF!</definedName>
    <definedName name="Fam28Cat4">#REF!</definedName>
    <definedName name="Fam28Cat40">#REF!</definedName>
    <definedName name="Fam28Cat41">#REF!</definedName>
    <definedName name="Fam28Cat42">#REF!</definedName>
    <definedName name="Fam28Cat43">#REF!</definedName>
    <definedName name="Fam28Cat44">#REF!</definedName>
    <definedName name="Fam28Cat45">#REF!</definedName>
    <definedName name="Fam28Cat46">#REF!</definedName>
    <definedName name="Fam28Cat47">#REF!</definedName>
    <definedName name="Fam28Cat48">#REF!</definedName>
    <definedName name="Fam28Cat49">#REF!</definedName>
    <definedName name="Fam28Cat5">#REF!</definedName>
    <definedName name="Fam28Cat50">#REF!</definedName>
    <definedName name="Fam28Cat51">#REF!</definedName>
    <definedName name="Fam28Cat52">#REF!</definedName>
    <definedName name="Fam28Cat53">#REF!</definedName>
    <definedName name="Fam28Cat54">#REF!</definedName>
    <definedName name="Fam28Cat55">#REF!</definedName>
    <definedName name="Fam28Cat56">#REF!</definedName>
    <definedName name="Fam28Cat57">#REF!</definedName>
    <definedName name="Fam28Cat58">#REF!</definedName>
    <definedName name="Fam28Cat59">#REF!</definedName>
    <definedName name="Fam28Cat6">#REF!</definedName>
    <definedName name="Fam28Cat60">#REF!</definedName>
    <definedName name="Fam28Cat61">#REF!</definedName>
    <definedName name="Fam28Cat62">#REF!</definedName>
    <definedName name="Fam28Cat63">#REF!</definedName>
    <definedName name="Fam28Cat64">#REF!</definedName>
    <definedName name="Fam28Cat65">#REF!</definedName>
    <definedName name="Fam28Cat66">#REF!</definedName>
    <definedName name="Fam28Cat67">#REF!</definedName>
    <definedName name="Fam28Cat68">#REF!</definedName>
    <definedName name="Fam28Cat7">#REF!</definedName>
    <definedName name="Fam28Cat8">#REF!</definedName>
    <definedName name="Fam28Cat9">#REF!</definedName>
    <definedName name="Fam29Cat1">#REF!</definedName>
    <definedName name="Fam29Cat10">#REF!</definedName>
    <definedName name="Fam29Cat11">#REF!</definedName>
    <definedName name="Fam29Cat12">#REF!</definedName>
    <definedName name="Fam29Cat13">#REF!</definedName>
    <definedName name="Fam29Cat14">#REF!</definedName>
    <definedName name="Fam29Cat15">#REF!</definedName>
    <definedName name="Fam29Cat16">#REF!</definedName>
    <definedName name="Fam29Cat17">#REF!</definedName>
    <definedName name="Fam29Cat18">#REF!</definedName>
    <definedName name="Fam29Cat19">#REF!</definedName>
    <definedName name="Fam29Cat2">#REF!</definedName>
    <definedName name="Fam29Cat20">#REF!</definedName>
    <definedName name="Fam29Cat21">#REF!</definedName>
    <definedName name="Fam29Cat22">#REF!</definedName>
    <definedName name="Fam29Cat23">#REF!</definedName>
    <definedName name="Fam29Cat24">#REF!</definedName>
    <definedName name="Fam29Cat25">#REF!</definedName>
    <definedName name="Fam29Cat26">#REF!</definedName>
    <definedName name="Fam29Cat27">#REF!</definedName>
    <definedName name="Fam29Cat28">#REF!</definedName>
    <definedName name="Fam29Cat29">#REF!</definedName>
    <definedName name="Fam29Cat3">#REF!</definedName>
    <definedName name="Fam29Cat30">#REF!</definedName>
    <definedName name="Fam29Cat31">#REF!</definedName>
    <definedName name="Fam29Cat32">#REF!</definedName>
    <definedName name="Fam29Cat33">#REF!</definedName>
    <definedName name="Fam29Cat34">#REF!</definedName>
    <definedName name="Fam29Cat35">#REF!</definedName>
    <definedName name="Fam29Cat36">#REF!</definedName>
    <definedName name="Fam29Cat37">#REF!</definedName>
    <definedName name="Fam29Cat38">#REF!</definedName>
    <definedName name="Fam29Cat39">#REF!</definedName>
    <definedName name="Fam29Cat4">#REF!</definedName>
    <definedName name="Fam29Cat40">#REF!</definedName>
    <definedName name="Fam29Cat41">#REF!</definedName>
    <definedName name="Fam29Cat42">#REF!</definedName>
    <definedName name="Fam29Cat43">#REF!</definedName>
    <definedName name="Fam29Cat44">#REF!</definedName>
    <definedName name="Fam29Cat45">#REF!</definedName>
    <definedName name="Fam29Cat46">#REF!</definedName>
    <definedName name="Fam29Cat47">#REF!</definedName>
    <definedName name="Fam29Cat48">#REF!</definedName>
    <definedName name="Fam29Cat49">#REF!</definedName>
    <definedName name="Fam29Cat5">#REF!</definedName>
    <definedName name="Fam29Cat6">#REF!</definedName>
    <definedName name="Fam29Cat7">#REF!</definedName>
    <definedName name="Fam29Cat8">#REF!</definedName>
    <definedName name="Fam29Cat9">#REF!</definedName>
    <definedName name="Fam2Cat1">#REF!</definedName>
    <definedName name="Fam2Cat2">#REF!</definedName>
    <definedName name="Fam2Cat3">#REF!</definedName>
    <definedName name="Fam30Cat1">#REF!</definedName>
    <definedName name="Fam30Cat10">#REF!</definedName>
    <definedName name="Fam30Cat11">#REF!</definedName>
    <definedName name="Fam30Cat12">#REF!</definedName>
    <definedName name="Fam30Cat13">#REF!</definedName>
    <definedName name="Fam30Cat14">#REF!</definedName>
    <definedName name="Fam30Cat15">#REF!</definedName>
    <definedName name="Fam30Cat16">#REF!</definedName>
    <definedName name="Fam30Cat17">#REF!</definedName>
    <definedName name="Fam30Cat18">#REF!</definedName>
    <definedName name="Fam30Cat19">#REF!</definedName>
    <definedName name="Fam30Cat2">#REF!</definedName>
    <definedName name="Fam30Cat20">#REF!</definedName>
    <definedName name="Fam30Cat3">#REF!</definedName>
    <definedName name="Fam30Cat4">#REF!</definedName>
    <definedName name="Fam30Cat5">#REF!</definedName>
    <definedName name="Fam30Cat6">#REF!</definedName>
    <definedName name="Fam30Cat7">#REF!</definedName>
    <definedName name="Fam30Cat8">#REF!</definedName>
    <definedName name="Fam30Cat9">#REF!</definedName>
    <definedName name="Fam31Cat1">#REF!</definedName>
    <definedName name="Fam31Cat10">#REF!</definedName>
    <definedName name="Fam31Cat11">#REF!</definedName>
    <definedName name="Fam31Cat12">#REF!</definedName>
    <definedName name="Fam31Cat13">#REF!</definedName>
    <definedName name="Fam31Cat14">#REF!</definedName>
    <definedName name="Fam31Cat15">#REF!</definedName>
    <definedName name="Fam31Cat16">#REF!</definedName>
    <definedName name="Fam31Cat17">#REF!</definedName>
    <definedName name="Fam31Cat18">#REF!</definedName>
    <definedName name="Fam31Cat19">#REF!</definedName>
    <definedName name="Fam31Cat2">#REF!</definedName>
    <definedName name="Fam31Cat20">#REF!</definedName>
    <definedName name="Fam31Cat21">#REF!</definedName>
    <definedName name="Fam31Cat22">#REF!</definedName>
    <definedName name="Fam31Cat23">#REF!</definedName>
    <definedName name="Fam31Cat24">#REF!</definedName>
    <definedName name="Fam31Cat25">#REF!</definedName>
    <definedName name="Fam31Cat26">#REF!</definedName>
    <definedName name="Fam31Cat27">#REF!</definedName>
    <definedName name="Fam31Cat28">#REF!</definedName>
    <definedName name="Fam31Cat3">#REF!</definedName>
    <definedName name="Fam31Cat4">#REF!</definedName>
    <definedName name="Fam31Cat5">#REF!</definedName>
    <definedName name="Fam31Cat6">#REF!</definedName>
    <definedName name="Fam31Cat7">#REF!</definedName>
    <definedName name="Fam31Cat8">#REF!</definedName>
    <definedName name="Fam31Cat9">#REF!</definedName>
    <definedName name="Fam32Cat1">#REF!</definedName>
    <definedName name="Fam32Cat10">#REF!</definedName>
    <definedName name="Fam32Cat11">#REF!</definedName>
    <definedName name="Fam32Cat12">#REF!</definedName>
    <definedName name="Fam32Cat13">#REF!</definedName>
    <definedName name="Fam32Cat14">#REF!</definedName>
    <definedName name="Fam32Cat15">#REF!</definedName>
    <definedName name="Fam32Cat16">#REF!</definedName>
    <definedName name="Fam32Cat17">#REF!</definedName>
    <definedName name="Fam32Cat18">#REF!</definedName>
    <definedName name="Fam32Cat19">#REF!</definedName>
    <definedName name="Fam32Cat2">#REF!</definedName>
    <definedName name="Fam32Cat20">#REF!</definedName>
    <definedName name="Fam32Cat3">#REF!</definedName>
    <definedName name="Fam32Cat4">#REF!</definedName>
    <definedName name="Fam32Cat5">#REF!</definedName>
    <definedName name="Fam32Cat6">#REF!</definedName>
    <definedName name="Fam32Cat7">#REF!</definedName>
    <definedName name="Fam32Cat8">#REF!</definedName>
    <definedName name="Fam32Cat9">#REF!</definedName>
    <definedName name="Fam33Cat1">#REF!</definedName>
    <definedName name="Fam33Cat2">#REF!</definedName>
    <definedName name="Fam33Cat3">#REF!</definedName>
    <definedName name="Fam33Cat4">#REF!</definedName>
    <definedName name="Fam33Cat5">#REF!</definedName>
    <definedName name="Fam34Cat1">#REF!</definedName>
    <definedName name="Fam34Cat10">#REF!</definedName>
    <definedName name="Fam34Cat11">#REF!</definedName>
    <definedName name="Fam34Cat12">#REF!</definedName>
    <definedName name="Fam34Cat13">#REF!</definedName>
    <definedName name="Fam34Cat14">#REF!</definedName>
    <definedName name="Fam34Cat15">#REF!</definedName>
    <definedName name="Fam34Cat16">#REF!</definedName>
    <definedName name="Fam34Cat17">#REF!</definedName>
    <definedName name="Fam34Cat18">#REF!</definedName>
    <definedName name="Fam34Cat19">#REF!</definedName>
    <definedName name="Fam34Cat2">#REF!</definedName>
    <definedName name="Fam34Cat20">#REF!</definedName>
    <definedName name="Fam34Cat21">#REF!</definedName>
    <definedName name="Fam34Cat22">#REF!</definedName>
    <definedName name="Fam34Cat23">#REF!</definedName>
    <definedName name="Fam34Cat24">#REF!</definedName>
    <definedName name="Fam34Cat25">#REF!</definedName>
    <definedName name="Fam34Cat26">#REF!</definedName>
    <definedName name="Fam34Cat27">#REF!</definedName>
    <definedName name="Fam34Cat28">#REF!</definedName>
    <definedName name="Fam34Cat29">#REF!</definedName>
    <definedName name="Fam34Cat3">#REF!</definedName>
    <definedName name="Fam34Cat30">#REF!</definedName>
    <definedName name="Fam34Cat31">#REF!</definedName>
    <definedName name="Fam34Cat32">#REF!</definedName>
    <definedName name="Fam34Cat33">#REF!</definedName>
    <definedName name="Fam34Cat34">#REF!</definedName>
    <definedName name="Fam34Cat35">#REF!</definedName>
    <definedName name="Fam34Cat36">#REF!</definedName>
    <definedName name="Fam34Cat4">#REF!</definedName>
    <definedName name="Fam34Cat5">#REF!</definedName>
    <definedName name="Fam34Cat6">#REF!</definedName>
    <definedName name="Fam34Cat7">#REF!</definedName>
    <definedName name="Fam34Cat8">#REF!</definedName>
    <definedName name="Fam34Cat9">#REF!</definedName>
    <definedName name="Fam35Cat1">#REF!</definedName>
    <definedName name="Fam35Cat10">#REF!</definedName>
    <definedName name="Fam35Cat11">#REF!</definedName>
    <definedName name="Fam35Cat12">#REF!</definedName>
    <definedName name="Fam35Cat13">#REF!</definedName>
    <definedName name="Fam35Cat14">#REF!</definedName>
    <definedName name="Fam35Cat15">#REF!</definedName>
    <definedName name="Fam35Cat16">#REF!</definedName>
    <definedName name="Fam35Cat17">#REF!</definedName>
    <definedName name="Fam35Cat18">#REF!</definedName>
    <definedName name="Fam35Cat19">#REF!</definedName>
    <definedName name="Fam35Cat2">#REF!</definedName>
    <definedName name="Fam35Cat20">#REF!</definedName>
    <definedName name="Fam35Cat21">#REF!</definedName>
    <definedName name="Fam35Cat22">#REF!</definedName>
    <definedName name="Fam35Cat23">#REF!</definedName>
    <definedName name="Fam35Cat24">#REF!</definedName>
    <definedName name="Fam35Cat25">#REF!</definedName>
    <definedName name="Fam35Cat26">#REF!</definedName>
    <definedName name="Fam35Cat27">#REF!</definedName>
    <definedName name="Fam35Cat28">#REF!</definedName>
    <definedName name="Fam35Cat29">#REF!</definedName>
    <definedName name="Fam35Cat3">#REF!</definedName>
    <definedName name="Fam35Cat30">#REF!</definedName>
    <definedName name="Fam35Cat31">#REF!</definedName>
    <definedName name="Fam35Cat4">#REF!</definedName>
    <definedName name="Fam35Cat5">#REF!</definedName>
    <definedName name="Fam35Cat6">#REF!</definedName>
    <definedName name="Fam35Cat7">#REF!</definedName>
    <definedName name="Fam35Cat8">#REF!</definedName>
    <definedName name="Fam35Cat9">#REF!</definedName>
    <definedName name="Fam36Cat1">#REF!</definedName>
    <definedName name="Fam36Cat10">#REF!</definedName>
    <definedName name="Fam36Cat11">#REF!</definedName>
    <definedName name="Fam36Cat12">#REF!</definedName>
    <definedName name="Fam36Cat13">#REF!</definedName>
    <definedName name="Fam36Cat14">#REF!</definedName>
    <definedName name="Fam36Cat15">#REF!</definedName>
    <definedName name="Fam36Cat16">#REF!</definedName>
    <definedName name="Fam36Cat17">#REF!</definedName>
    <definedName name="Fam36Cat18">#REF!</definedName>
    <definedName name="Fam36Cat19">#REF!</definedName>
    <definedName name="Fam36Cat2">#REF!</definedName>
    <definedName name="Fam36Cat20">#REF!</definedName>
    <definedName name="Fam36Cat3">#REF!</definedName>
    <definedName name="Fam36Cat4">#REF!</definedName>
    <definedName name="Fam36Cat5">#REF!</definedName>
    <definedName name="Fam36Cat6">#REF!</definedName>
    <definedName name="Fam36Cat7">#REF!</definedName>
    <definedName name="Fam36Cat8">#REF!</definedName>
    <definedName name="Fam36Cat9">#REF!</definedName>
    <definedName name="Fam37Cat1">#REF!</definedName>
    <definedName name="Fam37Cat2">#REF!</definedName>
    <definedName name="Fam37Cat3">#REF!</definedName>
    <definedName name="Fam37Cat4">#REF!</definedName>
    <definedName name="Fam37Cat5">#REF!</definedName>
    <definedName name="Fam37Cat6">#REF!</definedName>
    <definedName name="Fam37Cat7">#REF!</definedName>
    <definedName name="Fam37Cat8">#REF!</definedName>
    <definedName name="Fam38Cat1">#REF!</definedName>
    <definedName name="Fam38Cat10">#REF!</definedName>
    <definedName name="Fam38Cat11">#REF!</definedName>
    <definedName name="Fam38Cat12">#REF!</definedName>
    <definedName name="Fam38Cat13">#REF!</definedName>
    <definedName name="Fam38Cat14">#REF!</definedName>
    <definedName name="Fam38Cat15">#REF!</definedName>
    <definedName name="Fam38Cat16">#REF!</definedName>
    <definedName name="Fam38Cat17">#REF!</definedName>
    <definedName name="Fam38Cat18">#REF!</definedName>
    <definedName name="Fam38Cat19">#REF!</definedName>
    <definedName name="Fam38Cat2">#REF!</definedName>
    <definedName name="Fam38Cat20">#REF!</definedName>
    <definedName name="Fam38Cat21">#REF!</definedName>
    <definedName name="Fam38Cat22">#REF!</definedName>
    <definedName name="Fam38Cat23">#REF!</definedName>
    <definedName name="Fam38Cat24">#REF!</definedName>
    <definedName name="Fam38Cat25">#REF!</definedName>
    <definedName name="Fam38Cat26">#REF!</definedName>
    <definedName name="Fam38Cat27">#REF!</definedName>
    <definedName name="Fam38Cat28">#REF!</definedName>
    <definedName name="Fam38Cat29">#REF!</definedName>
    <definedName name="Fam38Cat3">#REF!</definedName>
    <definedName name="Fam38Cat30">#REF!</definedName>
    <definedName name="Fam38Cat31">#REF!</definedName>
    <definedName name="Fam38Cat32">#REF!</definedName>
    <definedName name="Fam38Cat33">#REF!</definedName>
    <definedName name="Fam38Cat34">#REF!</definedName>
    <definedName name="Fam38Cat35">#REF!</definedName>
    <definedName name="Fam38Cat36">#REF!</definedName>
    <definedName name="Fam38Cat37">#REF!</definedName>
    <definedName name="Fam38Cat38">#REF!</definedName>
    <definedName name="Fam38Cat39">#REF!</definedName>
    <definedName name="Fam38Cat4">#REF!</definedName>
    <definedName name="Fam38Cat40">#REF!</definedName>
    <definedName name="Fam38Cat41">#REF!</definedName>
    <definedName name="Fam38Cat42">#REF!</definedName>
    <definedName name="Fam38Cat5">#REF!</definedName>
    <definedName name="Fam38Cat6">#REF!</definedName>
    <definedName name="Fam38Cat7">#REF!</definedName>
    <definedName name="Fam38Cat8">#REF!</definedName>
    <definedName name="Fam38Cat9">#REF!</definedName>
    <definedName name="Fam39Cat1">#REF!</definedName>
    <definedName name="Fam39Cat10">#REF!</definedName>
    <definedName name="Fam39Cat11">#REF!</definedName>
    <definedName name="Fam39Cat12">#REF!</definedName>
    <definedName name="Fam39Cat13">#REF!</definedName>
    <definedName name="Fam39Cat14">#REF!</definedName>
    <definedName name="Fam39Cat15">#REF!</definedName>
    <definedName name="Fam39Cat16">#REF!</definedName>
    <definedName name="Fam39Cat17">#REF!</definedName>
    <definedName name="Fam39Cat18">#REF!</definedName>
    <definedName name="Fam39Cat19">#REF!</definedName>
    <definedName name="Fam39Cat2">#REF!</definedName>
    <definedName name="Fam39Cat20">#REF!</definedName>
    <definedName name="Fam39Cat21">#REF!</definedName>
    <definedName name="Fam39Cat22">#REF!</definedName>
    <definedName name="Fam39Cat23">#REF!</definedName>
    <definedName name="Fam39Cat24">#REF!</definedName>
    <definedName name="Fam39Cat25">#REF!</definedName>
    <definedName name="Fam39Cat26">#REF!</definedName>
    <definedName name="Fam39Cat27">#REF!</definedName>
    <definedName name="Fam39Cat28">#REF!</definedName>
    <definedName name="Fam39Cat29">#REF!</definedName>
    <definedName name="Fam39Cat3">#REF!</definedName>
    <definedName name="Fam39Cat30">#REF!</definedName>
    <definedName name="Fam39Cat31">#REF!</definedName>
    <definedName name="Fam39Cat32">#REF!</definedName>
    <definedName name="Fam39Cat33">#REF!</definedName>
    <definedName name="Fam39Cat34">#REF!</definedName>
    <definedName name="Fam39Cat4">#REF!</definedName>
    <definedName name="Fam39Cat5">#REF!</definedName>
    <definedName name="Fam39Cat6">#REF!</definedName>
    <definedName name="Fam39Cat7">#REF!</definedName>
    <definedName name="Fam39Cat8">#REF!</definedName>
    <definedName name="Fam39Cat9">#REF!</definedName>
    <definedName name="Fam3Cat1">#REF!</definedName>
    <definedName name="Fam3Cat2">#REF!</definedName>
    <definedName name="Fam3Cat3">#REF!</definedName>
    <definedName name="Fam40Cat1">#REF!</definedName>
    <definedName name="Fam40Cat10">#REF!</definedName>
    <definedName name="Fam40Cat11">#REF!</definedName>
    <definedName name="Fam40Cat12">#REF!</definedName>
    <definedName name="Fam40Cat13">#REF!</definedName>
    <definedName name="Fam40Cat14">#REF!</definedName>
    <definedName name="Fam40Cat15">#REF!</definedName>
    <definedName name="Fam40Cat16">#REF!</definedName>
    <definedName name="Fam40Cat17">#REF!</definedName>
    <definedName name="Fam40Cat18">#REF!</definedName>
    <definedName name="Fam40Cat19">#REF!</definedName>
    <definedName name="Fam40Cat2">#REF!</definedName>
    <definedName name="Fam40Cat20">#REF!</definedName>
    <definedName name="Fam40Cat21">#REF!</definedName>
    <definedName name="Fam40Cat22">#REF!</definedName>
    <definedName name="Fam40Cat23">#REF!</definedName>
    <definedName name="Fam40Cat24">#REF!</definedName>
    <definedName name="Fam40Cat3">#REF!</definedName>
    <definedName name="Fam40Cat4">#REF!</definedName>
    <definedName name="Fam40Cat5">#REF!</definedName>
    <definedName name="Fam40Cat6">#REF!</definedName>
    <definedName name="Fam40Cat7">#REF!</definedName>
    <definedName name="Fam40Cat8">#REF!</definedName>
    <definedName name="Fam40Cat9">#REF!</definedName>
    <definedName name="Fam41Cat1">#REF!</definedName>
    <definedName name="Fam41Cat2">#REF!</definedName>
    <definedName name="Fam41Cat3">#REF!</definedName>
    <definedName name="Fam41Cat4">#REF!</definedName>
    <definedName name="Fam42Cat1">#REF!</definedName>
    <definedName name="Fam42Cat2">#REF!</definedName>
    <definedName name="Fam42Cat3">#REF!</definedName>
    <definedName name="Fam42Cat4">#REF!</definedName>
    <definedName name="Fam42Cat5">#REF!</definedName>
    <definedName name="Fam42Cat6">#REF!</definedName>
    <definedName name="Fam42Cat7">#REF!</definedName>
    <definedName name="Fam42Cat8">#REF!</definedName>
    <definedName name="Fam43Cat1">#REF!</definedName>
    <definedName name="Fam43Cat10">#REF!</definedName>
    <definedName name="Fam43Cat11">#REF!</definedName>
    <definedName name="Fam43Cat12">#REF!</definedName>
    <definedName name="Fam43Cat13">#REF!</definedName>
    <definedName name="Fam43Cat14">#REF!</definedName>
    <definedName name="Fam43Cat15">#REF!</definedName>
    <definedName name="Fam43Cat16">#REF!</definedName>
    <definedName name="Fam43Cat17">#REF!</definedName>
    <definedName name="Fam43Cat18">#REF!</definedName>
    <definedName name="Fam43Cat19">#REF!</definedName>
    <definedName name="Fam43Cat2">#REF!</definedName>
    <definedName name="Fam43Cat3">#REF!</definedName>
    <definedName name="Fam43Cat4">#REF!</definedName>
    <definedName name="Fam43Cat5">#REF!</definedName>
    <definedName name="Fam43Cat6">#REF!</definedName>
    <definedName name="Fam43Cat7">#REF!</definedName>
    <definedName name="Fam43Cat8">#REF!</definedName>
    <definedName name="Fam43Cat9">#REF!</definedName>
    <definedName name="Fam44Cat1">#REF!</definedName>
    <definedName name="Fam44Cat10">#REF!</definedName>
    <definedName name="Fam44Cat11">#REF!</definedName>
    <definedName name="Fam44Cat12">#REF!</definedName>
    <definedName name="Fam44Cat13">#REF!</definedName>
    <definedName name="Fam44Cat14">#REF!</definedName>
    <definedName name="Fam44Cat15">#REF!</definedName>
    <definedName name="Fam44Cat16">#REF!</definedName>
    <definedName name="Fam44Cat17">#REF!</definedName>
    <definedName name="Fam44Cat18">#REF!</definedName>
    <definedName name="Fam44Cat19">#REF!</definedName>
    <definedName name="Fam44Cat2">#REF!</definedName>
    <definedName name="Fam44Cat20">#REF!</definedName>
    <definedName name="Fam44Cat21">#REF!</definedName>
    <definedName name="Fam44Cat22">#REF!</definedName>
    <definedName name="Fam44Cat23">#REF!</definedName>
    <definedName name="Fam44Cat24">#REF!</definedName>
    <definedName name="Fam44Cat25">#REF!</definedName>
    <definedName name="Fam44Cat26">#REF!</definedName>
    <definedName name="Fam44Cat27">#REF!</definedName>
    <definedName name="Fam44Cat28">#REF!</definedName>
    <definedName name="Fam44Cat29">#REF!</definedName>
    <definedName name="Fam44Cat3">#REF!</definedName>
    <definedName name="Fam44Cat30">#REF!</definedName>
    <definedName name="Fam44Cat31">#REF!</definedName>
    <definedName name="Fam44Cat32">#REF!</definedName>
    <definedName name="Fam44Cat33">#REF!</definedName>
    <definedName name="Fam44Cat34">#REF!</definedName>
    <definedName name="Fam44Cat35">#REF!</definedName>
    <definedName name="Fam44Cat36">#REF!</definedName>
    <definedName name="Fam44Cat37">#REF!</definedName>
    <definedName name="Fam44Cat4">#REF!</definedName>
    <definedName name="Fam44Cat5">#REF!</definedName>
    <definedName name="Fam44Cat6">#REF!</definedName>
    <definedName name="Fam44Cat7">#REF!</definedName>
    <definedName name="Fam44Cat8">#REF!</definedName>
    <definedName name="Fam44Cat9">#REF!</definedName>
    <definedName name="Fam45Cat1">#REF!</definedName>
    <definedName name="Fam45Cat10">#REF!</definedName>
    <definedName name="Fam45Cat11">#REF!</definedName>
    <definedName name="Fam45Cat12">#REF!</definedName>
    <definedName name="Fam45Cat13">#REF!</definedName>
    <definedName name="Fam45Cat14">#REF!</definedName>
    <definedName name="Fam45Cat15">#REF!</definedName>
    <definedName name="Fam45Cat16">#REF!</definedName>
    <definedName name="Fam45Cat17">#REF!</definedName>
    <definedName name="Fam45Cat18">#REF!</definedName>
    <definedName name="Fam45Cat19">#REF!</definedName>
    <definedName name="Fam45Cat2">#REF!</definedName>
    <definedName name="Fam45Cat3">#REF!</definedName>
    <definedName name="Fam45Cat4">#REF!</definedName>
    <definedName name="Fam45Cat5">#REF!</definedName>
    <definedName name="Fam45Cat6">#REF!</definedName>
    <definedName name="Fam45Cat7">#REF!</definedName>
    <definedName name="Fam45Cat8">#REF!</definedName>
    <definedName name="Fam45Cat9">#REF!</definedName>
    <definedName name="Fam46Cat1">#REF!</definedName>
    <definedName name="Fam46Cat10">#REF!</definedName>
    <definedName name="Fam46Cat11">#REF!</definedName>
    <definedName name="Fam46Cat12">#REF!</definedName>
    <definedName name="Fam46Cat13">#REF!</definedName>
    <definedName name="Fam46Cat14">#REF!</definedName>
    <definedName name="Fam46Cat2">#REF!</definedName>
    <definedName name="Fam46Cat3">#REF!</definedName>
    <definedName name="Fam46Cat4">#REF!</definedName>
    <definedName name="Fam46Cat5">#REF!</definedName>
    <definedName name="Fam46Cat6">#REF!</definedName>
    <definedName name="Fam46Cat7">#REF!</definedName>
    <definedName name="Fam46Cat8">#REF!</definedName>
    <definedName name="Fam46Cat9">#REF!</definedName>
    <definedName name="Fam47Cat1">#REF!</definedName>
    <definedName name="Fam47Cat10">#REF!</definedName>
    <definedName name="Fam47Cat11">#REF!</definedName>
    <definedName name="Fam47Cat12">#REF!</definedName>
    <definedName name="Fam47Cat13">#REF!</definedName>
    <definedName name="Fam47Cat14">#REF!</definedName>
    <definedName name="Fam47Cat15">#REF!</definedName>
    <definedName name="Fam47Cat16">#REF!</definedName>
    <definedName name="Fam47Cat2">#REF!</definedName>
    <definedName name="Fam47Cat3">#REF!</definedName>
    <definedName name="Fam47Cat4">#REF!</definedName>
    <definedName name="Fam47Cat5">#REF!</definedName>
    <definedName name="Fam47Cat6">#REF!</definedName>
    <definedName name="Fam47Cat7">#REF!</definedName>
    <definedName name="Fam47Cat8">#REF!</definedName>
    <definedName name="Fam47Cat9">#REF!</definedName>
    <definedName name="Fam48Cat1">#REF!</definedName>
    <definedName name="Fam48Cat2">#REF!</definedName>
    <definedName name="Fam49Cat1">#REF!</definedName>
    <definedName name="Fam49Cat2">#REF!</definedName>
    <definedName name="Fam49Cat3">#REF!</definedName>
    <definedName name="Fam49Cat4">#REF!</definedName>
    <definedName name="Fam49Cat5">#REF!</definedName>
    <definedName name="Fam4Cat1">#REF!</definedName>
    <definedName name="Fam4Cat2">#REF!</definedName>
    <definedName name="Fam4Cat3">#REF!</definedName>
    <definedName name="Fam50Cat1">#REF!</definedName>
    <definedName name="Fam50Cat10">#REF!</definedName>
    <definedName name="Fam50Cat11">#REF!</definedName>
    <definedName name="Fam50Cat12">#REF!</definedName>
    <definedName name="Fam50Cat13">#REF!</definedName>
    <definedName name="Fam50Cat14">#REF!</definedName>
    <definedName name="Fam50Cat15">#REF!</definedName>
    <definedName name="Fam50Cat16">#REF!</definedName>
    <definedName name="Fam50Cat17">#REF!</definedName>
    <definedName name="Fam50Cat18">#REF!</definedName>
    <definedName name="Fam50Cat19">#REF!</definedName>
    <definedName name="Fam50Cat2">#REF!</definedName>
    <definedName name="Fam50Cat20">#REF!</definedName>
    <definedName name="Fam50Cat21">#REF!</definedName>
    <definedName name="Fam50Cat3">#REF!</definedName>
    <definedName name="Fam50Cat4">#REF!</definedName>
    <definedName name="Fam50Cat5">#REF!</definedName>
    <definedName name="Fam50Cat6">#REF!</definedName>
    <definedName name="Fam50Cat7">#REF!</definedName>
    <definedName name="Fam50Cat8">#REF!</definedName>
    <definedName name="Fam50Cat9">#REF!</definedName>
    <definedName name="Fam51Cat1">#REF!</definedName>
    <definedName name="Fam51Cat10">#REF!</definedName>
    <definedName name="Fam51Cat11">#REF!</definedName>
    <definedName name="Fam51Cat12">#REF!</definedName>
    <definedName name="Fam51Cat13">#REF!</definedName>
    <definedName name="Fam51Cat14">#REF!</definedName>
    <definedName name="Fam51Cat15">#REF!</definedName>
    <definedName name="Fam51Cat16">#REF!</definedName>
    <definedName name="Fam51Cat17">#REF!</definedName>
    <definedName name="Fam51Cat18">#REF!</definedName>
    <definedName name="Fam51Cat19">#REF!</definedName>
    <definedName name="Fam51Cat2">#REF!</definedName>
    <definedName name="Fam51Cat20">#REF!</definedName>
    <definedName name="Fam51Cat21">#REF!</definedName>
    <definedName name="Fam51Cat3">#REF!</definedName>
    <definedName name="Fam51Cat4">#REF!</definedName>
    <definedName name="Fam51Cat5">#REF!</definedName>
    <definedName name="Fam51Cat6">#REF!</definedName>
    <definedName name="Fam51Cat7">#REF!</definedName>
    <definedName name="Fam51Cat8">#REF!</definedName>
    <definedName name="Fam51Cat9">#REF!</definedName>
    <definedName name="Fam52Cat1">#REF!</definedName>
    <definedName name="Fam52Cat10">#REF!</definedName>
    <definedName name="Fam52Cat2">#REF!</definedName>
    <definedName name="Fam52Cat3">#REF!</definedName>
    <definedName name="Fam52Cat4">#REF!</definedName>
    <definedName name="Fam52Cat5">#REF!</definedName>
    <definedName name="Fam52Cat6">#REF!</definedName>
    <definedName name="Fam52Cat7">#REF!</definedName>
    <definedName name="Fam52Cat8">#REF!</definedName>
    <definedName name="Fam52Cat9">#REF!</definedName>
    <definedName name="Fam53Cat1">#REF!</definedName>
    <definedName name="Fam53Cat10">#REF!</definedName>
    <definedName name="Fam53Cat11">#REF!</definedName>
    <definedName name="Fam53Cat12">#REF!</definedName>
    <definedName name="Fam53Cat13">#REF!</definedName>
    <definedName name="Fam53Cat14">#REF!</definedName>
    <definedName name="Fam53Cat15">#REF!</definedName>
    <definedName name="Fam53Cat16">#REF!</definedName>
    <definedName name="Fam53Cat17">#REF!</definedName>
    <definedName name="Fam53Cat18">#REF!</definedName>
    <definedName name="Fam53Cat19">#REF!</definedName>
    <definedName name="Fam53Cat2">#REF!</definedName>
    <definedName name="Fam53Cat20">#REF!</definedName>
    <definedName name="Fam53Cat21">#REF!</definedName>
    <definedName name="Fam53Cat22">#REF!</definedName>
    <definedName name="Fam53Cat23">#REF!</definedName>
    <definedName name="Fam53Cat3">#REF!</definedName>
    <definedName name="Fam53Cat4">#REF!</definedName>
    <definedName name="Fam53Cat5">#REF!</definedName>
    <definedName name="Fam53Cat6">#REF!</definedName>
    <definedName name="Fam53Cat7">#REF!</definedName>
    <definedName name="Fam53Cat8">#REF!</definedName>
    <definedName name="Fam53Cat9">#REF!</definedName>
    <definedName name="Fam54Cat1">#REF!</definedName>
    <definedName name="Fam54Cat10">#REF!</definedName>
    <definedName name="Fam54Cat11">#REF!</definedName>
    <definedName name="Fam54Cat12">#REF!</definedName>
    <definedName name="Fam54Cat13">#REF!</definedName>
    <definedName name="Fam54Cat14">#REF!</definedName>
    <definedName name="Fam54Cat15">#REF!</definedName>
    <definedName name="Fam54Cat16">#REF!</definedName>
    <definedName name="Fam54Cat17">#REF!</definedName>
    <definedName name="Fam54Cat18">#REF!</definedName>
    <definedName name="Fam54Cat2">#REF!</definedName>
    <definedName name="Fam54Cat3">#REF!</definedName>
    <definedName name="Fam54Cat4">#REF!</definedName>
    <definedName name="Fam54Cat5">#REF!</definedName>
    <definedName name="Fam54Cat6">#REF!</definedName>
    <definedName name="Fam54Cat7">#REF!</definedName>
    <definedName name="Fam54Cat8">#REF!</definedName>
    <definedName name="Fam54Cat9">#REF!</definedName>
    <definedName name="Fam55Cat1">#REF!</definedName>
    <definedName name="Fam55Cat2">#REF!</definedName>
    <definedName name="Fam56Cat1">#REF!</definedName>
    <definedName name="Fam56Cat10">#REF!</definedName>
    <definedName name="Fam56Cat11">#REF!</definedName>
    <definedName name="Fam56Cat12">#REF!</definedName>
    <definedName name="Fam56Cat2">#REF!</definedName>
    <definedName name="Fam56Cat3">#REF!</definedName>
    <definedName name="Fam56Cat4">#REF!</definedName>
    <definedName name="Fam56Cat5">#REF!</definedName>
    <definedName name="Fam56Cat6">#REF!</definedName>
    <definedName name="Fam56Cat7">#REF!</definedName>
    <definedName name="Fam56Cat8">#REF!</definedName>
    <definedName name="Fam56Cat9">#REF!</definedName>
    <definedName name="Fam57Cat1">#REF!</definedName>
    <definedName name="Fam58Cat1">#REF!</definedName>
    <definedName name="Fam58Cat2">#REF!</definedName>
    <definedName name="Fam59Cat1">#REF!</definedName>
    <definedName name="Fam59Cat2">#REF!</definedName>
    <definedName name="Fam5Cat1">#REF!</definedName>
    <definedName name="Fam5Cat2">#REF!</definedName>
    <definedName name="Fam5Cat3">#REF!</definedName>
    <definedName name="Fam60Cat1">#REF!</definedName>
    <definedName name="Fam60Cat10">#REF!</definedName>
    <definedName name="Fam60Cat11">#REF!</definedName>
    <definedName name="Fam60Cat12">#REF!</definedName>
    <definedName name="Fam60Cat13">#REF!</definedName>
    <definedName name="Fam60Cat14">#REF!</definedName>
    <definedName name="Fam60Cat15">#REF!</definedName>
    <definedName name="Fam60Cat16">#REF!</definedName>
    <definedName name="Fam60Cat17">#REF!</definedName>
    <definedName name="Fam60Cat18">#REF!</definedName>
    <definedName name="Fam60Cat19">#REF!</definedName>
    <definedName name="Fam60Cat2">#REF!</definedName>
    <definedName name="Fam60Cat20">#REF!</definedName>
    <definedName name="Fam60Cat21">#REF!</definedName>
    <definedName name="Fam60Cat22">#REF!</definedName>
    <definedName name="Fam60Cat23">#REF!</definedName>
    <definedName name="Fam60Cat3">#REF!</definedName>
    <definedName name="Fam60Cat4">#REF!</definedName>
    <definedName name="Fam60Cat5">#REF!</definedName>
    <definedName name="Fam60Cat6">#REF!</definedName>
    <definedName name="Fam60Cat7">#REF!</definedName>
    <definedName name="Fam60Cat8">#REF!</definedName>
    <definedName name="Fam60Cat9">#REF!</definedName>
    <definedName name="Fam61Cat1">#REF!</definedName>
    <definedName name="Fam61Cat10">#REF!</definedName>
    <definedName name="Fam61Cat11">#REF!</definedName>
    <definedName name="Fam61Cat12">#REF!</definedName>
    <definedName name="Fam61Cat13">#REF!</definedName>
    <definedName name="Fam61Cat14">#REF!</definedName>
    <definedName name="Fam61Cat15">#REF!</definedName>
    <definedName name="Fam61Cat16">#REF!</definedName>
    <definedName name="Fam61Cat17">#REF!</definedName>
    <definedName name="Fam61Cat18">#REF!</definedName>
    <definedName name="Fam61Cat2">#REF!</definedName>
    <definedName name="Fam61Cat3">#REF!</definedName>
    <definedName name="Fam61Cat4">#REF!</definedName>
    <definedName name="Fam61Cat5">#REF!</definedName>
    <definedName name="Fam61Cat6">#REF!</definedName>
    <definedName name="Fam61Cat7">#REF!</definedName>
    <definedName name="Fam61Cat8">#REF!</definedName>
    <definedName name="Fam61Cat9">#REF!</definedName>
    <definedName name="Fam62Cat1">#REF!</definedName>
    <definedName name="Fam62Cat2">#REF!</definedName>
    <definedName name="Fam63Cat1">#REF!</definedName>
    <definedName name="Fam63Cat10">#REF!</definedName>
    <definedName name="Fam63Cat11">#REF!</definedName>
    <definedName name="Fam63Cat12">#REF!</definedName>
    <definedName name="Fam63Cat2">#REF!</definedName>
    <definedName name="Fam63Cat3">#REF!</definedName>
    <definedName name="Fam63Cat4">#REF!</definedName>
    <definedName name="Fam63Cat5">#REF!</definedName>
    <definedName name="Fam63Cat6">#REF!</definedName>
    <definedName name="Fam63Cat7">#REF!</definedName>
    <definedName name="Fam63Cat8">#REF!</definedName>
    <definedName name="Fam63Cat9">#REF!</definedName>
    <definedName name="Fam6Cat1">#REF!</definedName>
    <definedName name="Fam6Cat2">#REF!</definedName>
    <definedName name="Fam6Cat3">#REF!</definedName>
    <definedName name="Fam7Cat1">#REF!</definedName>
    <definedName name="Fam7Cat2">#REF!</definedName>
    <definedName name="Fam7Cat3">#REF!</definedName>
    <definedName name="Fam8Cat1">#REF!</definedName>
    <definedName name="Fam8Cat10">#REF!</definedName>
    <definedName name="Fam8Cat11">#REF!</definedName>
    <definedName name="Fam8Cat12">#REF!</definedName>
    <definedName name="Fam8Cat13">#REF!</definedName>
    <definedName name="Fam8Cat14">#REF!</definedName>
    <definedName name="Fam8Cat15">#REF!</definedName>
    <definedName name="Fam8Cat16">#REF!</definedName>
    <definedName name="Fam8Cat17">#REF!</definedName>
    <definedName name="Fam8Cat18">#REF!</definedName>
    <definedName name="Fam8Cat19">#REF!</definedName>
    <definedName name="Fam8Cat2">#REF!</definedName>
    <definedName name="Fam8Cat20">#REF!</definedName>
    <definedName name="Fam8Cat21">#REF!</definedName>
    <definedName name="Fam8Cat22">#REF!</definedName>
    <definedName name="Fam8Cat23">#REF!</definedName>
    <definedName name="Fam8Cat24">#REF!</definedName>
    <definedName name="Fam8Cat25">#REF!</definedName>
    <definedName name="Fam8Cat3">#REF!</definedName>
    <definedName name="Fam8Cat4">#REF!</definedName>
    <definedName name="Fam8Cat5">#REF!</definedName>
    <definedName name="Fam8Cat6">#REF!</definedName>
    <definedName name="Fam8Cat7">#REF!</definedName>
    <definedName name="Fam8Cat8">#REF!</definedName>
    <definedName name="Fam8Cat9">#REF!</definedName>
    <definedName name="Fam9Cat1">#REF!</definedName>
    <definedName name="Fam9Cat10">#REF!</definedName>
    <definedName name="Fam9Cat11">#REF!</definedName>
    <definedName name="Fam9Cat12">#REF!</definedName>
    <definedName name="Fam9Cat13">#REF!</definedName>
    <definedName name="Fam9Cat14">#REF!</definedName>
    <definedName name="Fam9Cat15">#REF!</definedName>
    <definedName name="Fam9Cat16">#REF!</definedName>
    <definedName name="Fam9Cat17">#REF!</definedName>
    <definedName name="Fam9Cat18">#REF!</definedName>
    <definedName name="Fam9Cat19">#REF!</definedName>
    <definedName name="Fam9Cat2">#REF!</definedName>
    <definedName name="Fam9Cat20">#REF!</definedName>
    <definedName name="Fam9Cat21">#REF!</definedName>
    <definedName name="Fam9Cat3">#REF!</definedName>
    <definedName name="Fam9Cat4">#REF!</definedName>
    <definedName name="Fam9Cat5">#REF!</definedName>
    <definedName name="Fam9Cat6">#REF!</definedName>
    <definedName name="Fam9Cat7">#REF!</definedName>
    <definedName name="Fam9Cat8">#REF!</definedName>
    <definedName name="Fam9Cat9">#REF!</definedName>
    <definedName name="Family1">#REF!</definedName>
    <definedName name="Family10">#REF!</definedName>
    <definedName name="Family11">#REF!</definedName>
    <definedName name="Family12">#REF!</definedName>
    <definedName name="Family13">#REF!</definedName>
    <definedName name="Family14">#REF!</definedName>
    <definedName name="Family15">#REF!</definedName>
    <definedName name="Family16">#REF!</definedName>
    <definedName name="Family17">#REF!</definedName>
    <definedName name="Family18">#REF!</definedName>
    <definedName name="Family19">#REF!</definedName>
    <definedName name="Family2">#REF!</definedName>
    <definedName name="Family20">#REF!</definedName>
    <definedName name="Family21">#REF!</definedName>
    <definedName name="Family22">#REF!</definedName>
    <definedName name="Family23">#REF!</definedName>
    <definedName name="Family24">#REF!</definedName>
    <definedName name="Family25">#REF!</definedName>
    <definedName name="Family26">#REF!</definedName>
    <definedName name="Family27">#REF!</definedName>
    <definedName name="Family28">#REF!</definedName>
    <definedName name="Family29">#REF!</definedName>
    <definedName name="Family3">#REF!</definedName>
    <definedName name="Family30">#REF!</definedName>
    <definedName name="Family31">#REF!</definedName>
    <definedName name="Family32">#REF!</definedName>
    <definedName name="Family33">#REF!</definedName>
    <definedName name="Family34">#REF!</definedName>
    <definedName name="Family35">#REF!</definedName>
    <definedName name="Family36">#REF!</definedName>
    <definedName name="Family37">#REF!</definedName>
    <definedName name="Family38">#REF!</definedName>
    <definedName name="Family39">#REF!</definedName>
    <definedName name="Family4">#REF!</definedName>
    <definedName name="Family40">#REF!</definedName>
    <definedName name="Family41">#REF!</definedName>
    <definedName name="Family42">#REF!</definedName>
    <definedName name="Family43">#REF!</definedName>
    <definedName name="Family44">#REF!</definedName>
    <definedName name="Family45">#REF!</definedName>
    <definedName name="Family46">#REF!</definedName>
    <definedName name="Family47">#REF!</definedName>
    <definedName name="Family48">#REF!</definedName>
    <definedName name="Family49">#REF!</definedName>
    <definedName name="Family5">#REF!</definedName>
    <definedName name="Family50">#REF!</definedName>
    <definedName name="Family51">#REF!</definedName>
    <definedName name="Family52">#REF!</definedName>
    <definedName name="Family53">#REF!</definedName>
    <definedName name="Family54">#REF!</definedName>
    <definedName name="Family55">#REF!</definedName>
    <definedName name="Family56">#REF!</definedName>
    <definedName name="Family57">#REF!</definedName>
    <definedName name="Family58">#REF!</definedName>
    <definedName name="Family59">#REF!</definedName>
    <definedName name="Family6">#REF!</definedName>
    <definedName name="Family60">#REF!</definedName>
    <definedName name="Family61">#REF!</definedName>
    <definedName name="Family62">#REF!</definedName>
    <definedName name="Family63">#REF!</definedName>
    <definedName name="Family7">#REF!</definedName>
    <definedName name="Family8">#REF!</definedName>
    <definedName name="Family9">#REF!</definedName>
    <definedName name="ff">{#N/A,#N/A,FALSE,"3가";#N/A,#N/A,FALSE,"3나";#N/A,#N/A,FALSE,"3다"}</definedName>
    <definedName name="FlatCopy">#REF!</definedName>
    <definedName name="Footer">[7]Controls!$C$16</definedName>
    <definedName name="GD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F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SA">{#N/A,#N/A,FALSE,"3가";#N/A,#N/A,FALSE,"3나";#N/A,#N/A,FALSE,"3다"}</definedName>
    <definedName name="GK">{#N/A,#N/A,FALSE,"3가";#N/A,#N/A,FALSE,"3나";#N/A,#N/A,FALSE,"3다"}</definedName>
    <definedName name="GM">#REF!</definedName>
    <definedName name="GO_GROSS">[9]!GO_GROSS</definedName>
    <definedName name="GO_NET">[9]!GO_NET</definedName>
    <definedName name="GstFactor">#REF!</definedName>
    <definedName name="HO비">[2]Ring!$G$2:$I$195</definedName>
    <definedName name="html">{"'Sheet1'!$A$1:$J$57","'Sheet1'!$F$32:$F$35","'Sheet1'!$F$32:$F$36"}</definedName>
    <definedName name="HTML_CodePage">1252</definedName>
    <definedName name="HTML_Control">{"'Sheet1'!$A$1:$J$57","'Sheet1'!$F$32:$F$35","'Sheet1'!$F$32:$F$36"}</definedName>
    <definedName name="HTML_Description">""</definedName>
    <definedName name="HTML_Email">""</definedName>
    <definedName name="HTML_Header">"Case 2"</definedName>
    <definedName name="HTML_LastUpdate">"6/21/98"</definedName>
    <definedName name="HTML_LineAfter">FALSE</definedName>
    <definedName name="HTML_LineBefore">FALSE</definedName>
    <definedName name="HTML_Name">"Robert Lau"</definedName>
    <definedName name="HTML_OBDlg2">TRUE</definedName>
    <definedName name="HTML_OBDlg4">TRUE</definedName>
    <definedName name="HTML_OS">0</definedName>
    <definedName name="HTML_PathFile">"C:\My Documents\Portal\Clients\NTT DoCoMo\Case 2.htm"</definedName>
    <definedName name="HTML_Title">"DoCoMo quotation (1,000,000)"</definedName>
    <definedName name="HTML1">{"'Sheet1'!$A$1:$J$57","'Sheet1'!$F$32:$F$35","'Sheet1'!$F$32:$F$36"}</definedName>
    <definedName name="HTML2">{"'Sheet1'!$A$1:$J$57","'Sheet1'!$F$32:$F$35","'Sheet1'!$F$32:$F$36"}</definedName>
    <definedName name="HW">{#N/A,#N/A,FALSE,"3가";#N/A,#N/A,FALSE,"3나";#N/A,#N/A,FALSE,"3다"}</definedName>
    <definedName name="JA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K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IX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KK">[2]Ring!$V:$X</definedName>
    <definedName name="KLJ">{#N/A,#N/A,FALSE,"3가";#N/A,#N/A,FALSE,"3나";#N/A,#N/A,FALSE,"3다"}</definedName>
    <definedName name="LeftCol">#REF!</definedName>
    <definedName name="LGCNS내역서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istItem01">[10]발신정보!$C$4</definedName>
    <definedName name="ListItem02">[10]발신정보!$C$5</definedName>
    <definedName name="ListItem04">[10]발신정보!$C$7</definedName>
    <definedName name="ListItem07">[10]발신정보!$C$11</definedName>
    <definedName name="l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ll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llll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OP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LP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Macro1">[11]!Macro1</definedName>
    <definedName name="MainDataAllUsers">#REF!</definedName>
    <definedName name="MDL">'[12]10월가격'!$A:$A</definedName>
    <definedName name="minus">#REF!</definedName>
    <definedName name="Mobile">[11]!Mobile</definedName>
    <definedName name="MODEL">#REF!</definedName>
    <definedName name="MPG_Col">#REF!</definedName>
    <definedName name="Notes">[7]Notes!$A$1:$B$28</definedName>
    <definedName name="nrAllColsLup">#REF!</definedName>
    <definedName name="nrCategories">#REF!</definedName>
    <definedName name="nrColAccess">#REF!</definedName>
    <definedName name="nrCustBuyEx">#REF!</definedName>
    <definedName name="nrCustBuyInc">#REF!</definedName>
    <definedName name="nrCustDistBuyEx">#REF!</definedName>
    <definedName name="nrCustDistComm">#REF!</definedName>
    <definedName name="nrCustomBuyEx">#REF!</definedName>
    <definedName name="nrCustomBuyInc">#REF!</definedName>
    <definedName name="nrCustomDistEx">#REF!</definedName>
    <definedName name="nrCustomDistInc">#REF!</definedName>
    <definedName name="nrCustomPrices">#REF!</definedName>
    <definedName name="nrCustomPricesFF">#REF!</definedName>
    <definedName name="nrCustomRbpEx">#REF!</definedName>
    <definedName name="nrCustomRbpInc">#REF!</definedName>
    <definedName name="nrCustomStart">#REF!</definedName>
    <definedName name="nrCustReslBuyEx">#REF!</definedName>
    <definedName name="nrCustReslComm">#REF!</definedName>
    <definedName name="nrDetailsVisible">#REF!</definedName>
    <definedName name="nrDiscCols">#REF!</definedName>
    <definedName name="nrDiscountCol">#REF!</definedName>
    <definedName name="nrFamilies">#REF!</definedName>
    <definedName name="nrLastRow">#REF!</definedName>
    <definedName name="nrNotesVisible">#REF!</definedName>
    <definedName name="nrPassTbl">#REF!</definedName>
    <definedName name="nrSavePass">#REF!</definedName>
    <definedName name="nrThisUser">#REF!</definedName>
    <definedName name="nrUserEntered">#REF!</definedName>
    <definedName name="Numbers">#REF!</definedName>
    <definedName name="O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Open_OPSD">[11]!Open_OPSD</definedName>
    <definedName name="OPTION_PN">[13]OPT!$A$1:$A$65536</definedName>
    <definedName name="OPTION_TOTAL">[13]OPT!$A$1:$E$65536</definedName>
    <definedName name="OverallDisc">#REF!</definedName>
    <definedName name="PartNo">#REF!</definedName>
    <definedName name="Patsy">#REF!</definedName>
    <definedName name="PL_storage">[1]Supplement2!#REF!</definedName>
    <definedName name="pm_data">[14]PriceMaster!$A$14:$C$311</definedName>
    <definedName name="PN">'[15]Upgrades pricing'!#REF!</definedName>
    <definedName name="POI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RICE">#REF!</definedName>
    <definedName name="Pricebook">[7]Data!$A$1:$W$3455</definedName>
    <definedName name="Pricebook_all_data_live2_Data_List">[7]Data!$A$1:$W$3398</definedName>
    <definedName name="Pricebook_all_data_live3_Data_List">[7]Data!$A$1:$W$3432</definedName>
    <definedName name="PriceCols">#REF!</definedName>
    <definedName name="ProjectName">[16]Start!$C$6</definedName>
    <definedName name="QQ">{#N/A,#N/A,FALSE,"3가";#N/A,#N/A,FALSE,"3나";#N/A,#N/A,FALSE,"3다"}</definedName>
    <definedName name="qqq">#REF!</definedName>
    <definedName name="qqqq">{#N/A,#N/A,FALSE,"3가";#N/A,#N/A,FALSE,"3나";#N/A,#N/A,FALSE,"3다"}</definedName>
    <definedName name="QQQW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K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ANGE">#REF!</definedName>
    <definedName name="RAS">[17]Sheet1!$A$2:$J$130</definedName>
    <definedName name="RasGantt">#REF!</definedName>
    <definedName name="report">[11]!report</definedName>
    <definedName name="rlawlsgh">#REF!</definedName>
    <definedName name="RNG">'[12]10월가격'!$A:$D</definedName>
    <definedName name="Scorpion_M2_processor">[1]Supplement2!#REF!</definedName>
    <definedName name="Seawolf_M2_processor">[1]Supplement2!#REF!</definedName>
    <definedName name="seawolf_TRadder">#REF!</definedName>
    <definedName name="Section2Start">[7]Controls!$D$4</definedName>
    <definedName name="Section3Start">[7]Controls!$D$5</definedName>
    <definedName name="SERVER">[18]Sheet2!$A$1:$Q$1269</definedName>
    <definedName name="SERVER_PN">[13]SV!$A$1:$A$65536</definedName>
    <definedName name="SERVER_TOTAL">[13]SV!$A$1:$E$65536</definedName>
    <definedName name="SiteName">[16]Start!$C$7</definedName>
    <definedName name="SM">#REF!</definedName>
    <definedName name="Sort_Code">[7]Notes!$A$1:$B$20</definedName>
    <definedName name="Sort_High_Low">[19]!Sort_High_Low</definedName>
    <definedName name="Sort_Low_High">[19]!Sort_Low_High</definedName>
    <definedName name="SRP">#REF!</definedName>
    <definedName name="sss">#REF!</definedName>
    <definedName name="Start">#REF!</definedName>
    <definedName name="Sturgeon_M2_processor">[1]Supplement2!#REF!</definedName>
    <definedName name="Suggested__List_Price_Inc">#REF!</definedName>
    <definedName name="SUN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VR">#REF!</definedName>
    <definedName name="SVRAG">#REF!</definedName>
    <definedName name="SVRDESC">#REF!</definedName>
    <definedName name="Tahoma">#REF!</definedName>
    <definedName name="temp1">[2]Ring!$B$4:$J$71</definedName>
    <definedName name="temp2">[2]Ring!$B$73:$J$208</definedName>
    <definedName name="TestName">#REF!</definedName>
    <definedName name="The_Daily">[11]!The_Daily</definedName>
    <definedName name="TStorm_M2_Processor">[1]Supplement2!#REF!</definedName>
    <definedName name="UI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pdate">[9]Sheet1!Update</definedName>
    <definedName name="UPG_PN">#REF!</definedName>
    <definedName name="ups">{"'Sheet1'!$A$1:$J$57","'Sheet1'!$F$32:$F$35","'Sheet1'!$F$32:$F$36"}</definedName>
    <definedName name="V">{#N/A,#N/A,FALSE,"3가";#N/A,#N/A,FALSE,"3나";#N/A,#N/A,FALSE,"3다"}</definedName>
    <definedName name="WED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ek">#REF!</definedName>
    <definedName name="WER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V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BA.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DACOM._.광전송장치._.투찰가._.검토.">{#N/A,#N/A,FALSE,"DAOCM 2차 검토"}</definedName>
    <definedName name="wrn.TEST.">{#N/A,#N/A,FALSE,"3가";#N/A,#N/A,FALSE,"3나";#N/A,#N/A,FALSE,"3다"}</definedName>
    <definedName name="wrn.건물기초.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수익분석.">{#N/A,#N/A,FALSE,"IPL"}</definedName>
    <definedName name="www">#REF!</definedName>
    <definedName name="xref">#REF!</definedName>
    <definedName name="YU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YUG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XC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강원트래픽">[2]Ring!$A$2:$F$154</definedName>
    <definedName name="견적_최종2">{"'Sheet1'!$A$1:$J$57","'Sheet1'!$F$32:$F$35","'Sheet1'!$F$32:$F$36"}</definedName>
    <definedName name="기술등급">{#N/A,#N/A,FALSE,"3가";#N/A,#N/A,FALSE,"3나";#N/A,#N/A,FALSE,"3다"}</definedName>
    <definedName name="기술등급1">{#N/A,#N/A,FALSE,"3가";#N/A,#N/A,FALSE,"3나";#N/A,#N/A,FALSE,"3다"}</definedName>
    <definedName name="ㄴ">#REF!</definedName>
    <definedName name="ㄴㄴㄴ">{#N/A,#N/A,FALSE,"3가";#N/A,#N/A,FALSE,"3나";#N/A,#N/A,FALSE,"3다"}</definedName>
    <definedName name="ㄴㅇ">{#N/A,#N/A,FALSE,"3가";#N/A,#N/A,FALSE,"3나";#N/A,#N/A,FALSE,"3다"}</definedName>
    <definedName name="단위량">[20]단위량!$1:$1048576</definedName>
    <definedName name="ㅁ">#REF!</definedName>
    <definedName name="ㅁㅁㅁ">{#N/A,#N/A,FALSE,"3가";#N/A,#N/A,FALSE,"3나";#N/A,#N/A,FALSE,"3다"}</definedName>
    <definedName name="梅兰日兰UPS">{"'Sheet1'!$A$1:$J$57","'Sheet1'!$F$32:$F$35","'Sheet1'!$F$32:$F$36"}</definedName>
    <definedName name="ㅂ">#REF!</definedName>
    <definedName name="변경내역">{#N/A,#N/A,FALSE,"3가";#N/A,#N/A,FALSE,"3나";#N/A,#N/A,FALSE,"3다"}</definedName>
    <definedName name="보">{#N/A,#N/A,FALSE,"3가";#N/A,#N/A,FALSE,"3나";#N/A,#N/A,FALSE,"3다"}</definedName>
    <definedName name="부산">{#N/A,#N/A,FALSE,"3가";#N/A,#N/A,FALSE,"3나";#N/A,#N/A,FALSE,"3다"}</definedName>
    <definedName name="ㅅㄴ">{"'Sheet1'!$A$1:$J$57","'Sheet1'!$F$32:$F$35","'Sheet1'!$F$32:$F$36"}</definedName>
    <definedName name="산출물명">#REF!</definedName>
    <definedName name="선번data">[2]Ring!$A$1:$T$285</definedName>
    <definedName name="시트">'[21]02년7월 서버 가격표'!$B:$B</definedName>
    <definedName name="신설통계">{#N/A,#N/A,FALSE,"3가";#N/A,#N/A,FALSE,"3나";#N/A,#N/A,FALSE,"3다"}</definedName>
    <definedName name="ㅇ">{#N/A,#N/A,FALSE,"3가";#N/A,#N/A,FALSE,"3나";#N/A,#N/A,FALSE,"3다"}</definedName>
    <definedName name="ㅇㄴㄴㄴㄴ">{#N/A,#N/A,FALSE,"DAOCM 2차 검토"}</definedName>
    <definedName name="ㅇㄹ">#REF!</definedName>
    <definedName name="ㅇㅀㅇㅁㄹ">{#N/A,#N/A,FALSE,"3가";#N/A,#N/A,FALSE,"3나";#N/A,#N/A,FALSE,"3다"}</definedName>
    <definedName name="ㅇㅇㄹ">#REF!</definedName>
    <definedName name="ㅇㅇㅇ">[22]밧데리!$B$2:$C$24</definedName>
    <definedName name="연습">[2]Ring!$G$2:$H$11</definedName>
    <definedName name="예산">[2]Ring!$D$1:$M$168</definedName>
    <definedName name="요금DATA">[2]Ring!$A$1:$P$1252</definedName>
    <definedName name="원가환율">[23]CHANNEL_DM!$N$6</definedName>
    <definedName name="윤종우">{#N/A,#N/A,FALSE,"3가";#N/A,#N/A,FALSE,"3나";#N/A,#N/A,FALSE,"3다"}</definedName>
    <definedName name="이름">#REF!</definedName>
    <definedName name="일위">{#N/A,#N/A,FALSE,"3가";#N/A,#N/A,FALSE,"3나";#N/A,#N/A,FALSE,"3다"}</definedName>
    <definedName name="ㅈㄷㄱ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ㅈㄷㅂ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자">{#N/A,#N/A,FALSE,"3가";#N/A,#N/A,FALSE,"3나";#N/A,#N/A,FALSE,"3다"}</definedName>
    <definedName name="재료집계2">[20]재료집계표2!$A:$AZ</definedName>
    <definedName name="제주추가종합수정안">{#N/A,#N/A,FALSE,"3가";#N/A,#N/A,FALSE,"3나";#N/A,#N/A,FALSE,"3다"}</definedName>
    <definedName name="总价12">{"'Sheet1'!$A$1:$J$57","'Sheet1'!$F$32:$F$35","'Sheet1'!$F$32:$F$36"}</definedName>
    <definedName name="충남트래픽">[2]Ring!$A$156:$F$332</definedName>
    <definedName name="충북트래픽">[2]Ring!$A$334:$F$546</definedName>
    <definedName name="코드">#REF!</definedName>
    <definedName name="토적집계">[20]토적집계표!$1:$1048576</definedName>
    <definedName name="ㅍ">{#N/A,#N/A,FALSE,"3가";#N/A,#N/A,FALSE,"3나";#N/A,#N/A,FALSE,"3다"}</definedName>
    <definedName name="프로젝트명">#REF!</definedName>
    <definedName name="프로젝트약자">#REF!</definedName>
    <definedName name="하나투어차세대">#REF!</definedName>
    <definedName name="허순이1">[2]Ring!$A$2:$G$69</definedName>
    <definedName name="허순이2">[2]Ring!$A$71:$G$206</definedName>
    <definedName name="환율">1300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31" roundtripDataSignature="AMtx7mh79bvcZmG+Zl571f39Vf6g3Fw1Wg=="/>
    </ext>
  </extLst>
</workbook>
</file>

<file path=xl/calcChain.xml><?xml version="1.0" encoding="utf-8"?>
<calcChain xmlns="http://schemas.openxmlformats.org/spreadsheetml/2006/main">
  <c r="K52" i="1" l="1"/>
  <c r="O7" i="1"/>
  <c r="K49" i="1"/>
  <c r="K31" i="1"/>
  <c r="L31" i="1" s="1"/>
  <c r="K37" i="1"/>
  <c r="N37" i="1"/>
  <c r="N43" i="1"/>
  <c r="N49" i="1"/>
  <c r="K43" i="1"/>
  <c r="L51" i="1"/>
  <c r="L50" i="1"/>
  <c r="N51" i="1"/>
  <c r="N50" i="1"/>
  <c r="N48" i="1"/>
  <c r="K12" i="1"/>
  <c r="J2" i="2"/>
  <c r="G79" i="1"/>
  <c r="N70" i="1"/>
  <c r="L70" i="1"/>
  <c r="N69" i="1"/>
  <c r="L69" i="1"/>
  <c r="O68" i="1"/>
  <c r="O67" i="1" s="1"/>
  <c r="M68" i="1"/>
  <c r="M67" i="1" s="1"/>
  <c r="K68" i="1"/>
  <c r="L68" i="1" s="1"/>
  <c r="J68" i="1"/>
  <c r="J67" i="1" s="1"/>
  <c r="N66" i="1"/>
  <c r="L66" i="1"/>
  <c r="N65" i="1"/>
  <c r="L65" i="1"/>
  <c r="N64" i="1"/>
  <c r="L64" i="1"/>
  <c r="N63" i="1"/>
  <c r="L63" i="1"/>
  <c r="O62" i="1"/>
  <c r="O61" i="1" s="1"/>
  <c r="M62" i="1"/>
  <c r="M61" i="1" s="1"/>
  <c r="M60" i="1" s="1"/>
  <c r="K62" i="1"/>
  <c r="K61" i="1" s="1"/>
  <c r="L61" i="1" s="1"/>
  <c r="J62" i="1"/>
  <c r="J61" i="1" s="1"/>
  <c r="L60" i="1"/>
  <c r="N59" i="1"/>
  <c r="L59" i="1"/>
  <c r="N58" i="1"/>
  <c r="L58" i="1"/>
  <c r="N57" i="1"/>
  <c r="L57" i="1"/>
  <c r="O56" i="1"/>
  <c r="O55" i="1" s="1"/>
  <c r="M56" i="1"/>
  <c r="M55" i="1" s="1"/>
  <c r="K56" i="1"/>
  <c r="L56" i="1" s="1"/>
  <c r="J56" i="1"/>
  <c r="J55" i="1" s="1"/>
  <c r="N54" i="1"/>
  <c r="L54" i="1"/>
  <c r="N53" i="1"/>
  <c r="L53" i="1"/>
  <c r="O52" i="1"/>
  <c r="O49" i="1" s="1"/>
  <c r="J52" i="1"/>
  <c r="J49" i="1" s="1"/>
  <c r="L48" i="1"/>
  <c r="N47" i="1"/>
  <c r="L47" i="1"/>
  <c r="N46" i="1"/>
  <c r="L46" i="1"/>
  <c r="N45" i="1"/>
  <c r="L45" i="1"/>
  <c r="N44" i="1"/>
  <c r="L44" i="1"/>
  <c r="O43" i="1"/>
  <c r="M43" i="1"/>
  <c r="J43" i="1"/>
  <c r="N42" i="1"/>
  <c r="L42" i="1"/>
  <c r="N41" i="1"/>
  <c r="L41" i="1"/>
  <c r="N40" i="1"/>
  <c r="L40" i="1"/>
  <c r="N39" i="1"/>
  <c r="L39" i="1"/>
  <c r="N38" i="1"/>
  <c r="L38" i="1"/>
  <c r="O37" i="1"/>
  <c r="M37" i="1"/>
  <c r="J37" i="1"/>
  <c r="N36" i="1"/>
  <c r="L36" i="1"/>
  <c r="N35" i="1"/>
  <c r="L35" i="1"/>
  <c r="N34" i="1"/>
  <c r="L34" i="1"/>
  <c r="N33" i="1"/>
  <c r="L33" i="1"/>
  <c r="N32" i="1"/>
  <c r="L32" i="1"/>
  <c r="O31" i="1"/>
  <c r="M31" i="1"/>
  <c r="J31" i="1"/>
  <c r="N30" i="1"/>
  <c r="L30" i="1"/>
  <c r="N29" i="1"/>
  <c r="L29" i="1"/>
  <c r="N28" i="1"/>
  <c r="L28" i="1"/>
  <c r="N27" i="1"/>
  <c r="L27" i="1"/>
  <c r="N26" i="1"/>
  <c r="L26" i="1"/>
  <c r="O25" i="1"/>
  <c r="M25" i="1"/>
  <c r="K25" i="1"/>
  <c r="L25" i="1" s="1"/>
  <c r="J25" i="1"/>
  <c r="N24" i="1"/>
  <c r="L24" i="1"/>
  <c r="N23" i="1"/>
  <c r="L23" i="1"/>
  <c r="N22" i="1"/>
  <c r="L22" i="1"/>
  <c r="N21" i="1"/>
  <c r="L21" i="1"/>
  <c r="N20" i="1"/>
  <c r="L20" i="1"/>
  <c r="O19" i="1"/>
  <c r="M19" i="1"/>
  <c r="K19" i="1"/>
  <c r="L19" i="1" s="1"/>
  <c r="J19" i="1"/>
  <c r="L16" i="1"/>
  <c r="N15" i="1"/>
  <c r="N14" i="1" s="1"/>
  <c r="L15" i="1"/>
  <c r="O14" i="1"/>
  <c r="M14" i="1"/>
  <c r="K14" i="1"/>
  <c r="L14" i="1" s="1"/>
  <c r="J14" i="1"/>
  <c r="N13" i="1"/>
  <c r="N12" i="1" s="1"/>
  <c r="L13" i="1"/>
  <c r="O12" i="1"/>
  <c r="J12" i="1"/>
  <c r="N10" i="1"/>
  <c r="L10" i="1"/>
  <c r="N9" i="1"/>
  <c r="L9" i="1"/>
  <c r="N8" i="1"/>
  <c r="L8" i="1"/>
  <c r="M7" i="1"/>
  <c r="K7" i="1"/>
  <c r="L7" i="1" s="1"/>
  <c r="J7" i="1"/>
  <c r="T5" i="1"/>
  <c r="S5" i="1"/>
  <c r="R5" i="1"/>
  <c r="Q5" i="1"/>
  <c r="P5" i="1"/>
  <c r="I5" i="1"/>
  <c r="U4" i="1"/>
  <c r="X5" i="1" s="1"/>
  <c r="K11" i="1" l="1"/>
  <c r="K67" i="1"/>
  <c r="L67" i="1" s="1"/>
  <c r="K55" i="1"/>
  <c r="L62" i="1"/>
  <c r="O11" i="1"/>
  <c r="O18" i="1"/>
  <c r="O17" i="1" s="1"/>
  <c r="O5" i="1" s="1"/>
  <c r="J11" i="1"/>
  <c r="N11" i="1"/>
  <c r="X43" i="1"/>
  <c r="N52" i="1"/>
  <c r="N31" i="1"/>
  <c r="R31" i="1" s="1"/>
  <c r="M52" i="1"/>
  <c r="U5" i="1"/>
  <c r="U65" i="1" s="1"/>
  <c r="P13" i="1"/>
  <c r="N25" i="1"/>
  <c r="Q25" i="1" s="1"/>
  <c r="N68" i="1"/>
  <c r="N67" i="1" s="1"/>
  <c r="X67" i="1" s="1"/>
  <c r="N19" i="1"/>
  <c r="X19" i="1" s="1"/>
  <c r="Z4" i="1"/>
  <c r="AD5" i="1" s="1"/>
  <c r="W5" i="1"/>
  <c r="W9" i="1" s="1"/>
  <c r="Y5" i="1"/>
  <c r="Y40" i="1" s="1"/>
  <c r="N7" i="1"/>
  <c r="R7" i="1" s="1"/>
  <c r="J18" i="1"/>
  <c r="J17" i="1" s="1"/>
  <c r="X37" i="1"/>
  <c r="N62" i="1"/>
  <c r="N61" i="1" s="1"/>
  <c r="N60" i="1" s="1"/>
  <c r="T60" i="1" s="1"/>
  <c r="R70" i="1"/>
  <c r="R69" i="1"/>
  <c r="R66" i="1"/>
  <c r="R63" i="1"/>
  <c r="R64" i="1"/>
  <c r="R59" i="1"/>
  <c r="R58" i="1"/>
  <c r="R57" i="1"/>
  <c r="R65" i="1"/>
  <c r="R48" i="1"/>
  <c r="R47" i="1"/>
  <c r="R46" i="1"/>
  <c r="R54" i="1"/>
  <c r="R44" i="1"/>
  <c r="R38" i="1"/>
  <c r="R30" i="1"/>
  <c r="R29" i="1"/>
  <c r="R28" i="1"/>
  <c r="R27" i="1"/>
  <c r="R26" i="1"/>
  <c r="R41" i="1"/>
  <c r="R33" i="1"/>
  <c r="R42" i="1"/>
  <c r="R39" i="1"/>
  <c r="R35" i="1"/>
  <c r="R45" i="1"/>
  <c r="R36" i="1"/>
  <c r="R24" i="1"/>
  <c r="R53" i="1"/>
  <c r="R40" i="1"/>
  <c r="R32" i="1"/>
  <c r="R34" i="1"/>
  <c r="R16" i="1"/>
  <c r="R20" i="1"/>
  <c r="R15" i="1"/>
  <c r="R14" i="1"/>
  <c r="R10" i="1"/>
  <c r="R9" i="1"/>
  <c r="R8" i="1"/>
  <c r="R23" i="1"/>
  <c r="R22" i="1"/>
  <c r="R21" i="1"/>
  <c r="R13" i="1"/>
  <c r="X70" i="1"/>
  <c r="X69" i="1"/>
  <c r="X66" i="1"/>
  <c r="X65" i="1"/>
  <c r="X64" i="1"/>
  <c r="X63" i="1"/>
  <c r="X54" i="1"/>
  <c r="X59" i="1"/>
  <c r="X58" i="1"/>
  <c r="X57" i="1"/>
  <c r="X45" i="1"/>
  <c r="X44" i="1"/>
  <c r="X53" i="1"/>
  <c r="X46" i="1"/>
  <c r="X47" i="1"/>
  <c r="X48" i="1"/>
  <c r="X42" i="1"/>
  <c r="X41" i="1"/>
  <c r="X40" i="1"/>
  <c r="X39" i="1"/>
  <c r="X38" i="1"/>
  <c r="X36" i="1"/>
  <c r="X34" i="1"/>
  <c r="X26" i="1"/>
  <c r="X27" i="1"/>
  <c r="X28" i="1"/>
  <c r="X29" i="1"/>
  <c r="X30" i="1"/>
  <c r="X33" i="1"/>
  <c r="X32" i="1"/>
  <c r="X23" i="1"/>
  <c r="X22" i="1"/>
  <c r="X21" i="1"/>
  <c r="X20" i="1"/>
  <c r="X15" i="1"/>
  <c r="X16" i="1"/>
  <c r="X13" i="1"/>
  <c r="X24" i="1"/>
  <c r="X9" i="1"/>
  <c r="X8" i="1"/>
  <c r="X35" i="1"/>
  <c r="X14" i="1"/>
  <c r="X10" i="1"/>
  <c r="P9" i="1"/>
  <c r="P10" i="1"/>
  <c r="S15" i="1"/>
  <c r="S20" i="1"/>
  <c r="Q13" i="1"/>
  <c r="T70" i="1"/>
  <c r="T69" i="1"/>
  <c r="T66" i="1"/>
  <c r="T65" i="1"/>
  <c r="T64" i="1"/>
  <c r="T63" i="1"/>
  <c r="T59" i="1"/>
  <c r="T58" i="1"/>
  <c r="T57" i="1"/>
  <c r="T54" i="1"/>
  <c r="T42" i="1"/>
  <c r="T45" i="1"/>
  <c r="T44" i="1"/>
  <c r="T43" i="1"/>
  <c r="T36" i="1"/>
  <c r="T35" i="1"/>
  <c r="T34" i="1"/>
  <c r="T33" i="1"/>
  <c r="T48" i="1"/>
  <c r="T47" i="1"/>
  <c r="T46" i="1"/>
  <c r="T40" i="1"/>
  <c r="T30" i="1"/>
  <c r="T53" i="1"/>
  <c r="T41" i="1"/>
  <c r="T32" i="1"/>
  <c r="T38" i="1"/>
  <c r="T39" i="1"/>
  <c r="T27" i="1"/>
  <c r="T26" i="1"/>
  <c r="T24" i="1"/>
  <c r="T29" i="1"/>
  <c r="T28" i="1"/>
  <c r="T37" i="1"/>
  <c r="T23" i="1"/>
  <c r="T22" i="1"/>
  <c r="T21" i="1"/>
  <c r="T20" i="1"/>
  <c r="P8" i="1"/>
  <c r="Q8" i="1"/>
  <c r="Q9" i="1"/>
  <c r="Q10" i="1"/>
  <c r="S13" i="1"/>
  <c r="P14" i="1"/>
  <c r="T15" i="1"/>
  <c r="V5" i="1"/>
  <c r="T13" i="1"/>
  <c r="U70" i="1"/>
  <c r="U69" i="1"/>
  <c r="U66" i="1"/>
  <c r="U57" i="1"/>
  <c r="U63" i="1"/>
  <c r="U54" i="1"/>
  <c r="U45" i="1"/>
  <c r="U41" i="1"/>
  <c r="U40" i="1"/>
  <c r="U39" i="1"/>
  <c r="U38" i="1"/>
  <c r="U35" i="1"/>
  <c r="U32" i="1"/>
  <c r="U34" i="1"/>
  <c r="U27" i="1"/>
  <c r="U29" i="1"/>
  <c r="U13" i="1"/>
  <c r="U23" i="1"/>
  <c r="U22" i="1"/>
  <c r="W59" i="1"/>
  <c r="W26" i="1"/>
  <c r="S7" i="1"/>
  <c r="S8" i="1"/>
  <c r="S9" i="1"/>
  <c r="S10" i="1"/>
  <c r="S14" i="1"/>
  <c r="P70" i="1"/>
  <c r="P69" i="1"/>
  <c r="P66" i="1"/>
  <c r="P65" i="1"/>
  <c r="P64" i="1"/>
  <c r="P63" i="1"/>
  <c r="P54" i="1"/>
  <c r="P57" i="1"/>
  <c r="P53" i="1"/>
  <c r="P46" i="1"/>
  <c r="P45" i="1"/>
  <c r="P44" i="1"/>
  <c r="P59" i="1"/>
  <c r="P47" i="1"/>
  <c r="P58" i="1"/>
  <c r="P48" i="1"/>
  <c r="P42" i="1"/>
  <c r="P41" i="1"/>
  <c r="P40" i="1"/>
  <c r="P39" i="1"/>
  <c r="P38" i="1"/>
  <c r="P37" i="1"/>
  <c r="P34" i="1"/>
  <c r="P27" i="1"/>
  <c r="P33" i="1"/>
  <c r="P28" i="1"/>
  <c r="P35" i="1"/>
  <c r="P29" i="1"/>
  <c r="P30" i="1"/>
  <c r="P32" i="1"/>
  <c r="P23" i="1"/>
  <c r="P22" i="1"/>
  <c r="P21" i="1"/>
  <c r="P20" i="1"/>
  <c r="P26" i="1"/>
  <c r="P15" i="1"/>
  <c r="P24" i="1"/>
  <c r="P16" i="1"/>
  <c r="T7" i="1"/>
  <c r="T8" i="1"/>
  <c r="T9" i="1"/>
  <c r="T10" i="1"/>
  <c r="T14" i="1"/>
  <c r="S16" i="1"/>
  <c r="P36" i="1"/>
  <c r="S70" i="1"/>
  <c r="S69" i="1"/>
  <c r="S66" i="1"/>
  <c r="S63" i="1"/>
  <c r="S64" i="1"/>
  <c r="S54" i="1"/>
  <c r="S53" i="1"/>
  <c r="S59" i="1"/>
  <c r="S58" i="1"/>
  <c r="S65" i="1"/>
  <c r="S48" i="1"/>
  <c r="S57" i="1"/>
  <c r="S47" i="1"/>
  <c r="S41" i="1"/>
  <c r="S34" i="1"/>
  <c r="S42" i="1"/>
  <c r="S39" i="1"/>
  <c r="S37" i="1"/>
  <c r="S35" i="1"/>
  <c r="S46" i="1"/>
  <c r="S45" i="1"/>
  <c r="S32" i="1"/>
  <c r="S40" i="1"/>
  <c r="S44" i="1"/>
  <c r="S33" i="1"/>
  <c r="S29" i="1"/>
  <c r="S30" i="1"/>
  <c r="S38" i="1"/>
  <c r="S36" i="1"/>
  <c r="S26" i="1"/>
  <c r="S27" i="1"/>
  <c r="S24" i="1"/>
  <c r="S28" i="1"/>
  <c r="S23" i="1"/>
  <c r="S22" i="1"/>
  <c r="S21" i="1"/>
  <c r="Q70" i="1"/>
  <c r="Q69" i="1"/>
  <c r="Q66" i="1"/>
  <c r="Q65" i="1"/>
  <c r="Q64" i="1"/>
  <c r="Q63" i="1"/>
  <c r="Q59" i="1"/>
  <c r="Q58" i="1"/>
  <c r="Q54" i="1"/>
  <c r="Q57" i="1"/>
  <c r="Q47" i="1"/>
  <c r="Q48" i="1"/>
  <c r="Q42" i="1"/>
  <c r="Q41" i="1"/>
  <c r="Q40" i="1"/>
  <c r="Q39" i="1"/>
  <c r="Q38" i="1"/>
  <c r="Q53" i="1"/>
  <c r="Q46" i="1"/>
  <c r="Q45" i="1"/>
  <c r="Q44" i="1"/>
  <c r="Q36" i="1"/>
  <c r="Q35" i="1"/>
  <c r="Q34" i="1"/>
  <c r="Q33" i="1"/>
  <c r="Q28" i="1"/>
  <c r="Q29" i="1"/>
  <c r="Q30" i="1"/>
  <c r="Q32" i="1"/>
  <c r="Q23" i="1"/>
  <c r="Q22" i="1"/>
  <c r="Q21" i="1"/>
  <c r="Q20" i="1"/>
  <c r="Q26" i="1"/>
  <c r="Q15" i="1"/>
  <c r="Q14" i="1"/>
  <c r="Q27" i="1"/>
  <c r="Q24" i="1"/>
  <c r="Q16" i="1"/>
  <c r="Y42" i="1"/>
  <c r="Y33" i="1"/>
  <c r="U8" i="1"/>
  <c r="U9" i="1"/>
  <c r="U10" i="1"/>
  <c r="T16" i="1"/>
  <c r="N56" i="1"/>
  <c r="N55" i="1" s="1"/>
  <c r="J5" i="1" l="1"/>
  <c r="L55" i="1"/>
  <c r="U24" i="1"/>
  <c r="U36" i="1"/>
  <c r="U42" i="1"/>
  <c r="U58" i="1"/>
  <c r="Y66" i="1"/>
  <c r="Q67" i="1"/>
  <c r="U30" i="1"/>
  <c r="U47" i="1"/>
  <c r="U46" i="1"/>
  <c r="U59" i="1"/>
  <c r="U20" i="1"/>
  <c r="U26" i="1"/>
  <c r="U33" i="1"/>
  <c r="U53" i="1"/>
  <c r="U64" i="1"/>
  <c r="U14" i="1"/>
  <c r="U21" i="1"/>
  <c r="U28" i="1"/>
  <c r="U48" i="1"/>
  <c r="U44" i="1"/>
  <c r="P7" i="1"/>
  <c r="R37" i="1"/>
  <c r="S25" i="1"/>
  <c r="X25" i="1"/>
  <c r="S31" i="1"/>
  <c r="W27" i="1"/>
  <c r="W68" i="1"/>
  <c r="W16" i="1"/>
  <c r="W49" i="1"/>
  <c r="W24" i="1"/>
  <c r="Q43" i="1"/>
  <c r="S43" i="1"/>
  <c r="W34" i="1"/>
  <c r="T25" i="1"/>
  <c r="W19" i="1"/>
  <c r="Q19" i="1"/>
  <c r="P25" i="1"/>
  <c r="W46" i="1"/>
  <c r="T31" i="1"/>
  <c r="T61" i="1"/>
  <c r="W69" i="1"/>
  <c r="Q31" i="1"/>
  <c r="U19" i="1"/>
  <c r="P31" i="1"/>
  <c r="Q37" i="1"/>
  <c r="P19" i="1"/>
  <c r="P43" i="1"/>
  <c r="W42" i="1"/>
  <c r="U37" i="1"/>
  <c r="U43" i="1"/>
  <c r="T19" i="1"/>
  <c r="S19" i="1"/>
  <c r="R43" i="1"/>
  <c r="R25" i="1"/>
  <c r="W13" i="1"/>
  <c r="W25" i="1"/>
  <c r="W58" i="1"/>
  <c r="U60" i="1"/>
  <c r="M49" i="1"/>
  <c r="Q60" i="1"/>
  <c r="S61" i="1"/>
  <c r="S67" i="1"/>
  <c r="P60" i="1"/>
  <c r="P68" i="1"/>
  <c r="T62" i="1"/>
  <c r="R61" i="1"/>
  <c r="P61" i="1"/>
  <c r="U62" i="1"/>
  <c r="U67" i="1"/>
  <c r="R62" i="1"/>
  <c r="R60" i="1"/>
  <c r="P62" i="1"/>
  <c r="X60" i="1"/>
  <c r="X68" i="1"/>
  <c r="Q61" i="1"/>
  <c r="Q62" i="1"/>
  <c r="S60" i="1"/>
  <c r="U61" i="1"/>
  <c r="X61" i="1"/>
  <c r="T67" i="1"/>
  <c r="X62" i="1"/>
  <c r="R68" i="1"/>
  <c r="S62" i="1"/>
  <c r="Y14" i="1"/>
  <c r="Y39" i="1"/>
  <c r="Y23" i="1"/>
  <c r="Y64" i="1"/>
  <c r="Y31" i="1"/>
  <c r="Y41" i="1"/>
  <c r="Y65" i="1"/>
  <c r="W28" i="1"/>
  <c r="W38" i="1"/>
  <c r="W43" i="1"/>
  <c r="W52" i="1"/>
  <c r="W61" i="1"/>
  <c r="W8" i="1"/>
  <c r="Y7" i="1"/>
  <c r="W10" i="1"/>
  <c r="X31" i="1"/>
  <c r="R19" i="1"/>
  <c r="W7" i="1"/>
  <c r="X52" i="1"/>
  <c r="R52" i="1"/>
  <c r="Y16" i="1"/>
  <c r="Y34" i="1"/>
  <c r="Y57" i="1"/>
  <c r="Q52" i="1"/>
  <c r="W31" i="1"/>
  <c r="W30" i="1"/>
  <c r="W32" i="1"/>
  <c r="W57" i="1"/>
  <c r="W60" i="1"/>
  <c r="W65" i="1"/>
  <c r="W14" i="1"/>
  <c r="Y53" i="1"/>
  <c r="W15" i="1"/>
  <c r="W37" i="1"/>
  <c r="W35" i="1"/>
  <c r="W54" i="1"/>
  <c r="W66" i="1"/>
  <c r="W64" i="1"/>
  <c r="Y10" i="1"/>
  <c r="P52" i="1"/>
  <c r="Y26" i="1"/>
  <c r="Y15" i="1"/>
  <c r="Y36" i="1"/>
  <c r="Y58" i="1"/>
  <c r="S52" i="1"/>
  <c r="W33" i="1"/>
  <c r="W29" i="1"/>
  <c r="W41" i="1"/>
  <c r="W47" i="1"/>
  <c r="W62" i="1"/>
  <c r="W70" i="1"/>
  <c r="U31" i="1"/>
  <c r="U52" i="1"/>
  <c r="Y54" i="1"/>
  <c r="Y35" i="1"/>
  <c r="Y61" i="1"/>
  <c r="W22" i="1"/>
  <c r="W36" i="1"/>
  <c r="W44" i="1"/>
  <c r="W53" i="1"/>
  <c r="W63" i="1"/>
  <c r="Y27" i="1"/>
  <c r="Y22" i="1"/>
  <c r="W23" i="1"/>
  <c r="W39" i="1"/>
  <c r="W40" i="1"/>
  <c r="W45" i="1"/>
  <c r="W48" i="1"/>
  <c r="T52" i="1"/>
  <c r="P67" i="1"/>
  <c r="Y59" i="1"/>
  <c r="S68" i="1"/>
  <c r="W67" i="1"/>
  <c r="U68" i="1"/>
  <c r="U15" i="1"/>
  <c r="U16" i="1"/>
  <c r="R67" i="1"/>
  <c r="Q7" i="1"/>
  <c r="Y9" i="1"/>
  <c r="W20" i="1"/>
  <c r="W21" i="1"/>
  <c r="Y55" i="1"/>
  <c r="Y37" i="1"/>
  <c r="Y48" i="1"/>
  <c r="Y68" i="1"/>
  <c r="Y19" i="1"/>
  <c r="Y44" i="1"/>
  <c r="Y69" i="1"/>
  <c r="Y29" i="1"/>
  <c r="Y70" i="1"/>
  <c r="Q68" i="1"/>
  <c r="U25" i="1"/>
  <c r="T68" i="1"/>
  <c r="AE4" i="1"/>
  <c r="AA5" i="1"/>
  <c r="AC5" i="1"/>
  <c r="Z5" i="1"/>
  <c r="AB5" i="1"/>
  <c r="Y32" i="1"/>
  <c r="Y13" i="1"/>
  <c r="Y25" i="1"/>
  <c r="Y43" i="1"/>
  <c r="Y30" i="1"/>
  <c r="Y47" i="1"/>
  <c r="Y60" i="1"/>
  <c r="U7" i="1"/>
  <c r="Y20" i="1"/>
  <c r="Y45" i="1"/>
  <c r="Y46" i="1"/>
  <c r="Y63" i="1"/>
  <c r="Y24" i="1"/>
  <c r="Y21" i="1"/>
  <c r="Y28" i="1"/>
  <c r="Y38" i="1"/>
  <c r="Y52" i="1"/>
  <c r="Y62" i="1"/>
  <c r="Y67" i="1"/>
  <c r="Y8" i="1"/>
  <c r="X7" i="1"/>
  <c r="L52" i="1"/>
  <c r="W55" i="1"/>
  <c r="U56" i="1"/>
  <c r="V70" i="1"/>
  <c r="V69" i="1"/>
  <c r="V68" i="1"/>
  <c r="V59" i="1"/>
  <c r="V58" i="1"/>
  <c r="V57" i="1"/>
  <c r="V56" i="1"/>
  <c r="V67" i="1"/>
  <c r="V64" i="1"/>
  <c r="V65" i="1"/>
  <c r="V61" i="1"/>
  <c r="V55" i="1"/>
  <c r="V63" i="1"/>
  <c r="V62" i="1"/>
  <c r="V66" i="1"/>
  <c r="V60" i="1"/>
  <c r="V54" i="1"/>
  <c r="V52" i="1"/>
  <c r="V53" i="1"/>
  <c r="V46" i="1"/>
  <c r="V47" i="1"/>
  <c r="V39" i="1"/>
  <c r="V37" i="1"/>
  <c r="V35" i="1"/>
  <c r="V32" i="1"/>
  <c r="V31" i="1"/>
  <c r="V24" i="1"/>
  <c r="V42" i="1"/>
  <c r="V45" i="1"/>
  <c r="V43" i="1"/>
  <c r="V36" i="1"/>
  <c r="V40" i="1"/>
  <c r="V38" i="1"/>
  <c r="V41" i="1"/>
  <c r="V34" i="1"/>
  <c r="V28" i="1"/>
  <c r="V29" i="1"/>
  <c r="V30" i="1"/>
  <c r="V48" i="1"/>
  <c r="V27" i="1"/>
  <c r="V44" i="1"/>
  <c r="V23" i="1"/>
  <c r="V22" i="1"/>
  <c r="V21" i="1"/>
  <c r="V20" i="1"/>
  <c r="V19" i="1"/>
  <c r="V33" i="1"/>
  <c r="V25" i="1"/>
  <c r="V15" i="1"/>
  <c r="V13" i="1"/>
  <c r="V16" i="1"/>
  <c r="V26" i="1"/>
  <c r="V8" i="1"/>
  <c r="V14" i="1"/>
  <c r="V7" i="1"/>
  <c r="V9" i="1"/>
  <c r="V10" i="1"/>
  <c r="T55" i="1"/>
  <c r="T56" i="1"/>
  <c r="X56" i="1"/>
  <c r="N18" i="1"/>
  <c r="S55" i="1"/>
  <c r="Y56" i="1"/>
  <c r="P55" i="1"/>
  <c r="P56" i="1"/>
  <c r="U55" i="1"/>
  <c r="X55" i="1"/>
  <c r="R55" i="1"/>
  <c r="R56" i="1"/>
  <c r="Q55" i="1"/>
  <c r="Q56" i="1"/>
  <c r="W56" i="1"/>
  <c r="AA55" i="1"/>
  <c r="S56" i="1"/>
  <c r="AD70" i="1"/>
  <c r="AD69" i="1"/>
  <c r="AD68" i="1"/>
  <c r="AD66" i="1"/>
  <c r="AD63" i="1"/>
  <c r="AD59" i="1"/>
  <c r="AD58" i="1"/>
  <c r="AD57" i="1"/>
  <c r="AD56" i="1"/>
  <c r="AD60" i="1"/>
  <c r="AD67" i="1"/>
  <c r="AD55" i="1"/>
  <c r="AD65" i="1"/>
  <c r="AD61" i="1"/>
  <c r="AD62" i="1"/>
  <c r="AD54" i="1"/>
  <c r="AD64" i="1"/>
  <c r="AD45" i="1"/>
  <c r="AD52" i="1"/>
  <c r="AD46" i="1"/>
  <c r="AD48" i="1"/>
  <c r="AD38" i="1"/>
  <c r="AD34" i="1"/>
  <c r="AD33" i="1"/>
  <c r="AD32" i="1"/>
  <c r="AD31" i="1"/>
  <c r="AD24" i="1"/>
  <c r="AD41" i="1"/>
  <c r="AD44" i="1"/>
  <c r="AD37" i="1"/>
  <c r="AD35" i="1"/>
  <c r="AD39" i="1"/>
  <c r="AD53" i="1"/>
  <c r="AD42" i="1"/>
  <c r="AD43" i="1"/>
  <c r="AD36" i="1"/>
  <c r="AD27" i="1"/>
  <c r="AD47" i="1"/>
  <c r="AD28" i="1"/>
  <c r="AD29" i="1"/>
  <c r="AD26" i="1"/>
  <c r="AD23" i="1"/>
  <c r="AD22" i="1"/>
  <c r="AD21" i="1"/>
  <c r="AD20" i="1"/>
  <c r="AD19" i="1"/>
  <c r="AD30" i="1"/>
  <c r="AD14" i="1"/>
  <c r="AD16" i="1"/>
  <c r="AD13" i="1"/>
  <c r="AD25" i="1"/>
  <c r="AD15" i="1"/>
  <c r="AD40" i="1"/>
  <c r="AD8" i="1"/>
  <c r="AD7" i="1"/>
  <c r="AD10" i="1"/>
  <c r="AD9" i="1"/>
  <c r="Z55" i="1" l="1"/>
  <c r="Z49" i="1"/>
  <c r="AC56" i="1"/>
  <c r="AC49" i="1"/>
  <c r="X49" i="1"/>
  <c r="R49" i="1"/>
  <c r="Y49" i="1"/>
  <c r="T49" i="1"/>
  <c r="S49" i="1"/>
  <c r="Q49" i="1"/>
  <c r="V49" i="1"/>
  <c r="P49" i="1"/>
  <c r="U49" i="1"/>
  <c r="Z56" i="1"/>
  <c r="M18" i="1"/>
  <c r="M17" i="1" s="1"/>
  <c r="M12" i="1" s="1"/>
  <c r="AA56" i="1"/>
  <c r="AA49" i="1"/>
  <c r="AB49" i="1"/>
  <c r="AD49" i="1"/>
  <c r="AC55" i="1"/>
  <c r="AB16" i="1"/>
  <c r="AB15" i="1"/>
  <c r="AB27" i="1"/>
  <c r="AB64" i="1"/>
  <c r="AB62" i="1"/>
  <c r="AB34" i="1"/>
  <c r="AB39" i="1"/>
  <c r="AB26" i="1"/>
  <c r="AB19" i="1"/>
  <c r="AB14" i="1"/>
  <c r="AB59" i="1"/>
  <c r="AB44" i="1"/>
  <c r="AB38" i="1"/>
  <c r="AB7" i="1"/>
  <c r="AB61" i="1"/>
  <c r="AB31" i="1"/>
  <c r="AB13" i="1"/>
  <c r="AB35" i="1"/>
  <c r="AB8" i="1"/>
  <c r="AB63" i="1"/>
  <c r="AB54" i="1"/>
  <c r="AB33" i="1"/>
  <c r="AB52" i="1"/>
  <c r="AB28" i="1"/>
  <c r="AB9" i="1"/>
  <c r="AB69" i="1"/>
  <c r="AB46" i="1"/>
  <c r="AB41" i="1"/>
  <c r="AB65" i="1"/>
  <c r="AB32" i="1"/>
  <c r="AB67" i="1"/>
  <c r="AB42" i="1"/>
  <c r="AB53" i="1"/>
  <c r="AB40" i="1"/>
  <c r="AB25" i="1"/>
  <c r="AB23" i="1"/>
  <c r="AB66" i="1"/>
  <c r="AB70" i="1"/>
  <c r="AB60" i="1"/>
  <c r="AB48" i="1"/>
  <c r="AB47" i="1"/>
  <c r="AB29" i="1"/>
  <c r="AB24" i="1"/>
  <c r="AB10" i="1"/>
  <c r="AB21" i="1"/>
  <c r="AB37" i="1"/>
  <c r="AB68" i="1"/>
  <c r="AB58" i="1"/>
  <c r="AB43" i="1"/>
  <c r="AB45" i="1"/>
  <c r="AB30" i="1"/>
  <c r="AB22" i="1"/>
  <c r="AB36" i="1"/>
  <c r="AB57" i="1"/>
  <c r="AB20" i="1"/>
  <c r="Z63" i="1"/>
  <c r="Z45" i="1"/>
  <c r="Z29" i="1"/>
  <c r="Z44" i="1"/>
  <c r="Z32" i="1"/>
  <c r="Z9" i="1"/>
  <c r="Z22" i="1"/>
  <c r="Z58" i="1"/>
  <c r="Z48" i="1"/>
  <c r="Z25" i="1"/>
  <c r="Z40" i="1"/>
  <c r="Z15" i="1"/>
  <c r="Z20" i="1"/>
  <c r="Z30" i="1"/>
  <c r="Z31" i="1"/>
  <c r="Z67" i="1"/>
  <c r="Z66" i="1"/>
  <c r="Z61" i="1"/>
  <c r="Z28" i="1"/>
  <c r="Z41" i="1"/>
  <c r="Z16" i="1"/>
  <c r="Z8" i="1"/>
  <c r="Z68" i="1"/>
  <c r="Z14" i="1"/>
  <c r="Z43" i="1"/>
  <c r="Z34" i="1"/>
  <c r="Z36" i="1"/>
  <c r="Z21" i="1"/>
  <c r="Z33" i="1"/>
  <c r="Z70" i="1"/>
  <c r="Z60" i="1"/>
  <c r="Z54" i="1"/>
  <c r="Z27" i="1"/>
  <c r="Z37" i="1"/>
  <c r="Z42" i="1"/>
  <c r="Z7" i="1"/>
  <c r="Z47" i="1"/>
  <c r="Z46" i="1"/>
  <c r="Z69" i="1"/>
  <c r="Z59" i="1"/>
  <c r="Z53" i="1"/>
  <c r="Z26" i="1"/>
  <c r="Z35" i="1"/>
  <c r="Z24" i="1"/>
  <c r="Z19" i="1"/>
  <c r="Z62" i="1"/>
  <c r="Z65" i="1"/>
  <c r="Z64" i="1"/>
  <c r="Z57" i="1"/>
  <c r="Z52" i="1"/>
  <c r="Z38" i="1"/>
  <c r="Z39" i="1"/>
  <c r="Z23" i="1"/>
  <c r="Z13" i="1"/>
  <c r="Z10" i="1"/>
  <c r="AB56" i="1"/>
  <c r="AC15" i="1"/>
  <c r="AC10" i="1"/>
  <c r="AC63" i="1"/>
  <c r="AC44" i="1"/>
  <c r="AC37" i="1"/>
  <c r="AC31" i="1"/>
  <c r="AC29" i="1"/>
  <c r="AC20" i="1"/>
  <c r="AC61" i="1"/>
  <c r="AC27" i="1"/>
  <c r="AC39" i="1"/>
  <c r="AC14" i="1"/>
  <c r="AC9" i="1"/>
  <c r="AC21" i="1"/>
  <c r="AC70" i="1"/>
  <c r="AC59" i="1"/>
  <c r="AC43" i="1"/>
  <c r="AC47" i="1"/>
  <c r="AC33" i="1"/>
  <c r="AC26" i="1"/>
  <c r="AC19" i="1"/>
  <c r="AC66" i="1"/>
  <c r="AC52" i="1"/>
  <c r="AC67" i="1"/>
  <c r="AC22" i="1"/>
  <c r="AC38" i="1"/>
  <c r="AC69" i="1"/>
  <c r="AC58" i="1"/>
  <c r="AC45" i="1"/>
  <c r="AC54" i="1"/>
  <c r="AC32" i="1"/>
  <c r="AC24" i="1"/>
  <c r="AC16" i="1"/>
  <c r="AC41" i="1"/>
  <c r="AC62" i="1"/>
  <c r="AC48" i="1"/>
  <c r="AC7" i="1"/>
  <c r="AC68" i="1"/>
  <c r="AC57" i="1"/>
  <c r="AC42" i="1"/>
  <c r="AC35" i="1"/>
  <c r="AC46" i="1"/>
  <c r="AC13" i="1"/>
  <c r="AC36" i="1"/>
  <c r="AC30" i="1"/>
  <c r="AC65" i="1"/>
  <c r="AC64" i="1"/>
  <c r="AC40" i="1"/>
  <c r="AC53" i="1"/>
  <c r="AC28" i="1"/>
  <c r="AC23" i="1"/>
  <c r="AC25" i="1"/>
  <c r="AC8" i="1"/>
  <c r="AC60" i="1"/>
  <c r="AC34" i="1"/>
  <c r="AB55" i="1"/>
  <c r="AA16" i="1"/>
  <c r="AA62" i="1"/>
  <c r="AA57" i="1"/>
  <c r="AA38" i="1"/>
  <c r="AA28" i="1"/>
  <c r="AA27" i="1"/>
  <c r="AA14" i="1"/>
  <c r="AA7" i="1"/>
  <c r="AA41" i="1"/>
  <c r="AA59" i="1"/>
  <c r="AA37" i="1"/>
  <c r="AA21" i="1"/>
  <c r="AA58" i="1"/>
  <c r="AA45" i="1"/>
  <c r="AA13" i="1"/>
  <c r="AA54" i="1"/>
  <c r="AA64" i="1"/>
  <c r="AA34" i="1"/>
  <c r="AA24" i="1"/>
  <c r="AA25" i="1"/>
  <c r="AA67" i="1"/>
  <c r="AA36" i="1"/>
  <c r="AA9" i="1"/>
  <c r="AA63" i="1"/>
  <c r="AA31" i="1"/>
  <c r="AA42" i="1"/>
  <c r="AA70" i="1"/>
  <c r="AA53" i="1"/>
  <c r="AA61" i="1"/>
  <c r="AA33" i="1"/>
  <c r="AA29" i="1"/>
  <c r="AA26" i="1"/>
  <c r="AA19" i="1"/>
  <c r="AA8" i="1"/>
  <c r="AA47" i="1"/>
  <c r="AA40" i="1"/>
  <c r="AA66" i="1"/>
  <c r="AA69" i="1"/>
  <c r="AA52" i="1"/>
  <c r="AA48" i="1"/>
  <c r="AA44" i="1"/>
  <c r="AA43" i="1"/>
  <c r="AA35" i="1"/>
  <c r="AA20" i="1"/>
  <c r="AA68" i="1"/>
  <c r="AA23" i="1"/>
  <c r="AA10" i="1"/>
  <c r="AA39" i="1"/>
  <c r="AA65" i="1"/>
  <c r="AA60" i="1"/>
  <c r="AA46" i="1"/>
  <c r="AA32" i="1"/>
  <c r="AA30" i="1"/>
  <c r="AA22" i="1"/>
  <c r="AA15" i="1"/>
  <c r="AE5" i="1"/>
  <c r="AE49" i="1" s="1"/>
  <c r="AI5" i="1"/>
  <c r="AI49" i="1" s="1"/>
  <c r="AF5" i="1"/>
  <c r="AH5" i="1"/>
  <c r="AH49" i="1" s="1"/>
  <c r="AG5" i="1"/>
  <c r="AG49" i="1" s="1"/>
  <c r="AJ4" i="1"/>
  <c r="N17" i="1"/>
  <c r="L43" i="1"/>
  <c r="T18" i="1" l="1"/>
  <c r="W18" i="1"/>
  <c r="X12" i="1"/>
  <c r="U12" i="1"/>
  <c r="AD12" i="1"/>
  <c r="M11" i="1"/>
  <c r="AF11" i="1" s="1"/>
  <c r="Y12" i="1"/>
  <c r="R12" i="1"/>
  <c r="Q12" i="1"/>
  <c r="S12" i="1"/>
  <c r="V12" i="1"/>
  <c r="T12" i="1"/>
  <c r="P12" i="1"/>
  <c r="W12" i="1"/>
  <c r="Z12" i="1"/>
  <c r="V18" i="1"/>
  <c r="R18" i="1"/>
  <c r="AB12" i="1"/>
  <c r="P18" i="1"/>
  <c r="Q18" i="1"/>
  <c r="Y18" i="1"/>
  <c r="U18" i="1"/>
  <c r="Z18" i="1"/>
  <c r="S18" i="1"/>
  <c r="AF49" i="1"/>
  <c r="AC12" i="1"/>
  <c r="AA18" i="1"/>
  <c r="AC18" i="1"/>
  <c r="X18" i="1"/>
  <c r="AB18" i="1"/>
  <c r="AA12" i="1"/>
  <c r="AD18" i="1"/>
  <c r="AN5" i="1"/>
  <c r="AN49" i="1" s="1"/>
  <c r="AK5" i="1"/>
  <c r="AK49" i="1" s="1"/>
  <c r="AM5" i="1"/>
  <c r="AM49" i="1" s="1"/>
  <c r="AL5" i="1"/>
  <c r="AL49" i="1" s="1"/>
  <c r="AO4" i="1"/>
  <c r="AJ5" i="1"/>
  <c r="AJ49" i="1" s="1"/>
  <c r="AG65" i="1"/>
  <c r="AG45" i="1"/>
  <c r="AG40" i="1"/>
  <c r="AG35" i="1"/>
  <c r="AG28" i="1"/>
  <c r="AG19" i="1"/>
  <c r="AG13" i="1"/>
  <c r="AG64" i="1"/>
  <c r="AG56" i="1"/>
  <c r="AG39" i="1"/>
  <c r="AG34" i="1"/>
  <c r="AG29" i="1"/>
  <c r="AG15" i="1"/>
  <c r="AG54" i="1"/>
  <c r="AG9" i="1"/>
  <c r="AG61" i="1"/>
  <c r="AG46" i="1"/>
  <c r="AG38" i="1"/>
  <c r="AG37" i="1"/>
  <c r="AG30" i="1"/>
  <c r="AG14" i="1"/>
  <c r="AG10" i="1"/>
  <c r="AG67" i="1"/>
  <c r="AG62" i="1"/>
  <c r="AG55" i="1"/>
  <c r="AG48" i="1"/>
  <c r="AG24" i="1"/>
  <c r="AG57" i="1"/>
  <c r="AG69" i="1"/>
  <c r="AG58" i="1"/>
  <c r="AG53" i="1"/>
  <c r="AG44" i="1"/>
  <c r="AG32" i="1"/>
  <c r="AG22" i="1"/>
  <c r="AG18" i="1"/>
  <c r="AG7" i="1"/>
  <c r="AG68" i="1"/>
  <c r="AG42" i="1"/>
  <c r="AG26" i="1"/>
  <c r="AG16" i="1"/>
  <c r="AG66" i="1"/>
  <c r="AG52" i="1"/>
  <c r="AG63" i="1"/>
  <c r="AG43" i="1"/>
  <c r="AG21" i="1"/>
  <c r="AG12" i="1"/>
  <c r="AG70" i="1"/>
  <c r="AG23" i="1"/>
  <c r="AG59" i="1"/>
  <c r="AG20" i="1"/>
  <c r="AG47" i="1"/>
  <c r="AG25" i="1"/>
  <c r="AG8" i="1"/>
  <c r="AG31" i="1"/>
  <c r="AG41" i="1"/>
  <c r="AG60" i="1"/>
  <c r="AG36" i="1"/>
  <c r="AG27" i="1"/>
  <c r="AG33" i="1"/>
  <c r="AH62" i="1"/>
  <c r="AH46" i="1"/>
  <c r="AH54" i="1"/>
  <c r="AH26" i="1"/>
  <c r="AH37" i="1"/>
  <c r="AH32" i="1"/>
  <c r="AH7" i="1"/>
  <c r="AH66" i="1"/>
  <c r="AH45" i="1"/>
  <c r="AH57" i="1"/>
  <c r="AH25" i="1"/>
  <c r="AH35" i="1"/>
  <c r="AH20" i="1"/>
  <c r="AH19" i="1"/>
  <c r="AH64" i="1"/>
  <c r="AH55" i="1"/>
  <c r="AH48" i="1"/>
  <c r="AH42" i="1"/>
  <c r="AH34" i="1"/>
  <c r="AH24" i="1"/>
  <c r="AH15" i="1"/>
  <c r="AH65" i="1"/>
  <c r="AH59" i="1"/>
  <c r="AH44" i="1"/>
  <c r="AH43" i="1"/>
  <c r="AH33" i="1"/>
  <c r="AH23" i="1"/>
  <c r="AH12" i="1"/>
  <c r="AH70" i="1"/>
  <c r="AH60" i="1"/>
  <c r="AH58" i="1"/>
  <c r="AH29" i="1"/>
  <c r="AH41" i="1"/>
  <c r="AH18" i="1"/>
  <c r="AH10" i="1"/>
  <c r="AH14" i="1"/>
  <c r="AH52" i="1"/>
  <c r="AH36" i="1"/>
  <c r="AH9" i="1"/>
  <c r="AH68" i="1"/>
  <c r="AH53" i="1"/>
  <c r="AH39" i="1"/>
  <c r="AH8" i="1"/>
  <c r="AH69" i="1"/>
  <c r="AH63" i="1"/>
  <c r="AH28" i="1"/>
  <c r="AH16" i="1"/>
  <c r="AH47" i="1"/>
  <c r="AH27" i="1"/>
  <c r="AH38" i="1"/>
  <c r="AH13" i="1"/>
  <c r="AH61" i="1"/>
  <c r="AH56" i="1"/>
  <c r="AH30" i="1"/>
  <c r="AH21" i="1"/>
  <c r="AH31" i="1"/>
  <c r="AH22" i="1"/>
  <c r="AH67" i="1"/>
  <c r="AH40" i="1"/>
  <c r="AI64" i="1"/>
  <c r="AI63" i="1"/>
  <c r="AI56" i="1"/>
  <c r="AI32" i="1"/>
  <c r="AI34" i="1"/>
  <c r="AI21" i="1"/>
  <c r="AI19" i="1"/>
  <c r="AI14" i="1"/>
  <c r="AI67" i="1"/>
  <c r="AI59" i="1"/>
  <c r="AI45" i="1"/>
  <c r="AI31" i="1"/>
  <c r="AI30" i="1"/>
  <c r="AI18" i="1"/>
  <c r="AI15" i="1"/>
  <c r="AI65" i="1"/>
  <c r="AI58" i="1"/>
  <c r="AI39" i="1"/>
  <c r="AI38" i="1"/>
  <c r="AI41" i="1"/>
  <c r="AI10" i="1"/>
  <c r="AI20" i="1"/>
  <c r="AI70" i="1"/>
  <c r="AI61" i="1"/>
  <c r="AI55" i="1"/>
  <c r="AI36" i="1"/>
  <c r="AI37" i="1"/>
  <c r="AI44" i="1"/>
  <c r="AI9" i="1"/>
  <c r="AI68" i="1"/>
  <c r="AI53" i="1"/>
  <c r="AI47" i="1"/>
  <c r="AI43" i="1"/>
  <c r="AI28" i="1"/>
  <c r="AI24" i="1"/>
  <c r="AI7" i="1"/>
  <c r="AI26" i="1"/>
  <c r="AI62" i="1"/>
  <c r="AI57" i="1"/>
  <c r="AI29" i="1"/>
  <c r="AI13" i="1"/>
  <c r="AI66" i="1"/>
  <c r="AI48" i="1"/>
  <c r="AI35" i="1"/>
  <c r="AI52" i="1"/>
  <c r="AI40" i="1"/>
  <c r="AI23" i="1"/>
  <c r="AI16" i="1"/>
  <c r="AI60" i="1"/>
  <c r="AI33" i="1"/>
  <c r="AI22" i="1"/>
  <c r="AI8" i="1"/>
  <c r="AI12" i="1"/>
  <c r="AI54" i="1"/>
  <c r="AI69" i="1"/>
  <c r="AI46" i="1"/>
  <c r="AI42" i="1"/>
  <c r="AI27" i="1"/>
  <c r="AI25" i="1"/>
  <c r="AE69" i="1"/>
  <c r="AE55" i="1"/>
  <c r="AE52" i="1"/>
  <c r="AE36" i="1"/>
  <c r="AE32" i="1"/>
  <c r="AE23" i="1"/>
  <c r="AE20" i="1"/>
  <c r="AE21" i="1"/>
  <c r="AE66" i="1"/>
  <c r="AE48" i="1"/>
  <c r="AE46" i="1"/>
  <c r="AE42" i="1"/>
  <c r="AE28" i="1"/>
  <c r="AE22" i="1"/>
  <c r="AE18" i="1"/>
  <c r="AE19" i="1"/>
  <c r="AE68" i="1"/>
  <c r="AE65" i="1"/>
  <c r="AE53" i="1"/>
  <c r="AE43" i="1"/>
  <c r="AE45" i="1"/>
  <c r="AE15" i="1"/>
  <c r="AE12" i="1"/>
  <c r="AE14" i="1"/>
  <c r="AE67" i="1"/>
  <c r="AE61" i="1"/>
  <c r="AE47" i="1"/>
  <c r="AE40" i="1"/>
  <c r="AE35" i="1"/>
  <c r="AE30" i="1"/>
  <c r="AE13" i="1"/>
  <c r="AE59" i="1"/>
  <c r="AE64" i="1"/>
  <c r="AE54" i="1"/>
  <c r="AE38" i="1"/>
  <c r="AE29" i="1"/>
  <c r="AE27" i="1"/>
  <c r="AE58" i="1"/>
  <c r="AE62" i="1"/>
  <c r="AE41" i="1"/>
  <c r="AE31" i="1"/>
  <c r="AE34" i="1"/>
  <c r="AE25" i="1"/>
  <c r="AE10" i="1"/>
  <c r="AE9" i="1"/>
  <c r="AE56" i="1"/>
  <c r="AE39" i="1"/>
  <c r="AE24" i="1"/>
  <c r="AE8" i="1"/>
  <c r="AE57" i="1"/>
  <c r="AE60" i="1"/>
  <c r="AE44" i="1"/>
  <c r="AE37" i="1"/>
  <c r="AE26" i="1"/>
  <c r="AE16" i="1"/>
  <c r="AE70" i="1"/>
  <c r="AE63" i="1"/>
  <c r="AE33" i="1"/>
  <c r="AE7" i="1"/>
  <c r="AF67" i="1"/>
  <c r="AF62" i="1"/>
  <c r="AF58" i="1"/>
  <c r="AF41" i="1"/>
  <c r="AF25" i="1"/>
  <c r="AF26" i="1"/>
  <c r="AF27" i="1"/>
  <c r="AF14" i="1"/>
  <c r="AF70" i="1"/>
  <c r="AF61" i="1"/>
  <c r="AF44" i="1"/>
  <c r="AF40" i="1"/>
  <c r="AF33" i="1"/>
  <c r="AF24" i="1"/>
  <c r="AF18" i="1"/>
  <c r="AF10" i="1"/>
  <c r="AF69" i="1"/>
  <c r="AF54" i="1"/>
  <c r="AF43" i="1"/>
  <c r="AF39" i="1"/>
  <c r="AF32" i="1"/>
  <c r="AF23" i="1"/>
  <c r="AF16" i="1"/>
  <c r="AF8" i="1"/>
  <c r="AF68" i="1"/>
  <c r="AF53" i="1"/>
  <c r="AF45" i="1"/>
  <c r="AF38" i="1"/>
  <c r="AF46" i="1"/>
  <c r="AF22" i="1"/>
  <c r="AF12" i="1"/>
  <c r="AF66" i="1"/>
  <c r="AF60" i="1"/>
  <c r="AF65" i="1"/>
  <c r="AF57" i="1"/>
  <c r="AF55" i="1"/>
  <c r="AF35" i="1"/>
  <c r="AF34" i="1"/>
  <c r="AF20" i="1"/>
  <c r="AF13" i="1"/>
  <c r="AF9" i="1"/>
  <c r="AF63" i="1"/>
  <c r="AF59" i="1"/>
  <c r="AF42" i="1"/>
  <c r="AF48" i="1"/>
  <c r="AF7" i="1"/>
  <c r="AF64" i="1"/>
  <c r="AF56" i="1"/>
  <c r="AF47" i="1"/>
  <c r="AF36" i="1"/>
  <c r="AF30" i="1"/>
  <c r="AF19" i="1"/>
  <c r="AF31" i="1"/>
  <c r="AF15" i="1"/>
  <c r="AF29" i="1"/>
  <c r="AF52" i="1"/>
  <c r="AF21" i="1"/>
  <c r="AF37" i="1"/>
  <c r="AF28" i="1"/>
  <c r="W17" i="1"/>
  <c r="T17" i="1"/>
  <c r="U17" i="1"/>
  <c r="AB17" i="1"/>
  <c r="S17" i="1"/>
  <c r="Y17" i="1"/>
  <c r="P17" i="1"/>
  <c r="R17" i="1"/>
  <c r="Z17" i="1"/>
  <c r="X17" i="1"/>
  <c r="AC17" i="1"/>
  <c r="AA17" i="1"/>
  <c r="Q17" i="1"/>
  <c r="V17" i="1"/>
  <c r="AD17" i="1"/>
  <c r="AE17" i="1"/>
  <c r="AH17" i="1"/>
  <c r="AF17" i="1"/>
  <c r="AI17" i="1"/>
  <c r="AG17" i="1"/>
  <c r="L37" i="1"/>
  <c r="K18" i="1"/>
  <c r="AE11" i="1" l="1"/>
  <c r="AG11" i="1"/>
  <c r="AI11" i="1"/>
  <c r="AH11" i="1"/>
  <c r="AD11" i="1"/>
  <c r="Z11" i="1"/>
  <c r="W11" i="1"/>
  <c r="V11" i="1"/>
  <c r="X11" i="1"/>
  <c r="T11" i="1"/>
  <c r="Q11" i="1"/>
  <c r="AC11" i="1"/>
  <c r="P11" i="1"/>
  <c r="U11" i="1"/>
  <c r="AA11" i="1"/>
  <c r="Y11" i="1"/>
  <c r="R11" i="1"/>
  <c r="AB11" i="1"/>
  <c r="S11" i="1"/>
  <c r="AJ68" i="1"/>
  <c r="AJ59" i="1"/>
  <c r="AJ54" i="1"/>
  <c r="AJ35" i="1"/>
  <c r="AJ28" i="1"/>
  <c r="AJ27" i="1"/>
  <c r="AJ10" i="1"/>
  <c r="AJ12" i="1"/>
  <c r="AJ45" i="1"/>
  <c r="AJ66" i="1"/>
  <c r="AJ58" i="1"/>
  <c r="AJ52" i="1"/>
  <c r="AJ34" i="1"/>
  <c r="AJ24" i="1"/>
  <c r="AJ23" i="1"/>
  <c r="AJ9" i="1"/>
  <c r="AJ13" i="1"/>
  <c r="AJ56" i="1"/>
  <c r="AJ30" i="1"/>
  <c r="AJ41" i="1"/>
  <c r="AJ65" i="1"/>
  <c r="AJ57" i="1"/>
  <c r="AJ47" i="1"/>
  <c r="AJ33" i="1"/>
  <c r="AJ29" i="1"/>
  <c r="AJ22" i="1"/>
  <c r="AJ8" i="1"/>
  <c r="AJ11" i="1"/>
  <c r="AJ64" i="1"/>
  <c r="AJ42" i="1"/>
  <c r="AJ46" i="1"/>
  <c r="AJ21" i="1"/>
  <c r="AJ7" i="1"/>
  <c r="AJ63" i="1"/>
  <c r="AJ20" i="1"/>
  <c r="AJ67" i="1"/>
  <c r="AJ61" i="1"/>
  <c r="AJ44" i="1"/>
  <c r="AJ32" i="1"/>
  <c r="AJ31" i="1"/>
  <c r="AJ19" i="1"/>
  <c r="AJ14" i="1"/>
  <c r="AJ60" i="1"/>
  <c r="AJ36" i="1"/>
  <c r="AJ26" i="1"/>
  <c r="AJ55" i="1"/>
  <c r="AJ15" i="1"/>
  <c r="AJ70" i="1"/>
  <c r="AJ62" i="1"/>
  <c r="AJ53" i="1"/>
  <c r="AJ43" i="1"/>
  <c r="AJ37" i="1"/>
  <c r="AJ38" i="1"/>
  <c r="AJ17" i="1"/>
  <c r="AJ16" i="1"/>
  <c r="AJ69" i="1"/>
  <c r="AJ48" i="1"/>
  <c r="AJ39" i="1"/>
  <c r="AJ25" i="1"/>
  <c r="AJ18" i="1"/>
  <c r="AJ40" i="1"/>
  <c r="AO5" i="1"/>
  <c r="AO49" i="1" s="1"/>
  <c r="AT4" i="1"/>
  <c r="AS5" i="1"/>
  <c r="AS49" i="1" s="1"/>
  <c r="AQ5" i="1"/>
  <c r="AQ49" i="1" s="1"/>
  <c r="AR5" i="1"/>
  <c r="AR49" i="1" s="1"/>
  <c r="AP5" i="1"/>
  <c r="AP49" i="1" s="1"/>
  <c r="AL70" i="1"/>
  <c r="AL56" i="1"/>
  <c r="AL53" i="1"/>
  <c r="AL34" i="1"/>
  <c r="AL47" i="1"/>
  <c r="AL21" i="1"/>
  <c r="AL40" i="1"/>
  <c r="AL13" i="1"/>
  <c r="AL69" i="1"/>
  <c r="AL63" i="1"/>
  <c r="AL48" i="1"/>
  <c r="AL61" i="1"/>
  <c r="AL44" i="1"/>
  <c r="AL20" i="1"/>
  <c r="AL15" i="1"/>
  <c r="AL7" i="1"/>
  <c r="AL65" i="1"/>
  <c r="AL33" i="1"/>
  <c r="AL18" i="1"/>
  <c r="AL46" i="1"/>
  <c r="AL68" i="1"/>
  <c r="AL67" i="1"/>
  <c r="AL45" i="1"/>
  <c r="AL52" i="1"/>
  <c r="AL27" i="1"/>
  <c r="AL19" i="1"/>
  <c r="AL14" i="1"/>
  <c r="AL8" i="1"/>
  <c r="AL66" i="1"/>
  <c r="AL32" i="1"/>
  <c r="AL38" i="1"/>
  <c r="AL17" i="1"/>
  <c r="AL10" i="1"/>
  <c r="AL64" i="1"/>
  <c r="AL31" i="1"/>
  <c r="AL12" i="1"/>
  <c r="AL59" i="1"/>
  <c r="AL60" i="1"/>
  <c r="AL24" i="1"/>
  <c r="AL41" i="1"/>
  <c r="AL37" i="1"/>
  <c r="AL36" i="1"/>
  <c r="AL11" i="1"/>
  <c r="AL54" i="1"/>
  <c r="AL35" i="1"/>
  <c r="AL26" i="1"/>
  <c r="AL62" i="1"/>
  <c r="AL25" i="1"/>
  <c r="AL9" i="1"/>
  <c r="AL58" i="1"/>
  <c r="AL55" i="1"/>
  <c r="AL42" i="1"/>
  <c r="AL30" i="1"/>
  <c r="AL23" i="1"/>
  <c r="AL28" i="1"/>
  <c r="AL29" i="1"/>
  <c r="AL57" i="1"/>
  <c r="AL43" i="1"/>
  <c r="AL22" i="1"/>
  <c r="AL16" i="1"/>
  <c r="AL39" i="1"/>
  <c r="AM60" i="1"/>
  <c r="AM61" i="1"/>
  <c r="AM33" i="1"/>
  <c r="AM44" i="1"/>
  <c r="AM25" i="1"/>
  <c r="AM14" i="1"/>
  <c r="AM16" i="1"/>
  <c r="AM63" i="1"/>
  <c r="AM70" i="1"/>
  <c r="AM55" i="1"/>
  <c r="AM54" i="1"/>
  <c r="AM43" i="1"/>
  <c r="AM39" i="1"/>
  <c r="AM23" i="1"/>
  <c r="AM7" i="1"/>
  <c r="AM13" i="1"/>
  <c r="AM69" i="1"/>
  <c r="AM45" i="1"/>
  <c r="AM34" i="1"/>
  <c r="AM8" i="1"/>
  <c r="AM58" i="1"/>
  <c r="AM12" i="1"/>
  <c r="AM66" i="1"/>
  <c r="AM48" i="1"/>
  <c r="AM62" i="1"/>
  <c r="AM52" i="1"/>
  <c r="AM36" i="1"/>
  <c r="AM22" i="1"/>
  <c r="AM21" i="1"/>
  <c r="AM9" i="1"/>
  <c r="AM59" i="1"/>
  <c r="AM38" i="1"/>
  <c r="AM26" i="1"/>
  <c r="AM19" i="1"/>
  <c r="AM46" i="1"/>
  <c r="AM24" i="1"/>
  <c r="AM67" i="1"/>
  <c r="AM57" i="1"/>
  <c r="AM53" i="1"/>
  <c r="AM35" i="1"/>
  <c r="AM27" i="1"/>
  <c r="AM30" i="1"/>
  <c r="AM11" i="1"/>
  <c r="AM17" i="1"/>
  <c r="AM68" i="1"/>
  <c r="AM40" i="1"/>
  <c r="AM28" i="1"/>
  <c r="AM29" i="1"/>
  <c r="AM31" i="1"/>
  <c r="AM18" i="1"/>
  <c r="AM65" i="1"/>
  <c r="AM56" i="1"/>
  <c r="AM42" i="1"/>
  <c r="AM41" i="1"/>
  <c r="AM32" i="1"/>
  <c r="AM15" i="1"/>
  <c r="AM20" i="1"/>
  <c r="AM64" i="1"/>
  <c r="AM47" i="1"/>
  <c r="AM10" i="1"/>
  <c r="AM37" i="1"/>
  <c r="AK70" i="1"/>
  <c r="AK63" i="1"/>
  <c r="AK53" i="1"/>
  <c r="AK40" i="1"/>
  <c r="AK45" i="1"/>
  <c r="AK27" i="1"/>
  <c r="AK17" i="1"/>
  <c r="AK7" i="1"/>
  <c r="AK69" i="1"/>
  <c r="AK62" i="1"/>
  <c r="AK48" i="1"/>
  <c r="AK39" i="1"/>
  <c r="AK35" i="1"/>
  <c r="AK13" i="1"/>
  <c r="AK32" i="1"/>
  <c r="AK15" i="1"/>
  <c r="AK66" i="1"/>
  <c r="AK43" i="1"/>
  <c r="AK30" i="1"/>
  <c r="AK36" i="1"/>
  <c r="AK52" i="1"/>
  <c r="AK28" i="1"/>
  <c r="AK68" i="1"/>
  <c r="AK59" i="1"/>
  <c r="AK44" i="1"/>
  <c r="AK38" i="1"/>
  <c r="AK29" i="1"/>
  <c r="AK12" i="1"/>
  <c r="AK24" i="1"/>
  <c r="AK14" i="1"/>
  <c r="AK58" i="1"/>
  <c r="AK37" i="1"/>
  <c r="AK23" i="1"/>
  <c r="AK11" i="1"/>
  <c r="AK65" i="1"/>
  <c r="AK31" i="1"/>
  <c r="AK16" i="1"/>
  <c r="AK67" i="1"/>
  <c r="AK54" i="1"/>
  <c r="AK47" i="1"/>
  <c r="AK34" i="1"/>
  <c r="AK26" i="1"/>
  <c r="AK21" i="1"/>
  <c r="AK10" i="1"/>
  <c r="AK56" i="1"/>
  <c r="AK25" i="1"/>
  <c r="AK8" i="1"/>
  <c r="AK55" i="1"/>
  <c r="AK22" i="1"/>
  <c r="AK60" i="1"/>
  <c r="AK57" i="1"/>
  <c r="AK42" i="1"/>
  <c r="AK61" i="1"/>
  <c r="AK18" i="1"/>
  <c r="AK20" i="1"/>
  <c r="AK9" i="1"/>
  <c r="AK64" i="1"/>
  <c r="AK41" i="1"/>
  <c r="AK46" i="1"/>
  <c r="AK19" i="1"/>
  <c r="AK33" i="1"/>
  <c r="AN65" i="1"/>
  <c r="AN56" i="1"/>
  <c r="AN52" i="1"/>
  <c r="AN34" i="1"/>
  <c r="AN33" i="1"/>
  <c r="AN26" i="1"/>
  <c r="AN13" i="1"/>
  <c r="AN64" i="1"/>
  <c r="AN54" i="1"/>
  <c r="AN47" i="1"/>
  <c r="AN60" i="1"/>
  <c r="AN29" i="1"/>
  <c r="AN24" i="1"/>
  <c r="AN8" i="1"/>
  <c r="AN67" i="1"/>
  <c r="AN48" i="1"/>
  <c r="AN45" i="1"/>
  <c r="AN15" i="1"/>
  <c r="AN70" i="1"/>
  <c r="AN21" i="1"/>
  <c r="AN63" i="1"/>
  <c r="AN53" i="1"/>
  <c r="AN42" i="1"/>
  <c r="AN35" i="1"/>
  <c r="AN23" i="1"/>
  <c r="AN30" i="1"/>
  <c r="AN7" i="1"/>
  <c r="AN62" i="1"/>
  <c r="AN41" i="1"/>
  <c r="AN22" i="1"/>
  <c r="AN25" i="1"/>
  <c r="AN44" i="1"/>
  <c r="AN31" i="1"/>
  <c r="AN69" i="1"/>
  <c r="AN59" i="1"/>
  <c r="AN43" i="1"/>
  <c r="AN39" i="1"/>
  <c r="AN32" i="1"/>
  <c r="AN20" i="1"/>
  <c r="AN16" i="1"/>
  <c r="AN10" i="1"/>
  <c r="AN66" i="1"/>
  <c r="AN46" i="1"/>
  <c r="AN27" i="1"/>
  <c r="AN14" i="1"/>
  <c r="AN40" i="1"/>
  <c r="AN17" i="1"/>
  <c r="AN68" i="1"/>
  <c r="AN58" i="1"/>
  <c r="AN55" i="1"/>
  <c r="AN38" i="1"/>
  <c r="AN28" i="1"/>
  <c r="AN19" i="1"/>
  <c r="AN12" i="1"/>
  <c r="AN9" i="1"/>
  <c r="AN57" i="1"/>
  <c r="AN37" i="1"/>
  <c r="AN36" i="1"/>
  <c r="AN11" i="1"/>
  <c r="AN61" i="1"/>
  <c r="AN18" i="1"/>
  <c r="L18" i="1"/>
  <c r="K17" i="1"/>
  <c r="AS65" i="1" l="1"/>
  <c r="AS57" i="1"/>
  <c r="AS43" i="1"/>
  <c r="AS37" i="1"/>
  <c r="AS29" i="1"/>
  <c r="AS12" i="1"/>
  <c r="AS16" i="1"/>
  <c r="AS34" i="1"/>
  <c r="AS26" i="1"/>
  <c r="AS13" i="1"/>
  <c r="AS67" i="1"/>
  <c r="AS56" i="1"/>
  <c r="AS54" i="1"/>
  <c r="AS32" i="1"/>
  <c r="AS30" i="1"/>
  <c r="AS25" i="1"/>
  <c r="AS10" i="1"/>
  <c r="AS48" i="1"/>
  <c r="AS8" i="1"/>
  <c r="AS21" i="1"/>
  <c r="AS19" i="1"/>
  <c r="AS66" i="1"/>
  <c r="AS24" i="1"/>
  <c r="AS60" i="1"/>
  <c r="AS62" i="1"/>
  <c r="AS46" i="1"/>
  <c r="AS45" i="1"/>
  <c r="AS36" i="1"/>
  <c r="AS23" i="1"/>
  <c r="AS9" i="1"/>
  <c r="AS64" i="1"/>
  <c r="AS42" i="1"/>
  <c r="AS27" i="1"/>
  <c r="AS22" i="1"/>
  <c r="AS55" i="1"/>
  <c r="AS31" i="1"/>
  <c r="AS58" i="1"/>
  <c r="AS33" i="1"/>
  <c r="AS70" i="1"/>
  <c r="AS61" i="1"/>
  <c r="AS47" i="1"/>
  <c r="AS41" i="1"/>
  <c r="AS7" i="1"/>
  <c r="AS68" i="1"/>
  <c r="AS28" i="1"/>
  <c r="AS17" i="1"/>
  <c r="AS69" i="1"/>
  <c r="AS63" i="1"/>
  <c r="AS52" i="1"/>
  <c r="AS40" i="1"/>
  <c r="AS35" i="1"/>
  <c r="AS18" i="1"/>
  <c r="AS20" i="1"/>
  <c r="AS14" i="1"/>
  <c r="AS59" i="1"/>
  <c r="AS39" i="1"/>
  <c r="AS38" i="1"/>
  <c r="AS53" i="1"/>
  <c r="AS15" i="1"/>
  <c r="AS44" i="1"/>
  <c r="AS11" i="1"/>
  <c r="AX5" i="1"/>
  <c r="AX49" i="1" s="1"/>
  <c r="AW5" i="1"/>
  <c r="AW49" i="1" s="1"/>
  <c r="AU5" i="1"/>
  <c r="AU49" i="1" s="1"/>
  <c r="AV5" i="1"/>
  <c r="AV49" i="1" s="1"/>
  <c r="AY4" i="1"/>
  <c r="AT5" i="1"/>
  <c r="AT49" i="1" s="1"/>
  <c r="AO63" i="1"/>
  <c r="AO45" i="1"/>
  <c r="AO59" i="1"/>
  <c r="AO37" i="1"/>
  <c r="AO30" i="1"/>
  <c r="AO24" i="1"/>
  <c r="AO13" i="1"/>
  <c r="AO9" i="1"/>
  <c r="AO54" i="1"/>
  <c r="AO18" i="1"/>
  <c r="AO29" i="1"/>
  <c r="AO67" i="1"/>
  <c r="AO61" i="1"/>
  <c r="AO52" i="1"/>
  <c r="AO48" i="1"/>
  <c r="AO53" i="1"/>
  <c r="AO23" i="1"/>
  <c r="AO15" i="1"/>
  <c r="AO17" i="1"/>
  <c r="AO55" i="1"/>
  <c r="AO43" i="1"/>
  <c r="AO28" i="1"/>
  <c r="AO31" i="1"/>
  <c r="AO39" i="1"/>
  <c r="AO60" i="1"/>
  <c r="AO70" i="1"/>
  <c r="AO62" i="1"/>
  <c r="AO47" i="1"/>
  <c r="AO44" i="1"/>
  <c r="AO46" i="1"/>
  <c r="AO22" i="1"/>
  <c r="AO14" i="1"/>
  <c r="AO10" i="1"/>
  <c r="AO42" i="1"/>
  <c r="AO25" i="1"/>
  <c r="AO68" i="1"/>
  <c r="AO20" i="1"/>
  <c r="AO33" i="1"/>
  <c r="AO64" i="1"/>
  <c r="AO69" i="1"/>
  <c r="AO21" i="1"/>
  <c r="AO36" i="1"/>
  <c r="AO34" i="1"/>
  <c r="AO11" i="1"/>
  <c r="AO41" i="1"/>
  <c r="AO8" i="1"/>
  <c r="AO56" i="1"/>
  <c r="AO26" i="1"/>
  <c r="AO66" i="1"/>
  <c r="AO57" i="1"/>
  <c r="AO40" i="1"/>
  <c r="AO35" i="1"/>
  <c r="AO32" i="1"/>
  <c r="AO19" i="1"/>
  <c r="AO16" i="1"/>
  <c r="AO7" i="1"/>
  <c r="AO65" i="1"/>
  <c r="AO12" i="1"/>
  <c r="AO58" i="1"/>
  <c r="AO27" i="1"/>
  <c r="AO38" i="1"/>
  <c r="AP63" i="1"/>
  <c r="AP60" i="1"/>
  <c r="AP28" i="1"/>
  <c r="AP44" i="1"/>
  <c r="AP42" i="1"/>
  <c r="AP23" i="1"/>
  <c r="AP7" i="1"/>
  <c r="AP67" i="1"/>
  <c r="AP61" i="1"/>
  <c r="AP55" i="1"/>
  <c r="AP27" i="1"/>
  <c r="AP39" i="1"/>
  <c r="AP40" i="1"/>
  <c r="AP21" i="1"/>
  <c r="AP22" i="1"/>
  <c r="AP29" i="1"/>
  <c r="AP8" i="1"/>
  <c r="AP70" i="1"/>
  <c r="AP57" i="1"/>
  <c r="AP54" i="1"/>
  <c r="AP26" i="1"/>
  <c r="AP59" i="1"/>
  <c r="AP38" i="1"/>
  <c r="AP19" i="1"/>
  <c r="AP20" i="1"/>
  <c r="AP17" i="1"/>
  <c r="AP64" i="1"/>
  <c r="AP48" i="1"/>
  <c r="AP69" i="1"/>
  <c r="AP56" i="1"/>
  <c r="AP62" i="1"/>
  <c r="AP25" i="1"/>
  <c r="AP31" i="1"/>
  <c r="AP24" i="1"/>
  <c r="AP11" i="1"/>
  <c r="AP68" i="1"/>
  <c r="AP52" i="1"/>
  <c r="AP58" i="1"/>
  <c r="AP53" i="1"/>
  <c r="AP35" i="1"/>
  <c r="AP37" i="1"/>
  <c r="AP14" i="1"/>
  <c r="AP12" i="1"/>
  <c r="AP13" i="1"/>
  <c r="AP65" i="1"/>
  <c r="AP47" i="1"/>
  <c r="AP43" i="1"/>
  <c r="AP41" i="1"/>
  <c r="AP34" i="1"/>
  <c r="AP18" i="1"/>
  <c r="AP10" i="1"/>
  <c r="AP15" i="1"/>
  <c r="AP66" i="1"/>
  <c r="AP46" i="1"/>
  <c r="AP30" i="1"/>
  <c r="AP36" i="1"/>
  <c r="AP32" i="1"/>
  <c r="AP16" i="1"/>
  <c r="AP9" i="1"/>
  <c r="AP45" i="1"/>
  <c r="AP33" i="1"/>
  <c r="AR63" i="1"/>
  <c r="AR57" i="1"/>
  <c r="AR53" i="1"/>
  <c r="AR32" i="1"/>
  <c r="AR38" i="1"/>
  <c r="AR20" i="1"/>
  <c r="AR7" i="1"/>
  <c r="AR67" i="1"/>
  <c r="AR56" i="1"/>
  <c r="AR48" i="1"/>
  <c r="AR45" i="1"/>
  <c r="AR37" i="1"/>
  <c r="AR19" i="1"/>
  <c r="AR18" i="1"/>
  <c r="AR24" i="1"/>
  <c r="AR58" i="1"/>
  <c r="AR33" i="1"/>
  <c r="AR8" i="1"/>
  <c r="AR70" i="1"/>
  <c r="AR62" i="1"/>
  <c r="AR54" i="1"/>
  <c r="AR44" i="1"/>
  <c r="AR39" i="1"/>
  <c r="AR26" i="1"/>
  <c r="AR17" i="1"/>
  <c r="AR14" i="1"/>
  <c r="AR46" i="1"/>
  <c r="AR40" i="1"/>
  <c r="AR31" i="1"/>
  <c r="AR69" i="1"/>
  <c r="AR61" i="1"/>
  <c r="AR43" i="1"/>
  <c r="AR13" i="1"/>
  <c r="AR68" i="1"/>
  <c r="AR60" i="1"/>
  <c r="AR42" i="1"/>
  <c r="AR36" i="1"/>
  <c r="AR27" i="1"/>
  <c r="AR25" i="1"/>
  <c r="AR16" i="1"/>
  <c r="AR15" i="1"/>
  <c r="AR30" i="1"/>
  <c r="AR66" i="1"/>
  <c r="AR55" i="1"/>
  <c r="AR41" i="1"/>
  <c r="AR35" i="1"/>
  <c r="AR28" i="1"/>
  <c r="AR23" i="1"/>
  <c r="AR10" i="1"/>
  <c r="AR12" i="1"/>
  <c r="AR65" i="1"/>
  <c r="AR47" i="1"/>
  <c r="AR34" i="1"/>
  <c r="AR22" i="1"/>
  <c r="AR9" i="1"/>
  <c r="AR59" i="1"/>
  <c r="AR29" i="1"/>
  <c r="AR11" i="1"/>
  <c r="AR64" i="1"/>
  <c r="AR52" i="1"/>
  <c r="AR21" i="1"/>
  <c r="AQ69" i="1"/>
  <c r="AQ66" i="1"/>
  <c r="AQ45" i="1"/>
  <c r="AQ36" i="1"/>
  <c r="AQ26" i="1"/>
  <c r="AQ30" i="1"/>
  <c r="AQ16" i="1"/>
  <c r="AQ18" i="1"/>
  <c r="AQ43" i="1"/>
  <c r="AQ34" i="1"/>
  <c r="AQ68" i="1"/>
  <c r="AQ64" i="1"/>
  <c r="AQ46" i="1"/>
  <c r="AQ48" i="1"/>
  <c r="AQ56" i="1"/>
  <c r="AQ24" i="1"/>
  <c r="AQ10" i="1"/>
  <c r="AQ15" i="1"/>
  <c r="AQ11" i="1"/>
  <c r="AQ40" i="1"/>
  <c r="AQ65" i="1"/>
  <c r="AQ63" i="1"/>
  <c r="AQ47" i="1"/>
  <c r="AQ44" i="1"/>
  <c r="AQ27" i="1"/>
  <c r="AQ25" i="1"/>
  <c r="AQ9" i="1"/>
  <c r="AQ14" i="1"/>
  <c r="AQ67" i="1"/>
  <c r="AQ61" i="1"/>
  <c r="AQ55" i="1"/>
  <c r="AQ33" i="1"/>
  <c r="AQ23" i="1"/>
  <c r="AQ13" i="1"/>
  <c r="AQ19" i="1"/>
  <c r="AQ52" i="1"/>
  <c r="AQ39" i="1"/>
  <c r="AQ8" i="1"/>
  <c r="AQ29" i="1"/>
  <c r="AQ70" i="1"/>
  <c r="AQ62" i="1"/>
  <c r="AQ60" i="1"/>
  <c r="AQ38" i="1"/>
  <c r="AQ32" i="1"/>
  <c r="AQ28" i="1"/>
  <c r="AQ22" i="1"/>
  <c r="AQ7" i="1"/>
  <c r="AQ17" i="1"/>
  <c r="AQ54" i="1"/>
  <c r="AQ57" i="1"/>
  <c r="AQ37" i="1"/>
  <c r="AQ31" i="1"/>
  <c r="AQ42" i="1"/>
  <c r="AQ21" i="1"/>
  <c r="AQ12" i="1"/>
  <c r="AQ53" i="1"/>
  <c r="AQ35" i="1"/>
  <c r="AQ58" i="1"/>
  <c r="AQ59" i="1"/>
  <c r="AQ41" i="1"/>
  <c r="AQ20" i="1"/>
  <c r="L17" i="1"/>
  <c r="AW65" i="1" l="1"/>
  <c r="AW62" i="1"/>
  <c r="AW41" i="1"/>
  <c r="AW35" i="1"/>
  <c r="AW29" i="1"/>
  <c r="AW15" i="1"/>
  <c r="AW11" i="1"/>
  <c r="AW64" i="1"/>
  <c r="AW53" i="1"/>
  <c r="AW40" i="1"/>
  <c r="AW34" i="1"/>
  <c r="AW25" i="1"/>
  <c r="AW14" i="1"/>
  <c r="AW12" i="1"/>
  <c r="AW61" i="1"/>
  <c r="AW39" i="1"/>
  <c r="AW23" i="1"/>
  <c r="AW13" i="1"/>
  <c r="AW38" i="1"/>
  <c r="AW24" i="1"/>
  <c r="AW18" i="1"/>
  <c r="AW56" i="1"/>
  <c r="AW7" i="1"/>
  <c r="AW54" i="1"/>
  <c r="AW33" i="1"/>
  <c r="AW32" i="1"/>
  <c r="AW63" i="1"/>
  <c r="AW22" i="1"/>
  <c r="AW17" i="1"/>
  <c r="AW21" i="1"/>
  <c r="AW8" i="1"/>
  <c r="AW42" i="1"/>
  <c r="AW67" i="1"/>
  <c r="AW60" i="1"/>
  <c r="AW52" i="1"/>
  <c r="AW10" i="1"/>
  <c r="AW28" i="1"/>
  <c r="AW70" i="1"/>
  <c r="AW59" i="1"/>
  <c r="AW55" i="1"/>
  <c r="AW47" i="1"/>
  <c r="AW45" i="1"/>
  <c r="AW26" i="1"/>
  <c r="AW36" i="1"/>
  <c r="AW69" i="1"/>
  <c r="AW58" i="1"/>
  <c r="AW48" i="1"/>
  <c r="AW44" i="1"/>
  <c r="AW37" i="1"/>
  <c r="AW20" i="1"/>
  <c r="AW16" i="1"/>
  <c r="AW9" i="1"/>
  <c r="AW46" i="1"/>
  <c r="AW31" i="1"/>
  <c r="AW66" i="1"/>
  <c r="AW27" i="1"/>
  <c r="AW68" i="1"/>
  <c r="AW57" i="1"/>
  <c r="AW43" i="1"/>
  <c r="AW19" i="1"/>
  <c r="AW30" i="1"/>
  <c r="AX65" i="1"/>
  <c r="AX61" i="1"/>
  <c r="AX44" i="1"/>
  <c r="AX42" i="1"/>
  <c r="AX39" i="1"/>
  <c r="AX12" i="1"/>
  <c r="AX8" i="1"/>
  <c r="AX67" i="1"/>
  <c r="AX62" i="1"/>
  <c r="AX59" i="1"/>
  <c r="AX30" i="1"/>
  <c r="AX37" i="1"/>
  <c r="AX34" i="1"/>
  <c r="AX13" i="1"/>
  <c r="AX7" i="1"/>
  <c r="AX45" i="1"/>
  <c r="AX70" i="1"/>
  <c r="AX54" i="1"/>
  <c r="AX58" i="1"/>
  <c r="AX29" i="1"/>
  <c r="AX35" i="1"/>
  <c r="AX41" i="1"/>
  <c r="AX19" i="1"/>
  <c r="AX21" i="1"/>
  <c r="AX9" i="1"/>
  <c r="AX69" i="1"/>
  <c r="AX60" i="1"/>
  <c r="AX48" i="1"/>
  <c r="AX28" i="1"/>
  <c r="AX43" i="1"/>
  <c r="AX32" i="1"/>
  <c r="AX20" i="1"/>
  <c r="AX17" i="1"/>
  <c r="AX31" i="1"/>
  <c r="AX68" i="1"/>
  <c r="AX55" i="1"/>
  <c r="AX57" i="1"/>
  <c r="AX27" i="1"/>
  <c r="AX36" i="1"/>
  <c r="AX24" i="1"/>
  <c r="AX15" i="1"/>
  <c r="AX11" i="1"/>
  <c r="AX66" i="1"/>
  <c r="AX40" i="1"/>
  <c r="AX64" i="1"/>
  <c r="AX47" i="1"/>
  <c r="AX53" i="1"/>
  <c r="AX26" i="1"/>
  <c r="AX33" i="1"/>
  <c r="AX18" i="1"/>
  <c r="AX22" i="1"/>
  <c r="AX14" i="1"/>
  <c r="AX23" i="1"/>
  <c r="AX63" i="1"/>
  <c r="AX46" i="1"/>
  <c r="AX56" i="1"/>
  <c r="AX25" i="1"/>
  <c r="AX38" i="1"/>
  <c r="AX16" i="1"/>
  <c r="AX10" i="1"/>
  <c r="AX52" i="1"/>
  <c r="AU70" i="1"/>
  <c r="AU48" i="1"/>
  <c r="AU53" i="1"/>
  <c r="AU44" i="1"/>
  <c r="AU37" i="1"/>
  <c r="AU25" i="1"/>
  <c r="AU7" i="1"/>
  <c r="AU8" i="1"/>
  <c r="AU46" i="1"/>
  <c r="AU69" i="1"/>
  <c r="AU60" i="1"/>
  <c r="AU45" i="1"/>
  <c r="AU40" i="1"/>
  <c r="AU35" i="1"/>
  <c r="AU23" i="1"/>
  <c r="AU18" i="1"/>
  <c r="AU13" i="1"/>
  <c r="AU62" i="1"/>
  <c r="AU22" i="1"/>
  <c r="AU10" i="1"/>
  <c r="AU26" i="1"/>
  <c r="AU28" i="1"/>
  <c r="AU68" i="1"/>
  <c r="AU65" i="1"/>
  <c r="AU34" i="1"/>
  <c r="AU30" i="1"/>
  <c r="AU14" i="1"/>
  <c r="AU38" i="1"/>
  <c r="AU64" i="1"/>
  <c r="AU59" i="1"/>
  <c r="AU52" i="1"/>
  <c r="AU47" i="1"/>
  <c r="AU33" i="1"/>
  <c r="AU29" i="1"/>
  <c r="AU16" i="1"/>
  <c r="AU9" i="1"/>
  <c r="AU63" i="1"/>
  <c r="AU58" i="1"/>
  <c r="AU41" i="1"/>
  <c r="AU42" i="1"/>
  <c r="AU36" i="1"/>
  <c r="AU15" i="1"/>
  <c r="AU11" i="1"/>
  <c r="AU19" i="1"/>
  <c r="AU17" i="1"/>
  <c r="AU66" i="1"/>
  <c r="AU54" i="1"/>
  <c r="AU39" i="1"/>
  <c r="AU56" i="1"/>
  <c r="AU31" i="1"/>
  <c r="AU24" i="1"/>
  <c r="AU20" i="1"/>
  <c r="AU12" i="1"/>
  <c r="AU57" i="1"/>
  <c r="AU67" i="1"/>
  <c r="AU61" i="1"/>
  <c r="AU32" i="1"/>
  <c r="AU43" i="1"/>
  <c r="AU27" i="1"/>
  <c r="AU21" i="1"/>
  <c r="AU55" i="1"/>
  <c r="AT68" i="1"/>
  <c r="AT63" i="1"/>
  <c r="AT48" i="1"/>
  <c r="AT45" i="1"/>
  <c r="AT38" i="1"/>
  <c r="AT20" i="1"/>
  <c r="AT27" i="1"/>
  <c r="AT8" i="1"/>
  <c r="AT52" i="1"/>
  <c r="AT66" i="1"/>
  <c r="AT55" i="1"/>
  <c r="AT61" i="1"/>
  <c r="AT44" i="1"/>
  <c r="AT37" i="1"/>
  <c r="AT19" i="1"/>
  <c r="AT15" i="1"/>
  <c r="AT10" i="1"/>
  <c r="AT69" i="1"/>
  <c r="AT9" i="1"/>
  <c r="AT67" i="1"/>
  <c r="AT60" i="1"/>
  <c r="AT47" i="1"/>
  <c r="AT33" i="1"/>
  <c r="AT26" i="1"/>
  <c r="AT17" i="1"/>
  <c r="AT11" i="1"/>
  <c r="AT16" i="1"/>
  <c r="AT14" i="1"/>
  <c r="AT59" i="1"/>
  <c r="AT62" i="1"/>
  <c r="AT36" i="1"/>
  <c r="AT40" i="1"/>
  <c r="AT28" i="1"/>
  <c r="AT39" i="1"/>
  <c r="AT12" i="1"/>
  <c r="AT30" i="1"/>
  <c r="AT58" i="1"/>
  <c r="AT65" i="1"/>
  <c r="AT31" i="1"/>
  <c r="AT42" i="1"/>
  <c r="AT25" i="1"/>
  <c r="AT35" i="1"/>
  <c r="AT43" i="1"/>
  <c r="AT64" i="1"/>
  <c r="AT57" i="1"/>
  <c r="AT53" i="1"/>
  <c r="AT24" i="1"/>
  <c r="AT29" i="1"/>
  <c r="AT23" i="1"/>
  <c r="AT34" i="1"/>
  <c r="AT13" i="1"/>
  <c r="AT21" i="1"/>
  <c r="AT70" i="1"/>
  <c r="AT56" i="1"/>
  <c r="AT54" i="1"/>
  <c r="AT41" i="1"/>
  <c r="AT32" i="1"/>
  <c r="AT22" i="1"/>
  <c r="AT18" i="1"/>
  <c r="AT7" i="1"/>
  <c r="AT46" i="1"/>
  <c r="BA5" i="1"/>
  <c r="BA49" i="1" s="1"/>
  <c r="BB5" i="1"/>
  <c r="BB49" i="1" s="1"/>
  <c r="AZ5" i="1"/>
  <c r="AZ49" i="1" s="1"/>
  <c r="AY5" i="1"/>
  <c r="AY49" i="1" s="1"/>
  <c r="BD4" i="1"/>
  <c r="BC5" i="1"/>
  <c r="BC49" i="1" s="1"/>
  <c r="AV65" i="1"/>
  <c r="AV57" i="1"/>
  <c r="AV45" i="1"/>
  <c r="AV33" i="1"/>
  <c r="AV28" i="1"/>
  <c r="AV35" i="1"/>
  <c r="AV11" i="1"/>
  <c r="AV64" i="1"/>
  <c r="AV56" i="1"/>
  <c r="AV46" i="1"/>
  <c r="AV52" i="1"/>
  <c r="AV25" i="1"/>
  <c r="AV29" i="1"/>
  <c r="AV12" i="1"/>
  <c r="AV30" i="1"/>
  <c r="AV63" i="1"/>
  <c r="AV54" i="1"/>
  <c r="AV42" i="1"/>
  <c r="AV34" i="1"/>
  <c r="AV23" i="1"/>
  <c r="AV15" i="1"/>
  <c r="AV13" i="1"/>
  <c r="AV27" i="1"/>
  <c r="AV67" i="1"/>
  <c r="AV62" i="1"/>
  <c r="AV53" i="1"/>
  <c r="AV41" i="1"/>
  <c r="AV47" i="1"/>
  <c r="AV22" i="1"/>
  <c r="AV24" i="1"/>
  <c r="AV9" i="1"/>
  <c r="AV58" i="1"/>
  <c r="AV17" i="1"/>
  <c r="AV70" i="1"/>
  <c r="AV61" i="1"/>
  <c r="AV55" i="1"/>
  <c r="AV40" i="1"/>
  <c r="AV32" i="1"/>
  <c r="AV21" i="1"/>
  <c r="AV18" i="1"/>
  <c r="AV10" i="1"/>
  <c r="AV66" i="1"/>
  <c r="AV14" i="1"/>
  <c r="AV69" i="1"/>
  <c r="AV60" i="1"/>
  <c r="AV44" i="1"/>
  <c r="AV39" i="1"/>
  <c r="AV36" i="1"/>
  <c r="AV20" i="1"/>
  <c r="AV16" i="1"/>
  <c r="AV8" i="1"/>
  <c r="AV37" i="1"/>
  <c r="AV68" i="1"/>
  <c r="AV59" i="1"/>
  <c r="AV43" i="1"/>
  <c r="AV38" i="1"/>
  <c r="AV31" i="1"/>
  <c r="AV19" i="1"/>
  <c r="AV26" i="1"/>
  <c r="AV7" i="1"/>
  <c r="AV48" i="1"/>
  <c r="L12" i="1"/>
  <c r="AZ63" i="1" l="1"/>
  <c r="AZ52" i="1"/>
  <c r="AZ47" i="1"/>
  <c r="AZ40" i="1"/>
  <c r="AZ28" i="1"/>
  <c r="AZ20" i="1"/>
  <c r="AZ18" i="1"/>
  <c r="AZ44" i="1"/>
  <c r="AZ24" i="1"/>
  <c r="AZ64" i="1"/>
  <c r="AZ7" i="1"/>
  <c r="AZ67" i="1"/>
  <c r="AZ57" i="1"/>
  <c r="AZ48" i="1"/>
  <c r="AZ29" i="1"/>
  <c r="AZ19" i="1"/>
  <c r="AZ16" i="1"/>
  <c r="AZ35" i="1"/>
  <c r="AZ14" i="1"/>
  <c r="AZ21" i="1"/>
  <c r="AZ70" i="1"/>
  <c r="AZ62" i="1"/>
  <c r="AZ56" i="1"/>
  <c r="AZ43" i="1"/>
  <c r="AZ38" i="1"/>
  <c r="AZ54" i="1"/>
  <c r="AZ17" i="1"/>
  <c r="AZ12" i="1"/>
  <c r="AZ46" i="1"/>
  <c r="AZ69" i="1"/>
  <c r="AZ61" i="1"/>
  <c r="AZ53" i="1"/>
  <c r="AZ36" i="1"/>
  <c r="AZ39" i="1"/>
  <c r="AZ30" i="1"/>
  <c r="AZ15" i="1"/>
  <c r="AZ25" i="1"/>
  <c r="AZ68" i="1"/>
  <c r="AZ55" i="1"/>
  <c r="AZ45" i="1"/>
  <c r="AZ26" i="1"/>
  <c r="AZ10" i="1"/>
  <c r="AZ58" i="1"/>
  <c r="AZ66" i="1"/>
  <c r="AZ60" i="1"/>
  <c r="AZ42" i="1"/>
  <c r="AZ34" i="1"/>
  <c r="AZ31" i="1"/>
  <c r="AZ23" i="1"/>
  <c r="AZ9" i="1"/>
  <c r="AZ11" i="1"/>
  <c r="AZ37" i="1"/>
  <c r="AZ65" i="1"/>
  <c r="AZ59" i="1"/>
  <c r="AZ41" i="1"/>
  <c r="AZ33" i="1"/>
  <c r="AZ27" i="1"/>
  <c r="AZ22" i="1"/>
  <c r="AZ8" i="1"/>
  <c r="AZ13" i="1"/>
  <c r="AZ32" i="1"/>
  <c r="BB69" i="1"/>
  <c r="BB67" i="1"/>
  <c r="BB47" i="1"/>
  <c r="BB53" i="1"/>
  <c r="BB38" i="1"/>
  <c r="BB26" i="1"/>
  <c r="BB25" i="1"/>
  <c r="BB10" i="1"/>
  <c r="BB52" i="1"/>
  <c r="BB23" i="1"/>
  <c r="BB9" i="1"/>
  <c r="BB32" i="1"/>
  <c r="BB27" i="1"/>
  <c r="BB68" i="1"/>
  <c r="BB61" i="1"/>
  <c r="BB42" i="1"/>
  <c r="BB29" i="1"/>
  <c r="BB16" i="1"/>
  <c r="BB54" i="1"/>
  <c r="BB33" i="1"/>
  <c r="BB66" i="1"/>
  <c r="BB55" i="1"/>
  <c r="BB46" i="1"/>
  <c r="BB43" i="1"/>
  <c r="BB40" i="1"/>
  <c r="BB22" i="1"/>
  <c r="BB14" i="1"/>
  <c r="BB8" i="1"/>
  <c r="BB58" i="1"/>
  <c r="BB15" i="1"/>
  <c r="BB64" i="1"/>
  <c r="BB59" i="1"/>
  <c r="BB60" i="1"/>
  <c r="BB45" i="1"/>
  <c r="BB36" i="1"/>
  <c r="BB30" i="1"/>
  <c r="BB21" i="1"/>
  <c r="BB11" i="1"/>
  <c r="BB7" i="1"/>
  <c r="BB37" i="1"/>
  <c r="BB20" i="1"/>
  <c r="BB70" i="1"/>
  <c r="BB12" i="1"/>
  <c r="BB63" i="1"/>
  <c r="BB24" i="1"/>
  <c r="BB57" i="1"/>
  <c r="BB48" i="1"/>
  <c r="BB35" i="1"/>
  <c r="BB39" i="1"/>
  <c r="BB44" i="1"/>
  <c r="BB19" i="1"/>
  <c r="BB18" i="1"/>
  <c r="BB17" i="1"/>
  <c r="BB28" i="1"/>
  <c r="BB56" i="1"/>
  <c r="BB62" i="1"/>
  <c r="BB31" i="1"/>
  <c r="BB41" i="1"/>
  <c r="BB34" i="1"/>
  <c r="BB13" i="1"/>
  <c r="BB65" i="1"/>
  <c r="AY64" i="1"/>
  <c r="AY59" i="1"/>
  <c r="AY47" i="1"/>
  <c r="AY38" i="1"/>
  <c r="AY41" i="1"/>
  <c r="AY27" i="1"/>
  <c r="AY10" i="1"/>
  <c r="AY16" i="1"/>
  <c r="AY42" i="1"/>
  <c r="AY63" i="1"/>
  <c r="AY58" i="1"/>
  <c r="AY48" i="1"/>
  <c r="AY31" i="1"/>
  <c r="AY32" i="1"/>
  <c r="AY23" i="1"/>
  <c r="AY9" i="1"/>
  <c r="AY12" i="1"/>
  <c r="AY28" i="1"/>
  <c r="AY60" i="1"/>
  <c r="AY19" i="1"/>
  <c r="AY66" i="1"/>
  <c r="AY67" i="1"/>
  <c r="AY46" i="1"/>
  <c r="AY25" i="1"/>
  <c r="AY30" i="1"/>
  <c r="AY22" i="1"/>
  <c r="AY8" i="1"/>
  <c r="AY17" i="1"/>
  <c r="AY29" i="1"/>
  <c r="AY54" i="1"/>
  <c r="AY65" i="1"/>
  <c r="AY34" i="1"/>
  <c r="AY36" i="1"/>
  <c r="AY33" i="1"/>
  <c r="AY21" i="1"/>
  <c r="AY7" i="1"/>
  <c r="AY53" i="1"/>
  <c r="AY62" i="1"/>
  <c r="AY40" i="1"/>
  <c r="AY43" i="1"/>
  <c r="AY20" i="1"/>
  <c r="AY56" i="1"/>
  <c r="AY70" i="1"/>
  <c r="AY52" i="1"/>
  <c r="AY57" i="1"/>
  <c r="AY37" i="1"/>
  <c r="AY44" i="1"/>
  <c r="AY24" i="1"/>
  <c r="AY18" i="1"/>
  <c r="AY14" i="1"/>
  <c r="AY26" i="1"/>
  <c r="AY69" i="1"/>
  <c r="AY61" i="1"/>
  <c r="AY45" i="1"/>
  <c r="AY35" i="1"/>
  <c r="AY39" i="1"/>
  <c r="AY55" i="1"/>
  <c r="AY13" i="1"/>
  <c r="AY11" i="1"/>
  <c r="AY68" i="1"/>
  <c r="AY15" i="1"/>
  <c r="BA65" i="1"/>
  <c r="BA63" i="1"/>
  <c r="BA44" i="1"/>
  <c r="BA38" i="1"/>
  <c r="BA29" i="1"/>
  <c r="BA12" i="1"/>
  <c r="BA10" i="1"/>
  <c r="BA15" i="1"/>
  <c r="BA55" i="1"/>
  <c r="BA37" i="1"/>
  <c r="BA23" i="1"/>
  <c r="BA70" i="1"/>
  <c r="BA32" i="1"/>
  <c r="BA28" i="1"/>
  <c r="BA64" i="1"/>
  <c r="BA43" i="1"/>
  <c r="BA30" i="1"/>
  <c r="BA9" i="1"/>
  <c r="BA56" i="1"/>
  <c r="BA20" i="1"/>
  <c r="BA39" i="1"/>
  <c r="BA67" i="1"/>
  <c r="BA54" i="1"/>
  <c r="BA53" i="1"/>
  <c r="BA48" i="1"/>
  <c r="BA34" i="1"/>
  <c r="BA22" i="1"/>
  <c r="BA8" i="1"/>
  <c r="BA24" i="1"/>
  <c r="BA58" i="1"/>
  <c r="BA11" i="1"/>
  <c r="BA62" i="1"/>
  <c r="BA57" i="1"/>
  <c r="BA45" i="1"/>
  <c r="BA36" i="1"/>
  <c r="BA35" i="1"/>
  <c r="BA21" i="1"/>
  <c r="BA7" i="1"/>
  <c r="BA60" i="1"/>
  <c r="BA42" i="1"/>
  <c r="BA33" i="1"/>
  <c r="BA13" i="1"/>
  <c r="BA69" i="1"/>
  <c r="BA61" i="1"/>
  <c r="BA46" i="1"/>
  <c r="BA41" i="1"/>
  <c r="BA31" i="1"/>
  <c r="BA18" i="1"/>
  <c r="BA19" i="1"/>
  <c r="BA16" i="1"/>
  <c r="BA27" i="1"/>
  <c r="BA14" i="1"/>
  <c r="BA52" i="1"/>
  <c r="BA68" i="1"/>
  <c r="BA59" i="1"/>
  <c r="BA47" i="1"/>
  <c r="BA40" i="1"/>
  <c r="BA26" i="1"/>
  <c r="BA17" i="1"/>
  <c r="BA66" i="1"/>
  <c r="BA25" i="1"/>
  <c r="BC69" i="1"/>
  <c r="BC56" i="1"/>
  <c r="BC38" i="1"/>
  <c r="BC29" i="1"/>
  <c r="BC35" i="1"/>
  <c r="BC25" i="1"/>
  <c r="BC10" i="1"/>
  <c r="BC43" i="1"/>
  <c r="BC32" i="1"/>
  <c r="BC17" i="1"/>
  <c r="BC64" i="1"/>
  <c r="BC26" i="1"/>
  <c r="BC68" i="1"/>
  <c r="BC30" i="1"/>
  <c r="BC42" i="1"/>
  <c r="BC61" i="1"/>
  <c r="BC62" i="1"/>
  <c r="BC24" i="1"/>
  <c r="BC15" i="1"/>
  <c r="BC63" i="1"/>
  <c r="BC7" i="1"/>
  <c r="BC60" i="1"/>
  <c r="BC12" i="1"/>
  <c r="BC57" i="1"/>
  <c r="BC55" i="1"/>
  <c r="BC40" i="1"/>
  <c r="BC8" i="1"/>
  <c r="BC33" i="1"/>
  <c r="BC27" i="1"/>
  <c r="BC70" i="1"/>
  <c r="BC48" i="1"/>
  <c r="BC52" i="1"/>
  <c r="BC39" i="1"/>
  <c r="BC37" i="1"/>
  <c r="BC31" i="1"/>
  <c r="BC20" i="1"/>
  <c r="BC19" i="1"/>
  <c r="BC54" i="1"/>
  <c r="BC16" i="1"/>
  <c r="BC36" i="1"/>
  <c r="BC28" i="1"/>
  <c r="BC13" i="1"/>
  <c r="BC66" i="1"/>
  <c r="BC59" i="1"/>
  <c r="BC47" i="1"/>
  <c r="BC41" i="1"/>
  <c r="BC34" i="1"/>
  <c r="BC23" i="1"/>
  <c r="BC14" i="1"/>
  <c r="BC9" i="1"/>
  <c r="BC58" i="1"/>
  <c r="BC44" i="1"/>
  <c r="BC22" i="1"/>
  <c r="BC67" i="1"/>
  <c r="BC21" i="1"/>
  <c r="BC65" i="1"/>
  <c r="BC53" i="1"/>
  <c r="BC46" i="1"/>
  <c r="BC11" i="1"/>
  <c r="BC18" i="1"/>
  <c r="BC45" i="1"/>
  <c r="BG5" i="1"/>
  <c r="BG49" i="1" s="1"/>
  <c r="BD5" i="1"/>
  <c r="BD49" i="1" s="1"/>
  <c r="BI4" i="1"/>
  <c r="BH5" i="1"/>
  <c r="BH49" i="1" s="1"/>
  <c r="BF5" i="1"/>
  <c r="BF49" i="1" s="1"/>
  <c r="BE5" i="1"/>
  <c r="BE49" i="1" s="1"/>
  <c r="K5" i="1"/>
  <c r="L5" i="1" s="1"/>
  <c r="L11" i="1"/>
  <c r="BE65" i="1" l="1"/>
  <c r="BE63" i="1"/>
  <c r="BE41" i="1"/>
  <c r="BE36" i="1"/>
  <c r="BE31" i="1"/>
  <c r="BE30" i="1"/>
  <c r="BE11" i="1"/>
  <c r="BE24" i="1"/>
  <c r="BE64" i="1"/>
  <c r="BE62" i="1"/>
  <c r="BE40" i="1"/>
  <c r="BE35" i="1"/>
  <c r="BE28" i="1"/>
  <c r="BE29" i="1"/>
  <c r="BE17" i="1"/>
  <c r="BE61" i="1"/>
  <c r="BE39" i="1"/>
  <c r="BE34" i="1"/>
  <c r="BE25" i="1"/>
  <c r="BE12" i="1"/>
  <c r="BE33" i="1"/>
  <c r="BE13" i="1"/>
  <c r="BE20" i="1"/>
  <c r="BE19" i="1"/>
  <c r="BE53" i="1"/>
  <c r="BE26" i="1"/>
  <c r="BE15" i="1"/>
  <c r="BE10" i="1"/>
  <c r="BE42" i="1"/>
  <c r="BE67" i="1"/>
  <c r="BE60" i="1"/>
  <c r="BE55" i="1"/>
  <c r="BE38" i="1"/>
  <c r="BE23" i="1"/>
  <c r="BE8" i="1"/>
  <c r="BE43" i="1"/>
  <c r="BE70" i="1"/>
  <c r="BE59" i="1"/>
  <c r="BE54" i="1"/>
  <c r="BE46" i="1"/>
  <c r="BE47" i="1"/>
  <c r="BE22" i="1"/>
  <c r="BE14" i="1"/>
  <c r="BE16" i="1"/>
  <c r="BE27" i="1"/>
  <c r="BE69" i="1"/>
  <c r="BE58" i="1"/>
  <c r="BE48" i="1"/>
  <c r="BE52" i="1"/>
  <c r="BE37" i="1"/>
  <c r="BE21" i="1"/>
  <c r="BE18" i="1"/>
  <c r="BE9" i="1"/>
  <c r="BE44" i="1"/>
  <c r="BE56" i="1"/>
  <c r="BE68" i="1"/>
  <c r="BE57" i="1"/>
  <c r="BE45" i="1"/>
  <c r="BE32" i="1"/>
  <c r="BE66" i="1"/>
  <c r="BE7" i="1"/>
  <c r="BF70" i="1"/>
  <c r="BF57" i="1"/>
  <c r="BF46" i="1"/>
  <c r="BF28" i="1"/>
  <c r="BF40" i="1"/>
  <c r="BF31" i="1"/>
  <c r="BF14" i="1"/>
  <c r="BF7" i="1"/>
  <c r="BF69" i="1"/>
  <c r="BF56" i="1"/>
  <c r="BF45" i="1"/>
  <c r="BF27" i="1"/>
  <c r="BF37" i="1"/>
  <c r="BF52" i="1"/>
  <c r="BF12" i="1"/>
  <c r="BF21" i="1"/>
  <c r="BF29" i="1"/>
  <c r="BF68" i="1"/>
  <c r="BF54" i="1"/>
  <c r="BF55" i="1"/>
  <c r="BF26" i="1"/>
  <c r="BF35" i="1"/>
  <c r="BF18" i="1"/>
  <c r="BF22" i="1"/>
  <c r="BF15" i="1"/>
  <c r="BF8" i="1"/>
  <c r="BF66" i="1"/>
  <c r="BF62" i="1"/>
  <c r="BF48" i="1"/>
  <c r="BF25" i="1"/>
  <c r="BF38" i="1"/>
  <c r="BF16" i="1"/>
  <c r="BF13" i="1"/>
  <c r="BF11" i="1"/>
  <c r="BF67" i="1"/>
  <c r="BF44" i="1"/>
  <c r="BF65" i="1"/>
  <c r="BF60" i="1"/>
  <c r="BF53" i="1"/>
  <c r="BF39" i="1"/>
  <c r="BF23" i="1"/>
  <c r="BF36" i="1"/>
  <c r="BF19" i="1"/>
  <c r="BF58" i="1"/>
  <c r="BF17" i="1"/>
  <c r="BF63" i="1"/>
  <c r="BF64" i="1"/>
  <c r="BF43" i="1"/>
  <c r="BF41" i="1"/>
  <c r="BF42" i="1"/>
  <c r="BF24" i="1"/>
  <c r="BF10" i="1"/>
  <c r="BF47" i="1"/>
  <c r="BF59" i="1"/>
  <c r="BF61" i="1"/>
  <c r="BF30" i="1"/>
  <c r="BF34" i="1"/>
  <c r="BF32" i="1"/>
  <c r="BF20" i="1"/>
  <c r="BF9" i="1"/>
  <c r="BF33" i="1"/>
  <c r="BH65" i="1"/>
  <c r="BH57" i="1"/>
  <c r="BH47" i="1"/>
  <c r="BH39" i="1"/>
  <c r="BH31" i="1"/>
  <c r="BH20" i="1"/>
  <c r="BH9" i="1"/>
  <c r="BH12" i="1"/>
  <c r="BH64" i="1"/>
  <c r="BH56" i="1"/>
  <c r="BH44" i="1"/>
  <c r="BH58" i="1"/>
  <c r="BH29" i="1"/>
  <c r="BH19" i="1"/>
  <c r="BH8" i="1"/>
  <c r="BH45" i="1"/>
  <c r="BH63" i="1"/>
  <c r="BH53" i="1"/>
  <c r="BH43" i="1"/>
  <c r="BH40" i="1"/>
  <c r="BH52" i="1"/>
  <c r="BH17" i="1"/>
  <c r="BH7" i="1"/>
  <c r="BH16" i="1"/>
  <c r="BH67" i="1"/>
  <c r="BH54" i="1"/>
  <c r="BH36" i="1"/>
  <c r="BH37" i="1"/>
  <c r="BH30" i="1"/>
  <c r="BH28" i="1"/>
  <c r="BH18" i="1"/>
  <c r="BH61" i="1"/>
  <c r="BH21" i="1"/>
  <c r="BH70" i="1"/>
  <c r="BH60" i="1"/>
  <c r="BH48" i="1"/>
  <c r="BH35" i="1"/>
  <c r="BH59" i="1"/>
  <c r="BH27" i="1"/>
  <c r="BH26" i="1"/>
  <c r="BH15" i="1"/>
  <c r="BH32" i="1"/>
  <c r="BH69" i="1"/>
  <c r="BH62" i="1"/>
  <c r="BH42" i="1"/>
  <c r="BH34" i="1"/>
  <c r="BH46" i="1"/>
  <c r="BH24" i="1"/>
  <c r="BH23" i="1"/>
  <c r="BH14" i="1"/>
  <c r="BH66" i="1"/>
  <c r="BH10" i="1"/>
  <c r="BH68" i="1"/>
  <c r="BH55" i="1"/>
  <c r="BH41" i="1"/>
  <c r="BH33" i="1"/>
  <c r="BH38" i="1"/>
  <c r="BH22" i="1"/>
  <c r="BH13" i="1"/>
  <c r="BH11" i="1"/>
  <c r="BH25" i="1"/>
  <c r="BM5" i="1"/>
  <c r="BM49" i="1" s="1"/>
  <c r="BL5" i="1"/>
  <c r="BL49" i="1" s="1"/>
  <c r="BK5" i="1"/>
  <c r="BK49" i="1" s="1"/>
  <c r="BN4" i="1"/>
  <c r="BJ5" i="1"/>
  <c r="BJ49" i="1" s="1"/>
  <c r="BI5" i="1"/>
  <c r="BI49" i="1" s="1"/>
  <c r="BD70" i="1"/>
  <c r="BD61" i="1"/>
  <c r="BD52" i="1"/>
  <c r="BD40" i="1"/>
  <c r="BD30" i="1"/>
  <c r="BD21" i="1"/>
  <c r="BD28" i="1"/>
  <c r="BD10" i="1"/>
  <c r="BD69" i="1"/>
  <c r="BD60" i="1"/>
  <c r="BD44" i="1"/>
  <c r="BD39" i="1"/>
  <c r="BD34" i="1"/>
  <c r="BD20" i="1"/>
  <c r="BD31" i="1"/>
  <c r="BD7" i="1"/>
  <c r="BD62" i="1"/>
  <c r="BD68" i="1"/>
  <c r="BD59" i="1"/>
  <c r="BD43" i="1"/>
  <c r="BD38" i="1"/>
  <c r="BD46" i="1"/>
  <c r="BD19" i="1"/>
  <c r="BD14" i="1"/>
  <c r="BD13" i="1"/>
  <c r="BD16" i="1"/>
  <c r="BD66" i="1"/>
  <c r="BD58" i="1"/>
  <c r="BD55" i="1"/>
  <c r="BD37" i="1"/>
  <c r="BD35" i="1"/>
  <c r="BD29" i="1"/>
  <c r="BD11" i="1"/>
  <c r="BD24" i="1"/>
  <c r="BD56" i="1"/>
  <c r="BD12" i="1"/>
  <c r="BD65" i="1"/>
  <c r="BD54" i="1"/>
  <c r="BD48" i="1"/>
  <c r="BD36" i="1"/>
  <c r="BD27" i="1"/>
  <c r="BD25" i="1"/>
  <c r="BD17" i="1"/>
  <c r="BD67" i="1"/>
  <c r="BD33" i="1"/>
  <c r="BD64" i="1"/>
  <c r="BD53" i="1"/>
  <c r="BD45" i="1"/>
  <c r="BD32" i="1"/>
  <c r="BD26" i="1"/>
  <c r="BD15" i="1"/>
  <c r="BD9" i="1"/>
  <c r="BD22" i="1"/>
  <c r="BD63" i="1"/>
  <c r="BD57" i="1"/>
  <c r="BD42" i="1"/>
  <c r="BD47" i="1"/>
  <c r="BD23" i="1"/>
  <c r="BD18" i="1"/>
  <c r="BD8" i="1"/>
  <c r="BD41" i="1"/>
  <c r="BG68" i="1"/>
  <c r="BG62" i="1"/>
  <c r="BG56" i="1"/>
  <c r="BG31" i="1"/>
  <c r="BG29" i="1"/>
  <c r="BG43" i="1"/>
  <c r="BG10" i="1"/>
  <c r="BG23" i="1"/>
  <c r="BG66" i="1"/>
  <c r="BG64" i="1"/>
  <c r="BG46" i="1"/>
  <c r="BG40" i="1"/>
  <c r="BG30" i="1"/>
  <c r="BG22" i="1"/>
  <c r="BG9" i="1"/>
  <c r="BG17" i="1"/>
  <c r="BG60" i="1"/>
  <c r="BG21" i="1"/>
  <c r="BG69" i="1"/>
  <c r="BG19" i="1"/>
  <c r="BG65" i="1"/>
  <c r="BG59" i="1"/>
  <c r="BG42" i="1"/>
  <c r="BG37" i="1"/>
  <c r="BG8" i="1"/>
  <c r="BG14" i="1"/>
  <c r="BG28" i="1"/>
  <c r="BG63" i="1"/>
  <c r="BG58" i="1"/>
  <c r="BG47" i="1"/>
  <c r="BG32" i="1"/>
  <c r="BG25" i="1"/>
  <c r="BG20" i="1"/>
  <c r="BG7" i="1"/>
  <c r="BG24" i="1"/>
  <c r="BG67" i="1"/>
  <c r="BG61" i="1"/>
  <c r="BG33" i="1"/>
  <c r="BG45" i="1"/>
  <c r="BG38" i="1"/>
  <c r="BG16" i="1"/>
  <c r="BG11" i="1"/>
  <c r="BG48" i="1"/>
  <c r="BG15" i="1"/>
  <c r="BG54" i="1"/>
  <c r="BG57" i="1"/>
  <c r="BG41" i="1"/>
  <c r="BG35" i="1"/>
  <c r="BG27" i="1"/>
  <c r="BG12" i="1"/>
  <c r="BG26" i="1"/>
  <c r="BG44" i="1"/>
  <c r="BG70" i="1"/>
  <c r="BG53" i="1"/>
  <c r="BG55" i="1"/>
  <c r="BG34" i="1"/>
  <c r="BG39" i="1"/>
  <c r="BG36" i="1"/>
  <c r="BG13" i="1"/>
  <c r="BG18" i="1"/>
  <c r="BG52" i="1"/>
  <c r="BM62" i="1" l="1"/>
  <c r="BM64" i="1"/>
  <c r="BM53" i="1"/>
  <c r="BM45" i="1"/>
  <c r="BM47" i="1"/>
  <c r="BM24" i="1"/>
  <c r="BM15" i="1"/>
  <c r="BM12" i="1"/>
  <c r="BM34" i="1"/>
  <c r="BM31" i="1"/>
  <c r="BM33" i="1"/>
  <c r="BM61" i="1"/>
  <c r="BM55" i="1"/>
  <c r="BM56" i="1"/>
  <c r="BM37" i="1"/>
  <c r="BM22" i="1"/>
  <c r="BM14" i="1"/>
  <c r="BM7" i="1"/>
  <c r="BM63" i="1"/>
  <c r="BM32" i="1"/>
  <c r="BM21" i="1"/>
  <c r="BM17" i="1"/>
  <c r="BM39" i="1"/>
  <c r="BM11" i="1"/>
  <c r="BM67" i="1"/>
  <c r="BM52" i="1"/>
  <c r="BM44" i="1"/>
  <c r="BM28" i="1"/>
  <c r="BM8" i="1"/>
  <c r="BM26" i="1"/>
  <c r="BM70" i="1"/>
  <c r="BM60" i="1"/>
  <c r="BM42" i="1"/>
  <c r="BM43" i="1"/>
  <c r="BM46" i="1"/>
  <c r="BM20" i="1"/>
  <c r="BM25" i="1"/>
  <c r="BM13" i="1"/>
  <c r="BM69" i="1"/>
  <c r="BM59" i="1"/>
  <c r="BM41" i="1"/>
  <c r="BM36" i="1"/>
  <c r="BM30" i="1"/>
  <c r="BM19" i="1"/>
  <c r="BM18" i="1"/>
  <c r="BM10" i="1"/>
  <c r="BM66" i="1"/>
  <c r="BM48" i="1"/>
  <c r="BM38" i="1"/>
  <c r="BM68" i="1"/>
  <c r="BM58" i="1"/>
  <c r="BM40" i="1"/>
  <c r="BM35" i="1"/>
  <c r="BM57" i="1"/>
  <c r="BM29" i="1"/>
  <c r="BM16" i="1"/>
  <c r="BM9" i="1"/>
  <c r="BM54" i="1"/>
  <c r="BM23" i="1"/>
  <c r="BM65" i="1"/>
  <c r="BM27" i="1"/>
  <c r="BI69" i="1"/>
  <c r="BI47" i="1"/>
  <c r="BI34" i="1"/>
  <c r="BI68" i="1"/>
  <c r="BI61" i="1"/>
  <c r="BI53" i="1"/>
  <c r="BI40" i="1"/>
  <c r="BI32" i="1"/>
  <c r="BI25" i="1"/>
  <c r="BI19" i="1"/>
  <c r="BI11" i="1"/>
  <c r="BI66" i="1"/>
  <c r="BI52" i="1"/>
  <c r="BI44" i="1"/>
  <c r="BI39" i="1"/>
  <c r="BI26" i="1"/>
  <c r="BI18" i="1"/>
  <c r="BI17" i="1"/>
  <c r="BI16" i="1"/>
  <c r="BI55" i="1"/>
  <c r="BI24" i="1"/>
  <c r="BI14" i="1"/>
  <c r="BI70" i="1"/>
  <c r="BI21" i="1"/>
  <c r="BI20" i="1"/>
  <c r="BI65" i="1"/>
  <c r="BI43" i="1"/>
  <c r="BI38" i="1"/>
  <c r="BI27" i="1"/>
  <c r="BI23" i="1"/>
  <c r="BI36" i="1"/>
  <c r="BI64" i="1"/>
  <c r="BI54" i="1"/>
  <c r="BI59" i="1"/>
  <c r="BI37" i="1"/>
  <c r="BI31" i="1"/>
  <c r="BI13" i="1"/>
  <c r="BI10" i="1"/>
  <c r="BI67" i="1"/>
  <c r="BI45" i="1"/>
  <c r="BI57" i="1"/>
  <c r="BI58" i="1"/>
  <c r="BI28" i="1"/>
  <c r="BI12" i="1"/>
  <c r="BI9" i="1"/>
  <c r="BI46" i="1"/>
  <c r="BI29" i="1"/>
  <c r="BI41" i="1"/>
  <c r="BI15" i="1"/>
  <c r="BI60" i="1"/>
  <c r="BI56" i="1"/>
  <c r="BI48" i="1"/>
  <c r="BI35" i="1"/>
  <c r="BI33" i="1"/>
  <c r="BI22" i="1"/>
  <c r="BI8" i="1"/>
  <c r="BI63" i="1"/>
  <c r="BI42" i="1"/>
  <c r="BI7" i="1"/>
  <c r="BI62" i="1"/>
  <c r="BI30" i="1"/>
  <c r="BJ30" i="1"/>
  <c r="BJ58" i="1"/>
  <c r="BJ54" i="1"/>
  <c r="BJ34" i="1"/>
  <c r="BJ32" i="1"/>
  <c r="BJ43" i="1"/>
  <c r="BJ23" i="1"/>
  <c r="BJ16" i="1"/>
  <c r="BJ65" i="1"/>
  <c r="BJ70" i="1"/>
  <c r="BJ57" i="1"/>
  <c r="BJ46" i="1"/>
  <c r="BJ31" i="1"/>
  <c r="BJ42" i="1"/>
  <c r="BJ36" i="1"/>
  <c r="BJ26" i="1"/>
  <c r="BJ10" i="1"/>
  <c r="BJ69" i="1"/>
  <c r="BJ47" i="1"/>
  <c r="BJ24" i="1"/>
  <c r="BJ38" i="1"/>
  <c r="BJ15" i="1"/>
  <c r="BJ45" i="1"/>
  <c r="BJ56" i="1"/>
  <c r="BJ27" i="1"/>
  <c r="BJ13" i="1"/>
  <c r="BJ29" i="1"/>
  <c r="BJ17" i="1"/>
  <c r="BJ68" i="1"/>
  <c r="BJ67" i="1"/>
  <c r="BJ53" i="1"/>
  <c r="BJ41" i="1"/>
  <c r="BJ28" i="1"/>
  <c r="BJ22" i="1"/>
  <c r="BJ18" i="1"/>
  <c r="BJ9" i="1"/>
  <c r="BJ66" i="1"/>
  <c r="BJ64" i="1"/>
  <c r="BJ60" i="1"/>
  <c r="BJ44" i="1"/>
  <c r="BJ39" i="1"/>
  <c r="BJ21" i="1"/>
  <c r="BJ11" i="1"/>
  <c r="BJ7" i="1"/>
  <c r="BJ61" i="1"/>
  <c r="BJ19" i="1"/>
  <c r="BJ48" i="1"/>
  <c r="BJ12" i="1"/>
  <c r="BJ63" i="1"/>
  <c r="BJ55" i="1"/>
  <c r="BJ52" i="1"/>
  <c r="BJ40" i="1"/>
  <c r="BJ33" i="1"/>
  <c r="BJ20" i="1"/>
  <c r="BJ25" i="1"/>
  <c r="BJ8" i="1"/>
  <c r="BJ62" i="1"/>
  <c r="BJ37" i="1"/>
  <c r="BJ14" i="1"/>
  <c r="BJ59" i="1"/>
  <c r="BJ35" i="1"/>
  <c r="BQ5" i="1"/>
  <c r="BQ49" i="1" s="1"/>
  <c r="BN5" i="1"/>
  <c r="BN49" i="1" s="1"/>
  <c r="BO5" i="1"/>
  <c r="BO49" i="1" s="1"/>
  <c r="BS4" i="1"/>
  <c r="BR5" i="1"/>
  <c r="BR49" i="1" s="1"/>
  <c r="BP5" i="1"/>
  <c r="BP49" i="1" s="1"/>
  <c r="BK32" i="1"/>
  <c r="BK67" i="1"/>
  <c r="BK63" i="1"/>
  <c r="BK53" i="1"/>
  <c r="BK38" i="1"/>
  <c r="BK35" i="1"/>
  <c r="BK21" i="1"/>
  <c r="BK18" i="1"/>
  <c r="BK17" i="1"/>
  <c r="BK22" i="1"/>
  <c r="BK64" i="1"/>
  <c r="BK69" i="1"/>
  <c r="BK54" i="1"/>
  <c r="BK36" i="1"/>
  <c r="BK33" i="1"/>
  <c r="BK23" i="1"/>
  <c r="BK11" i="1"/>
  <c r="BK20" i="1"/>
  <c r="BK66" i="1"/>
  <c r="BK60" i="1"/>
  <c r="BK52" i="1"/>
  <c r="BK31" i="1"/>
  <c r="BK26" i="1"/>
  <c r="BK12" i="1"/>
  <c r="BK61" i="1"/>
  <c r="BK68" i="1"/>
  <c r="BK16" i="1"/>
  <c r="BK30" i="1"/>
  <c r="BK13" i="1"/>
  <c r="BK24" i="1"/>
  <c r="BK62" i="1"/>
  <c r="BK59" i="1"/>
  <c r="BK46" i="1"/>
  <c r="BK42" i="1"/>
  <c r="BK29" i="1"/>
  <c r="BK34" i="1"/>
  <c r="BK14" i="1"/>
  <c r="BK55" i="1"/>
  <c r="BK58" i="1"/>
  <c r="BK41" i="1"/>
  <c r="BK45" i="1"/>
  <c r="BK37" i="1"/>
  <c r="BK15" i="1"/>
  <c r="BK10" i="1"/>
  <c r="BK70" i="1"/>
  <c r="BK40" i="1"/>
  <c r="BK7" i="1"/>
  <c r="BK47" i="1"/>
  <c r="BK19" i="1"/>
  <c r="BK48" i="1"/>
  <c r="BK57" i="1"/>
  <c r="BK44" i="1"/>
  <c r="BK43" i="1"/>
  <c r="BK27" i="1"/>
  <c r="BK25" i="1"/>
  <c r="BK9" i="1"/>
  <c r="BK56" i="1"/>
  <c r="BK28" i="1"/>
  <c r="BK8" i="1"/>
  <c r="BK65" i="1"/>
  <c r="BK39" i="1"/>
  <c r="BL43" i="1"/>
  <c r="BL65" i="1"/>
  <c r="BL57" i="1"/>
  <c r="BL52" i="1"/>
  <c r="BL35" i="1"/>
  <c r="BL30" i="1"/>
  <c r="BL34" i="1"/>
  <c r="BL7" i="1"/>
  <c r="BL23" i="1"/>
  <c r="BL64" i="1"/>
  <c r="BL56" i="1"/>
  <c r="BL42" i="1"/>
  <c r="BL36" i="1"/>
  <c r="BL26" i="1"/>
  <c r="BL15" i="1"/>
  <c r="BL8" i="1"/>
  <c r="BL63" i="1"/>
  <c r="BL41" i="1"/>
  <c r="BL46" i="1"/>
  <c r="BL44" i="1"/>
  <c r="BL14" i="1"/>
  <c r="BL54" i="1"/>
  <c r="BL22" i="1"/>
  <c r="BL28" i="1"/>
  <c r="BL12" i="1"/>
  <c r="BL11" i="1"/>
  <c r="BL58" i="1"/>
  <c r="BL67" i="1"/>
  <c r="BL62" i="1"/>
  <c r="BL53" i="1"/>
  <c r="BL40" i="1"/>
  <c r="BL45" i="1"/>
  <c r="BL21" i="1"/>
  <c r="BL25" i="1"/>
  <c r="BL10" i="1"/>
  <c r="BL70" i="1"/>
  <c r="BL61" i="1"/>
  <c r="BL55" i="1"/>
  <c r="BL39" i="1"/>
  <c r="BL33" i="1"/>
  <c r="BL20" i="1"/>
  <c r="BL18" i="1"/>
  <c r="BL27" i="1"/>
  <c r="BL68" i="1"/>
  <c r="BL37" i="1"/>
  <c r="BL32" i="1"/>
  <c r="BL47" i="1"/>
  <c r="BL9" i="1"/>
  <c r="BL69" i="1"/>
  <c r="BL60" i="1"/>
  <c r="BL48" i="1"/>
  <c r="BL38" i="1"/>
  <c r="BL31" i="1"/>
  <c r="BL19" i="1"/>
  <c r="BL16" i="1"/>
  <c r="BL17" i="1"/>
  <c r="BL59" i="1"/>
  <c r="BL29" i="1"/>
  <c r="BL13" i="1"/>
  <c r="BL66" i="1"/>
  <c r="BL24" i="1"/>
  <c r="BQ43" i="1" l="1"/>
  <c r="BQ22" i="1"/>
  <c r="BQ15" i="1"/>
  <c r="BQ57" i="1"/>
  <c r="BQ34" i="1"/>
  <c r="BQ21" i="1"/>
  <c r="BQ55" i="1"/>
  <c r="BQ29" i="1"/>
  <c r="BQ67" i="1"/>
  <c r="BQ54" i="1"/>
  <c r="BQ42" i="1"/>
  <c r="BQ52" i="1"/>
  <c r="BQ26" i="1"/>
  <c r="BQ20" i="1"/>
  <c r="BQ9" i="1"/>
  <c r="BQ70" i="1"/>
  <c r="BQ53" i="1"/>
  <c r="BQ17" i="1"/>
  <c r="BQ36" i="1"/>
  <c r="BQ60" i="1"/>
  <c r="BQ48" i="1"/>
  <c r="BQ41" i="1"/>
  <c r="BQ35" i="1"/>
  <c r="BQ18" i="1"/>
  <c r="BQ19" i="1"/>
  <c r="BQ8" i="1"/>
  <c r="BQ62" i="1"/>
  <c r="BQ40" i="1"/>
  <c r="BQ28" i="1"/>
  <c r="BQ7" i="1"/>
  <c r="BQ47" i="1"/>
  <c r="BQ11" i="1"/>
  <c r="BQ45" i="1"/>
  <c r="BQ38" i="1"/>
  <c r="BQ69" i="1"/>
  <c r="BQ63" i="1"/>
  <c r="BQ61" i="1"/>
  <c r="BQ39" i="1"/>
  <c r="BQ25" i="1"/>
  <c r="BQ13" i="1"/>
  <c r="BQ27" i="1"/>
  <c r="BQ16" i="1"/>
  <c r="BQ68" i="1"/>
  <c r="BQ12" i="1"/>
  <c r="BQ66" i="1"/>
  <c r="BQ59" i="1"/>
  <c r="BQ44" i="1"/>
  <c r="BQ37" i="1"/>
  <c r="BQ32" i="1"/>
  <c r="BQ24" i="1"/>
  <c r="BQ30" i="1"/>
  <c r="BQ14" i="1"/>
  <c r="BQ65" i="1"/>
  <c r="BQ58" i="1"/>
  <c r="BQ46" i="1"/>
  <c r="BQ31" i="1"/>
  <c r="BQ23" i="1"/>
  <c r="BQ64" i="1"/>
  <c r="BQ10" i="1"/>
  <c r="BQ56" i="1"/>
  <c r="BQ33" i="1"/>
  <c r="BP69" i="1"/>
  <c r="BP24" i="1"/>
  <c r="BP27" i="1"/>
  <c r="BP68" i="1"/>
  <c r="BP62" i="1"/>
  <c r="BP59" i="1"/>
  <c r="BP34" i="1"/>
  <c r="BP37" i="1"/>
  <c r="BP22" i="1"/>
  <c r="BP13" i="1"/>
  <c r="BP15" i="1"/>
  <c r="BP16" i="1"/>
  <c r="BP66" i="1"/>
  <c r="BP55" i="1"/>
  <c r="BP46" i="1"/>
  <c r="BP33" i="1"/>
  <c r="BP28" i="1"/>
  <c r="BP21" i="1"/>
  <c r="BP10" i="1"/>
  <c r="BP11" i="1"/>
  <c r="BP64" i="1"/>
  <c r="BP52" i="1"/>
  <c r="BP19" i="1"/>
  <c r="BP43" i="1"/>
  <c r="BP65" i="1"/>
  <c r="BP53" i="1"/>
  <c r="BP58" i="1"/>
  <c r="BP32" i="1"/>
  <c r="BP31" i="1"/>
  <c r="BP20" i="1"/>
  <c r="BP9" i="1"/>
  <c r="BP14" i="1"/>
  <c r="BP56" i="1"/>
  <c r="BP8" i="1"/>
  <c r="BP25" i="1"/>
  <c r="BP47" i="1"/>
  <c r="BP29" i="1"/>
  <c r="BP41" i="1"/>
  <c r="BP63" i="1"/>
  <c r="BP42" i="1"/>
  <c r="BP44" i="1"/>
  <c r="BP38" i="1"/>
  <c r="BP26" i="1"/>
  <c r="BP17" i="1"/>
  <c r="BP7" i="1"/>
  <c r="BP67" i="1"/>
  <c r="BP45" i="1"/>
  <c r="BP70" i="1"/>
  <c r="BP61" i="1"/>
  <c r="BP54" i="1"/>
  <c r="BP36" i="1"/>
  <c r="BP39" i="1"/>
  <c r="BP40" i="1"/>
  <c r="BP12" i="1"/>
  <c r="BP23" i="1"/>
  <c r="BP60" i="1"/>
  <c r="BP48" i="1"/>
  <c r="BP35" i="1"/>
  <c r="BP57" i="1"/>
  <c r="BP30" i="1"/>
  <c r="BP18" i="1"/>
  <c r="BR52" i="1"/>
  <c r="BR29" i="1"/>
  <c r="BR62" i="1"/>
  <c r="BR31" i="1"/>
  <c r="BR17" i="1"/>
  <c r="BR53" i="1"/>
  <c r="BR70" i="1"/>
  <c r="BR48" i="1"/>
  <c r="BR38" i="1"/>
  <c r="BR9" i="1"/>
  <c r="BR58" i="1"/>
  <c r="BR69" i="1"/>
  <c r="BR63" i="1"/>
  <c r="BR45" i="1"/>
  <c r="BR24" i="1"/>
  <c r="BR44" i="1"/>
  <c r="BR30" i="1"/>
  <c r="BR23" i="1"/>
  <c r="BR12" i="1"/>
  <c r="BR65" i="1"/>
  <c r="BR42" i="1"/>
  <c r="BR25" i="1"/>
  <c r="BR8" i="1"/>
  <c r="BR55" i="1"/>
  <c r="BR43" i="1"/>
  <c r="BR7" i="1"/>
  <c r="BR34" i="1"/>
  <c r="BR68" i="1"/>
  <c r="BR46" i="1"/>
  <c r="BR27" i="1"/>
  <c r="BR16" i="1"/>
  <c r="BR61" i="1"/>
  <c r="BR36" i="1"/>
  <c r="BR13" i="1"/>
  <c r="BR37" i="1"/>
  <c r="BR66" i="1"/>
  <c r="BR35" i="1"/>
  <c r="BR59" i="1"/>
  <c r="BR64" i="1"/>
  <c r="BR60" i="1"/>
  <c r="BR39" i="1"/>
  <c r="BR28" i="1"/>
  <c r="BR22" i="1"/>
  <c r="BR11" i="1"/>
  <c r="BR10" i="1"/>
  <c r="BR21" i="1"/>
  <c r="BR57" i="1"/>
  <c r="BR67" i="1"/>
  <c r="BR54" i="1"/>
  <c r="BR41" i="1"/>
  <c r="BR32" i="1"/>
  <c r="BR20" i="1"/>
  <c r="BR15" i="1"/>
  <c r="BR56" i="1"/>
  <c r="BR33" i="1"/>
  <c r="BR40" i="1"/>
  <c r="BR19" i="1"/>
  <c r="BR14" i="1"/>
  <c r="BR26" i="1"/>
  <c r="BR47" i="1"/>
  <c r="BR18" i="1"/>
  <c r="BV5" i="1"/>
  <c r="BV49" i="1" s="1"/>
  <c r="BU5" i="1"/>
  <c r="BU49" i="1" s="1"/>
  <c r="BW5" i="1"/>
  <c r="BW49" i="1" s="1"/>
  <c r="BX4" i="1"/>
  <c r="BT5" i="1"/>
  <c r="BT49" i="1" s="1"/>
  <c r="BS5" i="1"/>
  <c r="BS49" i="1" s="1"/>
  <c r="BO63" i="1"/>
  <c r="BO28" i="1"/>
  <c r="BO61" i="1"/>
  <c r="BO52" i="1"/>
  <c r="BO42" i="1"/>
  <c r="BO47" i="1"/>
  <c r="BO29" i="1"/>
  <c r="BO20" i="1"/>
  <c r="BO8" i="1"/>
  <c r="BO70" i="1"/>
  <c r="BO60" i="1"/>
  <c r="BO65" i="1"/>
  <c r="BO33" i="1"/>
  <c r="BO41" i="1"/>
  <c r="BO23" i="1"/>
  <c r="BO18" i="1"/>
  <c r="BO7" i="1"/>
  <c r="BO62" i="1"/>
  <c r="BO34" i="1"/>
  <c r="BO11" i="1"/>
  <c r="BO38" i="1"/>
  <c r="BO15" i="1"/>
  <c r="BO69" i="1"/>
  <c r="BO59" i="1"/>
  <c r="BO55" i="1"/>
  <c r="BO43" i="1"/>
  <c r="BO37" i="1"/>
  <c r="BO26" i="1"/>
  <c r="BO14" i="1"/>
  <c r="BO16" i="1"/>
  <c r="BO58" i="1"/>
  <c r="BO31" i="1"/>
  <c r="BO35" i="1"/>
  <c r="BO40" i="1"/>
  <c r="BO13" i="1"/>
  <c r="BO68" i="1"/>
  <c r="BO12" i="1"/>
  <c r="BO45" i="1"/>
  <c r="BO67" i="1"/>
  <c r="BO57" i="1"/>
  <c r="BO48" i="1"/>
  <c r="BO39" i="1"/>
  <c r="BO27" i="1"/>
  <c r="BO25" i="1"/>
  <c r="BO17" i="1"/>
  <c r="BO19" i="1"/>
  <c r="BO64" i="1"/>
  <c r="BO24" i="1"/>
  <c r="BO66" i="1"/>
  <c r="BO54" i="1"/>
  <c r="BO46" i="1"/>
  <c r="BO30" i="1"/>
  <c r="BO32" i="1"/>
  <c r="BO22" i="1"/>
  <c r="BO10" i="1"/>
  <c r="BO53" i="1"/>
  <c r="BO36" i="1"/>
  <c r="BO44" i="1"/>
  <c r="BO21" i="1"/>
  <c r="BO9" i="1"/>
  <c r="BO56" i="1"/>
  <c r="BN70" i="1"/>
  <c r="BN33" i="1"/>
  <c r="BN7" i="1"/>
  <c r="BN58" i="1"/>
  <c r="BN12" i="1"/>
  <c r="BN9" i="1"/>
  <c r="BN46" i="1"/>
  <c r="BN29" i="1"/>
  <c r="BN43" i="1"/>
  <c r="BN32" i="1"/>
  <c r="BN21" i="1"/>
  <c r="BN36" i="1"/>
  <c r="BN68" i="1"/>
  <c r="BN57" i="1"/>
  <c r="BN45" i="1"/>
  <c r="BN28" i="1"/>
  <c r="BN39" i="1"/>
  <c r="BN18" i="1"/>
  <c r="BN20" i="1"/>
  <c r="BN24" i="1"/>
  <c r="BN48" i="1"/>
  <c r="BN31" i="1"/>
  <c r="BN15" i="1"/>
  <c r="BN64" i="1"/>
  <c r="BN56" i="1"/>
  <c r="BN52" i="1"/>
  <c r="BN27" i="1"/>
  <c r="BN35" i="1"/>
  <c r="BN16" i="1"/>
  <c r="BN17" i="1"/>
  <c r="BN11" i="1"/>
  <c r="BN65" i="1"/>
  <c r="BN54" i="1"/>
  <c r="BN26" i="1"/>
  <c r="BN13" i="1"/>
  <c r="BN38" i="1"/>
  <c r="BN23" i="1"/>
  <c r="BN62" i="1"/>
  <c r="BN63" i="1"/>
  <c r="BN66" i="1"/>
  <c r="BN53" i="1"/>
  <c r="BN25" i="1"/>
  <c r="BN41" i="1"/>
  <c r="BN19" i="1"/>
  <c r="BN10" i="1"/>
  <c r="BN61" i="1"/>
  <c r="BN67" i="1"/>
  <c r="BN60" i="1"/>
  <c r="BN55" i="1"/>
  <c r="BN40" i="1"/>
  <c r="BN42" i="1"/>
  <c r="BN37" i="1"/>
  <c r="BN22" i="1"/>
  <c r="BN8" i="1"/>
  <c r="BN59" i="1"/>
  <c r="BN47" i="1"/>
  <c r="BN30" i="1"/>
  <c r="BN34" i="1"/>
  <c r="BN14" i="1"/>
  <c r="BN69" i="1"/>
  <c r="BN44" i="1"/>
  <c r="BV70" i="1" l="1"/>
  <c r="BV59" i="1"/>
  <c r="BV45" i="1"/>
  <c r="BV30" i="1"/>
  <c r="BV40" i="1"/>
  <c r="BV48" i="1"/>
  <c r="BV21" i="1"/>
  <c r="BV20" i="1"/>
  <c r="BV69" i="1"/>
  <c r="BV55" i="1"/>
  <c r="BV29" i="1"/>
  <c r="BV36" i="1"/>
  <c r="BV33" i="1"/>
  <c r="BV15" i="1"/>
  <c r="BV13" i="1"/>
  <c r="BV9" i="1"/>
  <c r="BV7" i="1"/>
  <c r="BV58" i="1"/>
  <c r="BV39" i="1"/>
  <c r="BV68" i="1"/>
  <c r="BV57" i="1"/>
  <c r="BV63" i="1"/>
  <c r="BV28" i="1"/>
  <c r="BV44" i="1"/>
  <c r="BV35" i="1"/>
  <c r="BV12" i="1"/>
  <c r="BV19" i="1"/>
  <c r="BV42" i="1"/>
  <c r="BV64" i="1"/>
  <c r="BV61" i="1"/>
  <c r="BV62" i="1"/>
  <c r="BV52" i="1"/>
  <c r="BV27" i="1"/>
  <c r="BV38" i="1"/>
  <c r="BV24" i="1"/>
  <c r="BV10" i="1"/>
  <c r="BV11" i="1"/>
  <c r="BV37" i="1"/>
  <c r="BV65" i="1"/>
  <c r="BV60" i="1"/>
  <c r="BV53" i="1"/>
  <c r="BV26" i="1"/>
  <c r="BV23" i="1"/>
  <c r="BV66" i="1"/>
  <c r="BV56" i="1"/>
  <c r="BV43" i="1"/>
  <c r="BV25" i="1"/>
  <c r="BV31" i="1"/>
  <c r="BV16" i="1"/>
  <c r="BV8" i="1"/>
  <c r="BV22" i="1"/>
  <c r="BV67" i="1"/>
  <c r="BV54" i="1"/>
  <c r="BV46" i="1"/>
  <c r="BV32" i="1"/>
  <c r="BV41" i="1"/>
  <c r="BV34" i="1"/>
  <c r="BV14" i="1"/>
  <c r="BV17" i="1"/>
  <c r="BV18" i="1"/>
  <c r="BV47" i="1"/>
  <c r="BS66" i="1"/>
  <c r="BS59" i="1"/>
  <c r="BS45" i="1"/>
  <c r="BS41" i="1"/>
  <c r="BS38" i="1"/>
  <c r="BS23" i="1"/>
  <c r="BS26" i="1"/>
  <c r="BS13" i="1"/>
  <c r="BS58" i="1"/>
  <c r="BS42" i="1"/>
  <c r="BS40" i="1"/>
  <c r="BS34" i="1"/>
  <c r="BS33" i="1"/>
  <c r="BS8" i="1"/>
  <c r="BS44" i="1"/>
  <c r="BS25" i="1"/>
  <c r="BS21" i="1"/>
  <c r="BS69" i="1"/>
  <c r="BS48" i="1"/>
  <c r="BS39" i="1"/>
  <c r="BS68" i="1"/>
  <c r="BS57" i="1"/>
  <c r="BS43" i="1"/>
  <c r="BS15" i="1"/>
  <c r="BS17" i="1"/>
  <c r="BS67" i="1"/>
  <c r="BS20" i="1"/>
  <c r="BS55" i="1"/>
  <c r="BS60" i="1"/>
  <c r="BS37" i="1"/>
  <c r="BS36" i="1"/>
  <c r="BS53" i="1"/>
  <c r="BS7" i="1"/>
  <c r="BS14" i="1"/>
  <c r="BS54" i="1"/>
  <c r="BS10" i="1"/>
  <c r="BS61" i="1"/>
  <c r="BS70" i="1"/>
  <c r="BS35" i="1"/>
  <c r="BS28" i="1"/>
  <c r="BS62" i="1"/>
  <c r="BS64" i="1"/>
  <c r="BS46" i="1"/>
  <c r="BS32" i="1"/>
  <c r="BS27" i="1"/>
  <c r="BS22" i="1"/>
  <c r="BS11" i="1"/>
  <c r="BS9" i="1"/>
  <c r="BS30" i="1"/>
  <c r="BS65" i="1"/>
  <c r="BS56" i="1"/>
  <c r="BS47" i="1"/>
  <c r="BS52" i="1"/>
  <c r="BS29" i="1"/>
  <c r="BS24" i="1"/>
  <c r="BS12" i="1"/>
  <c r="BS18" i="1"/>
  <c r="BS31" i="1"/>
  <c r="BS16" i="1"/>
  <c r="BS63" i="1"/>
  <c r="BS19" i="1"/>
  <c r="BT63" i="1"/>
  <c r="BT60" i="1"/>
  <c r="BT39" i="1"/>
  <c r="BT32" i="1"/>
  <c r="BT33" i="1"/>
  <c r="BT15" i="1"/>
  <c r="BT14" i="1"/>
  <c r="BT67" i="1"/>
  <c r="BT62" i="1"/>
  <c r="BT38" i="1"/>
  <c r="BT56" i="1"/>
  <c r="BT22" i="1"/>
  <c r="BT18" i="1"/>
  <c r="BT13" i="1"/>
  <c r="BT70" i="1"/>
  <c r="BT37" i="1"/>
  <c r="BT16" i="1"/>
  <c r="BT43" i="1"/>
  <c r="BT20" i="1"/>
  <c r="BT46" i="1"/>
  <c r="BT45" i="1"/>
  <c r="BT47" i="1"/>
  <c r="BT55" i="1"/>
  <c r="BT12" i="1"/>
  <c r="BT69" i="1"/>
  <c r="BT52" i="1"/>
  <c r="BT54" i="1"/>
  <c r="BT28" i="1"/>
  <c r="BT10" i="1"/>
  <c r="BT19" i="1"/>
  <c r="BT23" i="1"/>
  <c r="BT48" i="1"/>
  <c r="BT36" i="1"/>
  <c r="BT65" i="1"/>
  <c r="BT8" i="1"/>
  <c r="BT61" i="1"/>
  <c r="BT17" i="1"/>
  <c r="BT41" i="1"/>
  <c r="BT66" i="1"/>
  <c r="BT59" i="1"/>
  <c r="BT42" i="1"/>
  <c r="BT34" i="1"/>
  <c r="BT29" i="1"/>
  <c r="BT24" i="1"/>
  <c r="BT11" i="1"/>
  <c r="BT7" i="1"/>
  <c r="BT58" i="1"/>
  <c r="BT64" i="1"/>
  <c r="BT57" i="1"/>
  <c r="BT40" i="1"/>
  <c r="BT35" i="1"/>
  <c r="BT30" i="1"/>
  <c r="BT27" i="1"/>
  <c r="BT25" i="1"/>
  <c r="BT44" i="1"/>
  <c r="BT21" i="1"/>
  <c r="BT53" i="1"/>
  <c r="BT26" i="1"/>
  <c r="BT68" i="1"/>
  <c r="BT9" i="1"/>
  <c r="BT31" i="1"/>
  <c r="BY5" i="1"/>
  <c r="BY49" i="1" s="1"/>
  <c r="CC4" i="1"/>
  <c r="BX5" i="1"/>
  <c r="BX49" i="1" s="1"/>
  <c r="CB5" i="1"/>
  <c r="CB49" i="1" s="1"/>
  <c r="CA5" i="1"/>
  <c r="CA49" i="1" s="1"/>
  <c r="BZ5" i="1"/>
  <c r="BZ49" i="1" s="1"/>
  <c r="BW69" i="1"/>
  <c r="BW52" i="1"/>
  <c r="BW55" i="1"/>
  <c r="BW44" i="1"/>
  <c r="BW30" i="1"/>
  <c r="BW42" i="1"/>
  <c r="BW12" i="1"/>
  <c r="BW16" i="1"/>
  <c r="BW68" i="1"/>
  <c r="BW33" i="1"/>
  <c r="BW10" i="1"/>
  <c r="BW19" i="1"/>
  <c r="BW40" i="1"/>
  <c r="BW59" i="1"/>
  <c r="BW63" i="1"/>
  <c r="BW31" i="1"/>
  <c r="BW26" i="1"/>
  <c r="BW60" i="1"/>
  <c r="BW65" i="1"/>
  <c r="BW58" i="1"/>
  <c r="BW45" i="1"/>
  <c r="BW48" i="1"/>
  <c r="BW43" i="1"/>
  <c r="BW25" i="1"/>
  <c r="BW9" i="1"/>
  <c r="BW18" i="1"/>
  <c r="BW66" i="1"/>
  <c r="BW57" i="1"/>
  <c r="BW46" i="1"/>
  <c r="BW34" i="1"/>
  <c r="BW27" i="1"/>
  <c r="BW22" i="1"/>
  <c r="BW8" i="1"/>
  <c r="BW17" i="1"/>
  <c r="BW67" i="1"/>
  <c r="BW56" i="1"/>
  <c r="BW35" i="1"/>
  <c r="BW32" i="1"/>
  <c r="BW24" i="1"/>
  <c r="BW21" i="1"/>
  <c r="BW7" i="1"/>
  <c r="BW23" i="1"/>
  <c r="BW64" i="1"/>
  <c r="BW62" i="1"/>
  <c r="BW41" i="1"/>
  <c r="BW47" i="1"/>
  <c r="BW28" i="1"/>
  <c r="BW20" i="1"/>
  <c r="BW11" i="1"/>
  <c r="BW54" i="1"/>
  <c r="BW38" i="1"/>
  <c r="BW29" i="1"/>
  <c r="BW70" i="1"/>
  <c r="BW53" i="1"/>
  <c r="BW61" i="1"/>
  <c r="BW36" i="1"/>
  <c r="BW37" i="1"/>
  <c r="BW39" i="1"/>
  <c r="BW15" i="1"/>
  <c r="BW13" i="1"/>
  <c r="BW14" i="1"/>
  <c r="BU64" i="1"/>
  <c r="BU60" i="1"/>
  <c r="BU39" i="1"/>
  <c r="BU35" i="1"/>
  <c r="BU32" i="1"/>
  <c r="BU23" i="1"/>
  <c r="BU12" i="1"/>
  <c r="BU63" i="1"/>
  <c r="BU38" i="1"/>
  <c r="BU34" i="1"/>
  <c r="BU30" i="1"/>
  <c r="BU27" i="1"/>
  <c r="BU10" i="1"/>
  <c r="BU56" i="1"/>
  <c r="BU17" i="1"/>
  <c r="BU48" i="1"/>
  <c r="BU67" i="1"/>
  <c r="BU61" i="1"/>
  <c r="BU54" i="1"/>
  <c r="BU37" i="1"/>
  <c r="BU33" i="1"/>
  <c r="BU26" i="1"/>
  <c r="BU15" i="1"/>
  <c r="BU9" i="1"/>
  <c r="BU66" i="1"/>
  <c r="BU70" i="1"/>
  <c r="BU59" i="1"/>
  <c r="BU55" i="1"/>
  <c r="BU53" i="1"/>
  <c r="BU46" i="1"/>
  <c r="BU22" i="1"/>
  <c r="BU14" i="1"/>
  <c r="BU8" i="1"/>
  <c r="BU19" i="1"/>
  <c r="BU69" i="1"/>
  <c r="BU58" i="1"/>
  <c r="BU52" i="1"/>
  <c r="BU47" i="1"/>
  <c r="BU45" i="1"/>
  <c r="BU21" i="1"/>
  <c r="BU18" i="1"/>
  <c r="BU7" i="1"/>
  <c r="BU24" i="1"/>
  <c r="BU68" i="1"/>
  <c r="BU57" i="1"/>
  <c r="BU42" i="1"/>
  <c r="BU44" i="1"/>
  <c r="BU29" i="1"/>
  <c r="BU20" i="1"/>
  <c r="BU16" i="1"/>
  <c r="BU13" i="1"/>
  <c r="BU41" i="1"/>
  <c r="BU25" i="1"/>
  <c r="BU65" i="1"/>
  <c r="BU62" i="1"/>
  <c r="BU40" i="1"/>
  <c r="BU36" i="1"/>
  <c r="BU31" i="1"/>
  <c r="BU28" i="1"/>
  <c r="BU11" i="1"/>
  <c r="BU43" i="1"/>
  <c r="BY42" i="1" l="1"/>
  <c r="BY12" i="1"/>
  <c r="BY67" i="1"/>
  <c r="BY41" i="1"/>
  <c r="BY29" i="1"/>
  <c r="BY52" i="1"/>
  <c r="BY55" i="1"/>
  <c r="BY9" i="1"/>
  <c r="BY60" i="1"/>
  <c r="BY53" i="1"/>
  <c r="BY40" i="1"/>
  <c r="BY54" i="1"/>
  <c r="BY18" i="1"/>
  <c r="BY21" i="1"/>
  <c r="BY8" i="1"/>
  <c r="BY62" i="1"/>
  <c r="BY39" i="1"/>
  <c r="BY36" i="1"/>
  <c r="BY20" i="1"/>
  <c r="BY7" i="1"/>
  <c r="BY61" i="1"/>
  <c r="BY34" i="1"/>
  <c r="BY19" i="1"/>
  <c r="BY66" i="1"/>
  <c r="BY45" i="1"/>
  <c r="BY24" i="1"/>
  <c r="BY70" i="1"/>
  <c r="BY48" i="1"/>
  <c r="BY27" i="1"/>
  <c r="BY69" i="1"/>
  <c r="BY46" i="1"/>
  <c r="BY31" i="1"/>
  <c r="BY16" i="1"/>
  <c r="BY59" i="1"/>
  <c r="BY30" i="1"/>
  <c r="BY23" i="1"/>
  <c r="BY38" i="1"/>
  <c r="BY68" i="1"/>
  <c r="BY63" i="1"/>
  <c r="BY44" i="1"/>
  <c r="BY37" i="1"/>
  <c r="BY32" i="1"/>
  <c r="BY26" i="1"/>
  <c r="BY17" i="1"/>
  <c r="BY11" i="1"/>
  <c r="BY43" i="1"/>
  <c r="BY25" i="1"/>
  <c r="BY65" i="1"/>
  <c r="BY58" i="1"/>
  <c r="BY47" i="1"/>
  <c r="BY56" i="1"/>
  <c r="BY35" i="1"/>
  <c r="BY13" i="1"/>
  <c r="BY15" i="1"/>
  <c r="BY14" i="1"/>
  <c r="BY64" i="1"/>
  <c r="BY57" i="1"/>
  <c r="BY33" i="1"/>
  <c r="BY28" i="1"/>
  <c r="BY10" i="1"/>
  <c r="BY22" i="1"/>
  <c r="BZ62" i="1"/>
  <c r="BZ25" i="1"/>
  <c r="BZ30" i="1"/>
  <c r="BZ69" i="1"/>
  <c r="BZ53" i="1"/>
  <c r="BZ26" i="1"/>
  <c r="BZ32" i="1"/>
  <c r="BZ64" i="1"/>
  <c r="BZ46" i="1"/>
  <c r="BZ10" i="1"/>
  <c r="BZ68" i="1"/>
  <c r="BZ67" i="1"/>
  <c r="BZ45" i="1"/>
  <c r="BZ41" i="1"/>
  <c r="BZ37" i="1"/>
  <c r="BZ34" i="1"/>
  <c r="BZ12" i="1"/>
  <c r="BZ8" i="1"/>
  <c r="BZ65" i="1"/>
  <c r="BZ48" i="1"/>
  <c r="BZ43" i="1"/>
  <c r="BZ13" i="1"/>
  <c r="BZ59" i="1"/>
  <c r="BZ38" i="1"/>
  <c r="BZ21" i="1"/>
  <c r="BZ15" i="1"/>
  <c r="BZ40" i="1"/>
  <c r="BZ66" i="1"/>
  <c r="BZ44" i="1"/>
  <c r="BZ22" i="1"/>
  <c r="BZ7" i="1"/>
  <c r="BZ61" i="1"/>
  <c r="BZ35" i="1"/>
  <c r="BZ18" i="1"/>
  <c r="BZ42" i="1"/>
  <c r="BZ47" i="1"/>
  <c r="BZ55" i="1"/>
  <c r="BZ58" i="1"/>
  <c r="BZ60" i="1"/>
  <c r="BZ52" i="1"/>
  <c r="BZ33" i="1"/>
  <c r="BZ29" i="1"/>
  <c r="BZ20" i="1"/>
  <c r="BZ16" i="1"/>
  <c r="BZ57" i="1"/>
  <c r="BZ11" i="1"/>
  <c r="BZ56" i="1"/>
  <c r="BZ63" i="1"/>
  <c r="BZ36" i="1"/>
  <c r="BZ39" i="1"/>
  <c r="BZ28" i="1"/>
  <c r="BZ17" i="1"/>
  <c r="BZ14" i="1"/>
  <c r="BZ70" i="1"/>
  <c r="BZ54" i="1"/>
  <c r="BZ31" i="1"/>
  <c r="BZ27" i="1"/>
  <c r="BZ9" i="1"/>
  <c r="BZ24" i="1"/>
  <c r="BZ23" i="1"/>
  <c r="BZ19" i="1"/>
  <c r="CA52" i="1"/>
  <c r="CA8" i="1"/>
  <c r="CA70" i="1"/>
  <c r="CA25" i="1"/>
  <c r="CA61" i="1"/>
  <c r="CA68" i="1"/>
  <c r="CA34" i="1"/>
  <c r="CA26" i="1"/>
  <c r="CA18" i="1"/>
  <c r="CA17" i="1"/>
  <c r="CA66" i="1"/>
  <c r="CA60" i="1"/>
  <c r="CA53" i="1"/>
  <c r="CA30" i="1"/>
  <c r="CA38" i="1"/>
  <c r="CA22" i="1"/>
  <c r="CA16" i="1"/>
  <c r="CA32" i="1"/>
  <c r="CA27" i="1"/>
  <c r="CA14" i="1"/>
  <c r="CA64" i="1"/>
  <c r="CA46" i="1"/>
  <c r="CA33" i="1"/>
  <c r="CA7" i="1"/>
  <c r="CA58" i="1"/>
  <c r="CA29" i="1"/>
  <c r="CA62" i="1"/>
  <c r="CA55" i="1"/>
  <c r="CA45" i="1"/>
  <c r="CA54" i="1"/>
  <c r="CA21" i="1"/>
  <c r="CA11" i="1"/>
  <c r="CA48" i="1"/>
  <c r="CA42" i="1"/>
  <c r="CA10" i="1"/>
  <c r="CA56" i="1"/>
  <c r="CA19" i="1"/>
  <c r="CA40" i="1"/>
  <c r="CA23" i="1"/>
  <c r="CA67" i="1"/>
  <c r="CA59" i="1"/>
  <c r="CA47" i="1"/>
  <c r="CA39" i="1"/>
  <c r="CA28" i="1"/>
  <c r="CA24" i="1"/>
  <c r="CA20" i="1"/>
  <c r="CA12" i="1"/>
  <c r="CA63" i="1"/>
  <c r="CA43" i="1"/>
  <c r="CA69" i="1"/>
  <c r="CA57" i="1"/>
  <c r="CA41" i="1"/>
  <c r="CA35" i="1"/>
  <c r="CA31" i="1"/>
  <c r="CA15" i="1"/>
  <c r="CA9" i="1"/>
  <c r="CA65" i="1"/>
  <c r="CA44" i="1"/>
  <c r="CA37" i="1"/>
  <c r="CA36" i="1"/>
  <c r="CA13" i="1"/>
  <c r="CB48" i="1"/>
  <c r="CB65" i="1"/>
  <c r="CB57" i="1"/>
  <c r="CB47" i="1"/>
  <c r="CB45" i="1"/>
  <c r="CB29" i="1"/>
  <c r="CB19" i="1"/>
  <c r="CB64" i="1"/>
  <c r="CB55" i="1"/>
  <c r="CB56" i="1"/>
  <c r="CB33" i="1"/>
  <c r="CB31" i="1"/>
  <c r="CB30" i="1"/>
  <c r="CB10" i="1"/>
  <c r="CB7" i="1"/>
  <c r="CB61" i="1"/>
  <c r="CB26" i="1"/>
  <c r="CB53" i="1"/>
  <c r="CB39" i="1"/>
  <c r="CB12" i="1"/>
  <c r="CB63" i="1"/>
  <c r="CB60" i="1"/>
  <c r="CB42" i="1"/>
  <c r="CB34" i="1"/>
  <c r="CB36" i="1"/>
  <c r="CB24" i="1"/>
  <c r="CB62" i="1"/>
  <c r="CB52" i="1"/>
  <c r="CB23" i="1"/>
  <c r="CB22" i="1"/>
  <c r="CB67" i="1"/>
  <c r="CB41" i="1"/>
  <c r="CB9" i="1"/>
  <c r="CB27" i="1"/>
  <c r="CB70" i="1"/>
  <c r="CB54" i="1"/>
  <c r="CB46" i="1"/>
  <c r="CB40" i="1"/>
  <c r="CB32" i="1"/>
  <c r="CB25" i="1"/>
  <c r="CB15" i="1"/>
  <c r="CB17" i="1"/>
  <c r="CB69" i="1"/>
  <c r="CB44" i="1"/>
  <c r="CB14" i="1"/>
  <c r="CB68" i="1"/>
  <c r="CB59" i="1"/>
  <c r="CB43" i="1"/>
  <c r="CB38" i="1"/>
  <c r="CB28" i="1"/>
  <c r="CB21" i="1"/>
  <c r="CB18" i="1"/>
  <c r="CB8" i="1"/>
  <c r="CB66" i="1"/>
  <c r="CB58" i="1"/>
  <c r="CB37" i="1"/>
  <c r="CB35" i="1"/>
  <c r="CB20" i="1"/>
  <c r="CB16" i="1"/>
  <c r="CB13" i="1"/>
  <c r="CB11" i="1"/>
  <c r="BX38" i="1"/>
  <c r="BX68" i="1"/>
  <c r="BX59" i="1"/>
  <c r="BX41" i="1"/>
  <c r="BX36" i="1"/>
  <c r="BX47" i="1"/>
  <c r="BX25" i="1"/>
  <c r="BX15" i="1"/>
  <c r="BX24" i="1"/>
  <c r="BX66" i="1"/>
  <c r="BX58" i="1"/>
  <c r="BX52" i="1"/>
  <c r="BX35" i="1"/>
  <c r="BX30" i="1"/>
  <c r="BX22" i="1"/>
  <c r="BX12" i="1"/>
  <c r="BX16" i="1"/>
  <c r="BX56" i="1"/>
  <c r="BX46" i="1"/>
  <c r="BX39" i="1"/>
  <c r="BX65" i="1"/>
  <c r="BX57" i="1"/>
  <c r="BX53" i="1"/>
  <c r="BX34" i="1"/>
  <c r="BX27" i="1"/>
  <c r="BX21" i="1"/>
  <c r="BX10" i="1"/>
  <c r="BX11" i="1"/>
  <c r="BX45" i="1"/>
  <c r="BX7" i="1"/>
  <c r="BX64" i="1"/>
  <c r="BX33" i="1"/>
  <c r="BX28" i="1"/>
  <c r="BX20" i="1"/>
  <c r="BX9" i="1"/>
  <c r="BX67" i="1"/>
  <c r="BX17" i="1"/>
  <c r="BX63" i="1"/>
  <c r="BX62" i="1"/>
  <c r="BX48" i="1"/>
  <c r="BX32" i="1"/>
  <c r="BX23" i="1"/>
  <c r="BX19" i="1"/>
  <c r="BX8" i="1"/>
  <c r="BX55" i="1"/>
  <c r="BX37" i="1"/>
  <c r="BX70" i="1"/>
  <c r="BX61" i="1"/>
  <c r="BX54" i="1"/>
  <c r="BX44" i="1"/>
  <c r="BX40" i="1"/>
  <c r="BX31" i="1"/>
  <c r="BX29" i="1"/>
  <c r="BX13" i="1"/>
  <c r="BX69" i="1"/>
  <c r="BX60" i="1"/>
  <c r="BX42" i="1"/>
  <c r="BX43" i="1"/>
  <c r="BX26" i="1"/>
  <c r="BX14" i="1"/>
  <c r="BX18" i="1"/>
  <c r="CD5" i="1"/>
  <c r="CD49" i="1" s="1"/>
  <c r="CC5" i="1"/>
  <c r="CC49" i="1" s="1"/>
  <c r="CE5" i="1"/>
  <c r="CE49" i="1" s="1"/>
  <c r="CF5" i="1"/>
  <c r="CF49" i="1" s="1"/>
  <c r="CG5" i="1"/>
  <c r="CG49" i="1" s="1"/>
  <c r="CD70" i="1" l="1"/>
  <c r="CD65" i="1"/>
  <c r="CD48" i="1"/>
  <c r="CD30" i="1"/>
  <c r="CD35" i="1"/>
  <c r="CD31" i="1"/>
  <c r="CD21" i="1"/>
  <c r="CD14" i="1"/>
  <c r="CD56" i="1"/>
  <c r="CD7" i="1"/>
  <c r="CD69" i="1"/>
  <c r="CD62" i="1"/>
  <c r="CD47" i="1"/>
  <c r="CD29" i="1"/>
  <c r="CD43" i="1"/>
  <c r="CD40" i="1"/>
  <c r="CD20" i="1"/>
  <c r="CD12" i="1"/>
  <c r="CD44" i="1"/>
  <c r="CD68" i="1"/>
  <c r="CD54" i="1"/>
  <c r="CD46" i="1"/>
  <c r="CD28" i="1"/>
  <c r="CD37" i="1"/>
  <c r="CD32" i="1"/>
  <c r="CD19" i="1"/>
  <c r="CD13" i="1"/>
  <c r="CD55" i="1"/>
  <c r="CD42" i="1"/>
  <c r="CD17" i="1"/>
  <c r="CD66" i="1"/>
  <c r="CD59" i="1"/>
  <c r="CD45" i="1"/>
  <c r="CD27" i="1"/>
  <c r="CD36" i="1"/>
  <c r="CD34" i="1"/>
  <c r="CD10" i="1"/>
  <c r="CD11" i="1"/>
  <c r="CD58" i="1"/>
  <c r="CD52" i="1"/>
  <c r="CD26" i="1"/>
  <c r="CD24" i="1"/>
  <c r="CD18" i="1"/>
  <c r="CD9" i="1"/>
  <c r="CD64" i="1"/>
  <c r="CD57" i="1"/>
  <c r="CD53" i="1"/>
  <c r="CD25" i="1"/>
  <c r="CD23" i="1"/>
  <c r="CD16" i="1"/>
  <c r="CD8" i="1"/>
  <c r="CD61" i="1"/>
  <c r="CD33" i="1"/>
  <c r="CD67" i="1"/>
  <c r="CD63" i="1"/>
  <c r="CD60" i="1"/>
  <c r="CD38" i="1"/>
  <c r="CD39" i="1"/>
  <c r="CD41" i="1"/>
  <c r="CD15" i="1"/>
  <c r="CD22" i="1"/>
  <c r="CG65" i="1"/>
  <c r="CG56" i="1"/>
  <c r="CG43" i="1"/>
  <c r="CG48" i="1"/>
  <c r="CG27" i="1"/>
  <c r="CG33" i="1"/>
  <c r="CG10" i="1"/>
  <c r="CG16" i="1"/>
  <c r="CG70" i="1"/>
  <c r="CG64" i="1"/>
  <c r="CG55" i="1"/>
  <c r="CG46" i="1"/>
  <c r="CG47" i="1"/>
  <c r="CG34" i="1"/>
  <c r="CG29" i="1"/>
  <c r="CG9" i="1"/>
  <c r="CG60" i="1"/>
  <c r="CG58" i="1"/>
  <c r="CG67" i="1"/>
  <c r="CG61" i="1"/>
  <c r="CG42" i="1"/>
  <c r="CG36" i="1"/>
  <c r="CG28" i="1"/>
  <c r="CG22" i="1"/>
  <c r="CG8" i="1"/>
  <c r="CG7" i="1"/>
  <c r="CG31" i="1"/>
  <c r="CG14" i="1"/>
  <c r="CG45" i="1"/>
  <c r="CG15" i="1"/>
  <c r="CG63" i="1"/>
  <c r="CG54" i="1"/>
  <c r="CG41" i="1"/>
  <c r="CG53" i="1"/>
  <c r="CG24" i="1"/>
  <c r="CG21" i="1"/>
  <c r="CG40" i="1"/>
  <c r="CG20" i="1"/>
  <c r="CG30" i="1"/>
  <c r="CG23" i="1"/>
  <c r="CG17" i="1"/>
  <c r="CG69" i="1"/>
  <c r="CG59" i="1"/>
  <c r="CG52" i="1"/>
  <c r="CG39" i="1"/>
  <c r="CG35" i="1"/>
  <c r="CG18" i="1"/>
  <c r="CG19" i="1"/>
  <c r="CG26" i="1"/>
  <c r="CG68" i="1"/>
  <c r="CG13" i="1"/>
  <c r="CG66" i="1"/>
  <c r="CG57" i="1"/>
  <c r="CG44" i="1"/>
  <c r="CG37" i="1"/>
  <c r="CG32" i="1"/>
  <c r="CG12" i="1"/>
  <c r="CG25" i="1"/>
  <c r="CG11" i="1"/>
  <c r="CG62" i="1"/>
  <c r="CG38" i="1"/>
  <c r="CF68" i="1"/>
  <c r="CF60" i="1"/>
  <c r="CF54" i="1"/>
  <c r="CF33" i="1"/>
  <c r="CF31" i="1"/>
  <c r="CF29" i="1"/>
  <c r="CF18" i="1"/>
  <c r="CF25" i="1"/>
  <c r="CF70" i="1"/>
  <c r="CF66" i="1"/>
  <c r="CF59" i="1"/>
  <c r="CF52" i="1"/>
  <c r="CF32" i="1"/>
  <c r="CF30" i="1"/>
  <c r="CF22" i="1"/>
  <c r="CF9" i="1"/>
  <c r="CF15" i="1"/>
  <c r="CF27" i="1"/>
  <c r="CF41" i="1"/>
  <c r="CF65" i="1"/>
  <c r="CF58" i="1"/>
  <c r="CF45" i="1"/>
  <c r="CF37" i="1"/>
  <c r="CF26" i="1"/>
  <c r="CF21" i="1"/>
  <c r="CF8" i="1"/>
  <c r="CF11" i="1"/>
  <c r="CF64" i="1"/>
  <c r="CF44" i="1"/>
  <c r="CF39" i="1"/>
  <c r="CF20" i="1"/>
  <c r="CF43" i="1"/>
  <c r="CF67" i="1"/>
  <c r="CF53" i="1"/>
  <c r="CF57" i="1"/>
  <c r="CF48" i="1"/>
  <c r="CF7" i="1"/>
  <c r="CF47" i="1"/>
  <c r="CF28" i="1"/>
  <c r="CF63" i="1"/>
  <c r="CF62" i="1"/>
  <c r="CF42" i="1"/>
  <c r="CF36" i="1"/>
  <c r="CF40" i="1"/>
  <c r="CF38" i="1"/>
  <c r="CF17" i="1"/>
  <c r="CF14" i="1"/>
  <c r="CF35" i="1"/>
  <c r="CF12" i="1"/>
  <c r="CF69" i="1"/>
  <c r="CF61" i="1"/>
  <c r="CF55" i="1"/>
  <c r="CF34" i="1"/>
  <c r="CF46" i="1"/>
  <c r="CF23" i="1"/>
  <c r="CF16" i="1"/>
  <c r="CF13" i="1"/>
  <c r="CF10" i="1"/>
  <c r="CF56" i="1"/>
  <c r="CF19" i="1"/>
  <c r="CF24" i="1"/>
  <c r="CE63" i="1"/>
  <c r="CE34" i="1"/>
  <c r="CE36" i="1"/>
  <c r="CE18" i="1"/>
  <c r="CE10" i="1"/>
  <c r="CE58" i="1"/>
  <c r="CE67" i="1"/>
  <c r="CE62" i="1"/>
  <c r="CE32" i="1"/>
  <c r="CE45" i="1"/>
  <c r="CE26" i="1"/>
  <c r="CE17" i="1"/>
  <c r="CE33" i="1"/>
  <c r="CE31" i="1"/>
  <c r="CE54" i="1"/>
  <c r="CE66" i="1"/>
  <c r="CE42" i="1"/>
  <c r="CE44" i="1"/>
  <c r="CE25" i="1"/>
  <c r="CE19" i="1"/>
  <c r="CE11" i="1"/>
  <c r="CE70" i="1"/>
  <c r="CE53" i="1"/>
  <c r="CE39" i="1"/>
  <c r="CE38" i="1"/>
  <c r="CE16" i="1"/>
  <c r="CE52" i="1"/>
  <c r="CE48" i="1"/>
  <c r="CE8" i="1"/>
  <c r="CE65" i="1"/>
  <c r="CE24" i="1"/>
  <c r="CE27" i="1"/>
  <c r="CE69" i="1"/>
  <c r="CE35" i="1"/>
  <c r="CE13" i="1"/>
  <c r="CE37" i="1"/>
  <c r="CE64" i="1"/>
  <c r="CE68" i="1"/>
  <c r="CE59" i="1"/>
  <c r="CE55" i="1"/>
  <c r="CE43" i="1"/>
  <c r="CE29" i="1"/>
  <c r="CE22" i="1"/>
  <c r="CE9" i="1"/>
  <c r="CE28" i="1"/>
  <c r="CE41" i="1"/>
  <c r="CE61" i="1"/>
  <c r="CE57" i="1"/>
  <c r="CE47" i="1"/>
  <c r="CE40" i="1"/>
  <c r="CE30" i="1"/>
  <c r="CE20" i="1"/>
  <c r="CE7" i="1"/>
  <c r="CE15" i="1"/>
  <c r="CE60" i="1"/>
  <c r="CE46" i="1"/>
  <c r="CE14" i="1"/>
  <c r="CE12" i="1"/>
  <c r="CE56" i="1"/>
  <c r="CE23" i="1"/>
  <c r="CE21" i="1"/>
  <c r="CC63" i="1"/>
  <c r="CC56" i="1"/>
  <c r="CC37" i="1"/>
  <c r="CC34" i="1"/>
  <c r="CC30" i="1"/>
  <c r="CC24" i="1"/>
  <c r="CC13" i="1"/>
  <c r="CC22" i="1"/>
  <c r="CC65" i="1"/>
  <c r="CC67" i="1"/>
  <c r="CC62" i="1"/>
  <c r="CC48" i="1"/>
  <c r="CC55" i="1"/>
  <c r="CC33" i="1"/>
  <c r="CC25" i="1"/>
  <c r="CC23" i="1"/>
  <c r="CC10" i="1"/>
  <c r="CC28" i="1"/>
  <c r="CC60" i="1"/>
  <c r="CC70" i="1"/>
  <c r="CC59" i="1"/>
  <c r="CC47" i="1"/>
  <c r="CC54" i="1"/>
  <c r="CC52" i="1"/>
  <c r="CC27" i="1"/>
  <c r="CC15" i="1"/>
  <c r="CC9" i="1"/>
  <c r="CC26" i="1"/>
  <c r="CC57" i="1"/>
  <c r="CC18" i="1"/>
  <c r="CC36" i="1"/>
  <c r="CC69" i="1"/>
  <c r="CC58" i="1"/>
  <c r="CC42" i="1"/>
  <c r="CC46" i="1"/>
  <c r="CC32" i="1"/>
  <c r="CC14" i="1"/>
  <c r="CC8" i="1"/>
  <c r="CC68" i="1"/>
  <c r="CC44" i="1"/>
  <c r="CC7" i="1"/>
  <c r="CC20" i="1"/>
  <c r="CC66" i="1"/>
  <c r="CC53" i="1"/>
  <c r="CC40" i="1"/>
  <c r="CC43" i="1"/>
  <c r="CC45" i="1"/>
  <c r="CC21" i="1"/>
  <c r="CC16" i="1"/>
  <c r="CC12" i="1"/>
  <c r="CC39" i="1"/>
  <c r="CC11" i="1"/>
  <c r="CC64" i="1"/>
  <c r="CC61" i="1"/>
  <c r="CC38" i="1"/>
  <c r="CC35" i="1"/>
  <c r="CC31" i="1"/>
  <c r="CC19" i="1"/>
  <c r="CC17" i="1"/>
  <c r="CC41" i="1"/>
  <c r="CC29" i="1"/>
  <c r="L49" i="1"/>
</calcChain>
</file>

<file path=xl/sharedStrings.xml><?xml version="1.0" encoding="utf-8"?>
<sst xmlns="http://schemas.openxmlformats.org/spreadsheetml/2006/main" count="422" uniqueCount="225">
  <si>
    <t>기준일</t>
  </si>
  <si>
    <t>시범적용</t>
  </si>
  <si>
    <t>본가동</t>
  </si>
  <si>
    <t>Phase</t>
  </si>
  <si>
    <t>Task</t>
  </si>
  <si>
    <t>Activity</t>
  </si>
  <si>
    <r>
      <rPr>
        <b/>
        <sz val="9"/>
        <color rgb="FFFF0000"/>
        <rFont val="맑은 고딕"/>
        <family val="3"/>
        <charset val="129"/>
      </rPr>
      <t>*****</t>
    </r>
    <r>
      <rPr>
        <b/>
        <sz val="9"/>
        <color theme="1"/>
        <rFont val="맑은 고딕"/>
        <family val="3"/>
        <charset val="129"/>
      </rPr>
      <t xml:space="preserve"> 시스템 구축 (09/21수 ~ 12/7수)</t>
    </r>
  </si>
  <si>
    <t>Output</t>
  </si>
  <si>
    <t>R&amp;R</t>
  </si>
  <si>
    <t>진척도</t>
  </si>
  <si>
    <t>계획시작일</t>
  </si>
  <si>
    <t>계획종료일</t>
  </si>
  <si>
    <t>소요일</t>
  </si>
  <si>
    <t>9월</t>
  </si>
  <si>
    <t>10월</t>
  </si>
  <si>
    <t>11월</t>
  </si>
  <si>
    <t>12월</t>
  </si>
  <si>
    <t>내부담당자</t>
  </si>
  <si>
    <t>외부담당</t>
  </si>
  <si>
    <t>가중치</t>
  </si>
  <si>
    <t>계획</t>
  </si>
  <si>
    <t>실적</t>
  </si>
  <si>
    <t>달성율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</si>
  <si>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</si>
  <si>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</si>
  <si>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</si>
  <si>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</si>
  <si>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</si>
  <si>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</si>
  <si>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</si>
  <si>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</si>
  <si>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</si>
  <si>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</si>
  <si>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</si>
  <si>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</si>
  <si>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</si>
  <si>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</si>
  <si>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Total Progress</t>
  </si>
  <si>
    <t>착수</t>
  </si>
  <si>
    <t>프로젝트 구축 범위, Kick-off 협의</t>
  </si>
  <si>
    <t>시스템정의서</t>
  </si>
  <si>
    <t>임영훈</t>
  </si>
  <si>
    <t>프로젝트 WBS일정, 개발목록 수립</t>
  </si>
  <si>
    <t>WBS Sheet</t>
  </si>
  <si>
    <t>프로젝트 수행계획 수립</t>
  </si>
  <si>
    <t>프로젝트관리계획서</t>
  </si>
  <si>
    <t>UI/UX</t>
  </si>
  <si>
    <t>2.1 웹 사이트 디자인 정의</t>
  </si>
  <si>
    <t>디자인 시안 정의</t>
  </si>
  <si>
    <t>웹 사이트 디자인 시안</t>
  </si>
  <si>
    <t>김정현</t>
  </si>
  <si>
    <t>2.2 CSS 및 HTML 제작</t>
  </si>
  <si>
    <t>HTML, CSS 을 웹 사이트 디자인 시안을 참고하여 구현</t>
  </si>
  <si>
    <t>웹 사이트</t>
  </si>
  <si>
    <t>유승민</t>
  </si>
  <si>
    <t>연동 개발</t>
  </si>
  <si>
    <t>시스템 구현</t>
  </si>
  <si>
    <t>4.1 개발단계</t>
  </si>
  <si>
    <t>Sprint 1</t>
  </si>
  <si>
    <t>C언어 기초 문법 정리</t>
  </si>
  <si>
    <t>요구사항정의서, 유스케이스</t>
  </si>
  <si>
    <t>김성훈</t>
  </si>
  <si>
    <t>분석</t>
  </si>
  <si>
    <t>스토리보드, 유스케이스명세서</t>
  </si>
  <si>
    <t>설계</t>
  </si>
  <si>
    <t>클래스정의서,엔티티 정의서</t>
  </si>
  <si>
    <t>구현</t>
  </si>
  <si>
    <t>소스코드</t>
  </si>
  <si>
    <t>단위테스트</t>
  </si>
  <si>
    <t>테스트 결과서</t>
  </si>
  <si>
    <t>Sprint 2</t>
  </si>
  <si>
    <t>C++ 기초 문법 정리</t>
  </si>
  <si>
    <t>Sprint 3</t>
  </si>
  <si>
    <t>C# 기초 문법 정리</t>
  </si>
  <si>
    <t>Sprint 4</t>
  </si>
  <si>
    <t>Java 기초 문법 정리</t>
  </si>
  <si>
    <t>Sprint 5</t>
  </si>
  <si>
    <t>Python 기초 문법 정리</t>
  </si>
  <si>
    <t>4.2 품질 점검 및 개선</t>
  </si>
  <si>
    <t>품질가이드라인</t>
  </si>
  <si>
    <t>품질점검</t>
  </si>
  <si>
    <t>QA 테스트</t>
  </si>
  <si>
    <t>5.1 테스트</t>
  </si>
  <si>
    <t>단위 테스트</t>
  </si>
  <si>
    <t>단위테스트 계획서, 단위테스트 결과서</t>
  </si>
  <si>
    <t>통합 테스트</t>
  </si>
  <si>
    <t>통합테스트 계획서, 통합테스트 결과서</t>
  </si>
  <si>
    <t>사용자 테스트</t>
  </si>
  <si>
    <t>인프라 구성</t>
  </si>
  <si>
    <t>이행 및 오픈</t>
  </si>
  <si>
    <t>7.1 이행 및 오픈</t>
  </si>
  <si>
    <t>데이터 및 PG이행</t>
  </si>
  <si>
    <t>운영 연동</t>
  </si>
  <si>
    <t>베타 오픈</t>
  </si>
  <si>
    <t>오픈</t>
  </si>
  <si>
    <t>프로젝트 안정화 및 사후관리</t>
  </si>
  <si>
    <t>8.1 프로젝트 안정화 및 사후관리</t>
  </si>
  <si>
    <t>프로젝트결과발표</t>
  </si>
  <si>
    <t>개발완료보고서</t>
  </si>
  <si>
    <t>산출물 제출</t>
  </si>
  <si>
    <t>완료건</t>
  </si>
  <si>
    <t>총건</t>
  </si>
  <si>
    <t>진행율</t>
  </si>
  <si>
    <t>종결건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</si>
  <si>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 xml:space="preserve"> 시스템 구축 이슈 개선 관리 (본가동: 1</t>
    </r>
    <r>
      <rPr>
        <b/>
        <sz val="18"/>
        <color theme="1"/>
        <rFont val="맑은 고딕"/>
        <family val="3"/>
        <charset val="129"/>
      </rPr>
      <t>2</t>
    </r>
    <r>
      <rPr>
        <b/>
        <sz val="18"/>
        <color theme="1"/>
        <rFont val="현대하모니 m"/>
        <family val="3"/>
        <charset val="129"/>
      </rPr>
      <t>/0</t>
    </r>
    <r>
      <rPr>
        <b/>
        <sz val="18"/>
        <color theme="1"/>
        <rFont val="맑은 고딕"/>
        <family val="3"/>
        <charset val="129"/>
      </rPr>
      <t>7</t>
    </r>
    <r>
      <rPr>
        <b/>
        <sz val="18"/>
        <color theme="1"/>
        <rFont val="현대하모니 m"/>
        <family val="3"/>
        <charset val="129"/>
      </rPr>
      <t xml:space="preserve">일) </t>
    </r>
  </si>
  <si>
    <t>종결율</t>
  </si>
  <si>
    <t>순</t>
  </si>
  <si>
    <t>구분</t>
  </si>
  <si>
    <t>제목</t>
  </si>
  <si>
    <t>이슈 사항</t>
  </si>
  <si>
    <t>검토 및 조치 결과</t>
  </si>
  <si>
    <t>이슈상태</t>
  </si>
  <si>
    <t>담당자</t>
  </si>
  <si>
    <t>발생일</t>
  </si>
  <si>
    <t>종결계획일</t>
  </si>
  <si>
    <t>종결실적일</t>
  </si>
  <si>
    <t>적용여부</t>
  </si>
  <si>
    <t>비고 (진행 점검 사항)</t>
  </si>
  <si>
    <t>설계정보</t>
  </si>
  <si>
    <t>RIDS20접속</t>
  </si>
  <si>
    <t xml:space="preserve">모바일포털 접속시 RIDS20 접속에 대한 IP등 제어 방안
설계도면/문서정보의 경우 모바일 캡쳐/다운/저장 불가처리
현행 VPN 접속시 내부시스템 접속 허용(PC, 모바일) </t>
  </si>
  <si>
    <t xml:space="preserve">@ 최종결과: 모바일포털을 통한 RIDS20접속 로그인만 허용, 그외 URL을 통한 접속은 제한 불가 확인"모바일포털 시스템을 통한 접근이 아니므로 로그인 할수 없습니다" (6/20일)
 </t>
  </si>
  <si>
    <t>종결</t>
  </si>
  <si>
    <r>
      <rPr>
        <b/>
        <sz val="11"/>
        <color theme="1"/>
        <rFont val="맑은 고딕"/>
        <family val="3"/>
        <charset val="129"/>
      </rPr>
      <t>이윤휘 책임</t>
    </r>
    <r>
      <rPr>
        <sz val="11"/>
        <color theme="1"/>
        <rFont val="맑은 고딕"/>
        <family val="3"/>
        <charset val="129"/>
      </rPr>
      <t xml:space="preserve">
윤기영 책임
이동한 책임
박건태 매니저
정현우 위원
김태형 위원</t>
    </r>
  </si>
  <si>
    <r>
      <rPr>
        <strike/>
        <sz val="18"/>
        <color rgb="FF3333FF"/>
        <rFont val="맑은 고딕"/>
        <family val="3"/>
        <charset val="129"/>
      </rPr>
      <t>(6/17일)</t>
    </r>
    <r>
      <rPr>
        <sz val="18"/>
        <color rgb="FF3333FF"/>
        <rFont val="맑은 고딕"/>
        <family val="3"/>
        <charset val="129"/>
      </rPr>
      <t xml:space="preserve">
(6/24일)</t>
    </r>
  </si>
  <si>
    <t>6/20일</t>
  </si>
  <si>
    <t>완료</t>
  </si>
  <si>
    <r>
      <rPr>
        <b/>
        <sz val="12"/>
        <color rgb="FFFF0000"/>
        <rFont val="맑은 고딕"/>
        <family val="3"/>
        <charset val="129"/>
      </rPr>
      <t>@ 모바일 접속제한 ROTEM_MB IP 제한 체크 적용(6/24한)</t>
    </r>
    <r>
      <rPr>
        <b/>
        <sz val="12"/>
        <color rgb="FF3333FF"/>
        <rFont val="맑은 고딕"/>
        <family val="3"/>
        <charset val="129"/>
      </rPr>
      <t xml:space="preserve">
'@ 추가 진행 점검 검토 회의 (6/8일)-&gt;1,2,4,5완료/3번확인 
</t>
    </r>
    <r>
      <rPr>
        <b/>
        <strike/>
        <sz val="12"/>
        <color rgb="FF3333FF"/>
        <rFont val="맑은 고딕"/>
        <family val="3"/>
        <charset val="129"/>
      </rPr>
      <t>1. RIDS20 모바일 QA 접속 가능 완료 
2. 해상도 조정: RIDS20 로그인 해상도 조정필요(임시앱 제어 별도 검토</t>
    </r>
    <r>
      <rPr>
        <b/>
        <sz val="12"/>
        <color rgb="FF3333FF"/>
        <rFont val="맑은 고딕"/>
        <family val="3"/>
        <charset val="129"/>
      </rPr>
      <t xml:space="preserve">)
3. 뒤로가기 임시앱 조정 가능 (앱파일 전달 확인: 배지열/이윤휘) - 완료
 기존 설치 앱 삭제 후 아래 재 다운후 확인 가능 </t>
    </r>
    <r>
      <rPr>
        <b/>
        <sz val="12"/>
        <color rgb="FF3333FF"/>
        <rFont val="맑은 고딕"/>
        <family val="3"/>
        <charset val="129"/>
      </rPr>
      <t xml:space="preserve">
</t>
    </r>
    <r>
      <rPr>
        <b/>
        <strike/>
        <sz val="12"/>
        <color rgb="FF3333FF"/>
        <rFont val="맑은 고딕"/>
        <family val="3"/>
        <charset val="129"/>
      </rPr>
      <t>4. 브라우저 이름 변경 적용 완료(사번 연계 추가) : 6/10금한, 애드뱅크
5. 모바일에서 크롬 띄우고 메뉴 현시 데시크탑버전 끄고 모바일버전으로 하면 화면 조정, OOTB 프로덕드 익스플러 데스크탑 사이트 비활성화시 메뉴 미현시-&gt; 6/10금한, 정현우위원/이윤휘 책임</t>
    </r>
    <r>
      <rPr>
        <b/>
        <sz val="12"/>
        <color rgb="FF3333FF"/>
        <rFont val="맑은 고딕"/>
        <family val="3"/>
        <charset val="129"/>
      </rPr>
      <t xml:space="preserve">
</t>
    </r>
  </si>
  <si>
    <t>■ 모바일포털 회사생활 가이드 탑재 연동을 위한 보안 이슈 개선</t>
  </si>
  <si>
    <t>목적</t>
  </si>
  <si>
    <t>- 회사생활 가이드북 로그인 페이지 없음에 대한 보안성 요구 충족 방안 필요</t>
  </si>
  <si>
    <t>(개요,배경)</t>
  </si>
  <si>
    <t>- 모바일포털 회사생활 가이드북 탑재 연동을 위한 자체 보안 개선 적용 검토 </t>
  </si>
  <si>
    <t>방안</t>
  </si>
  <si>
    <t>- 모바일포털 서버내 회사생활 가이드북 제작 HTML 파일 관리 (변동시 업데이트)</t>
  </si>
  <si>
    <t>- JWT Token 인증 제어 → 모바일포털 접속 통한 회사생활 가이드북 오픈만 허용 (기타 웹/모바일 불가)</t>
  </si>
  <si>
    <t>조치</t>
  </si>
  <si>
    <t>- Token인증 재사용 금지 → 시간 제어 30분에서 30초로 단축, Redirect 통한 URL Token 정보 노출 방지</t>
  </si>
  <si>
    <t>- SVG 이미지 파일 접근 금지 → 헤더 토큰 Interceptor를 통한 사용자 인증 체크 Redirect 처리 </t>
  </si>
  <si>
    <t>- 접근 제한 메시지 → 인증되지 않는 사용자입니다.   </t>
  </si>
  <si>
    <t>결론</t>
  </si>
  <si>
    <t>- 보안성 검토 : 접근제어 확인 모바일포털 탑재 및 오픈 이상 없음 (보안기획팀)</t>
  </si>
  <si>
    <t>- 홍보 검토 : 현행 모바일포털 접속 회사생활 가이드북 오픈 유지, 별도 전사 홍보 예정 (교육문화팀)</t>
  </si>
  <si>
    <t>■ 모바일포털 iOS용 버전업 캡쳐 제한 보안 점검 조치 개선 완료   </t>
  </si>
  <si>
    <t>- iOS용 버전업에 따른 캡쳐 제한 자체 보안 점검 및 개선 검토 필요 (로그 관리 필요) </t>
  </si>
  <si>
    <t>- 안드로이드용 경우 현재 캡쳐/저장/다운 불가 처리 이상 없음 점검 완료 (로그 관리 불필요) </t>
  </si>
  <si>
    <r>
      <rPr>
        <sz val="9"/>
        <color rgb="FF333333"/>
        <rFont val="Dotum"/>
      </rPr>
      <t>- iOS용에 대한 캡쳐시 제한 개선 → </t>
    </r>
    <r>
      <rPr>
        <sz val="9"/>
        <color rgb="FF000000"/>
        <rFont val="돋움"/>
        <family val="3"/>
        <charset val="129"/>
      </rPr>
      <t>메시지 + 앱 사용제한(검은화면 먹통) + 로그 관리 방안 도출 </t>
    </r>
    <r>
      <rPr>
        <sz val="9"/>
        <color theme="1"/>
        <rFont val="돋움"/>
        <family val="3"/>
        <charset val="129"/>
      </rPr>
      <t> </t>
    </r>
  </si>
  <si>
    <t> . 메시지: 화면캡쳐 사진이 유포될 경우 법적 처벌을 받을수 있습니다. 즉시 삭제하여 주시기 바랍니다.</t>
  </si>
  <si>
    <t> . 앱제한: 검은화면 앱 먹통, 앱 종료후 재시작, 재로그인 </t>
  </si>
  <si>
    <t> . WEB로그: 사번, 세션ID, 캡쳐시간, IP, 디바이스정보, OS종류, 캡쳐 페이지  </t>
  </si>
  <si>
    <t> . WAS로그: 사용자정보(아이디, 세션), 호출 함수, Request/Response 정보 기록 (txt 형태, 영구보관)  </t>
  </si>
  <si>
    <t>- 모바일포털시스템 iOS용 캡쳐 제한 방안 기준 보안 메시지 + 앱제한 + 로그관리 개선 완료 (7/8일)  </t>
  </si>
  <si>
    <t>- 보안성 검토 완료 → iOS용 업데이트 대한 캡쳐 차단 불가 진행 이상 없음 확인 (7/11일, 보안기획팀)   </t>
  </si>
  <si>
    <t>향후계획</t>
  </si>
  <si>
    <t>- iOS용 캡쳐시 경고문구 추가 변경 예정(7/12일, 이슈종결) </t>
  </si>
  <si>
    <t>- 문구: 화면캡쳐 외부 무단 반출/유포시 관련법령에 의거 처벌을받을 수 있습니다. 즉시 삭제 바랍니다.  </t>
  </si>
  <si>
    <r>
      <rPr>
        <b/>
        <sz val="18"/>
        <color theme="1"/>
        <rFont val="Segoe UI Symbol"/>
        <family val="2"/>
      </rPr>
      <t>■</t>
    </r>
    <r>
      <rPr>
        <b/>
        <sz val="18"/>
        <color theme="1"/>
        <rFont val="현대하모니 m"/>
        <family val="3"/>
        <charset val="129"/>
      </rPr>
      <t xml:space="preserve"> </t>
    </r>
    <r>
      <rPr>
        <b/>
        <sz val="18"/>
        <color theme="1"/>
        <rFont val="맑은 고딕"/>
        <family val="3"/>
        <charset val="129"/>
      </rPr>
      <t>*****</t>
    </r>
    <r>
      <rPr>
        <b/>
        <sz val="18"/>
        <color theme="1"/>
        <rFont val="현대하모니 m"/>
        <family val="3"/>
        <charset val="129"/>
      </rPr>
      <t>시스템 구축 진행안</t>
    </r>
  </si>
  <si>
    <t>주관</t>
  </si>
  <si>
    <t>시점</t>
  </si>
  <si>
    <t>일정</t>
  </si>
  <si>
    <t xml:space="preserve">장소 </t>
  </si>
  <si>
    <t>확인 또는 참석</t>
  </si>
  <si>
    <t>산출물</t>
  </si>
  <si>
    <t>유형</t>
  </si>
  <si>
    <t>비고</t>
  </si>
  <si>
    <t>※ 개발착수 Kick-off 미팅(8/9화)</t>
  </si>
  <si>
    <t>WBS/Control Sheet 업데이트</t>
  </si>
  <si>
    <t>외부PL, 개발PM</t>
  </si>
  <si>
    <t>주1회</t>
  </si>
  <si>
    <t>매주월 15시</t>
  </si>
  <si>
    <t>자료공유</t>
  </si>
  <si>
    <t>개발PM, 담당ICT</t>
  </si>
  <si>
    <t>WBS/Control Sheet</t>
  </si>
  <si>
    <t>문서</t>
  </si>
  <si>
    <t>WBS/Control Sheet초안작성(오학)</t>
  </si>
  <si>
    <t>외주개발 주간업무 작성</t>
  </si>
  <si>
    <t>개발PM</t>
  </si>
  <si>
    <t>외주개발</t>
  </si>
  <si>
    <t>ICT 주간업무 작성</t>
  </si>
  <si>
    <t>PM</t>
  </si>
  <si>
    <t>정기업무보고</t>
  </si>
  <si>
    <t>ICT 주간 업무 회의</t>
  </si>
  <si>
    <t>격주1회</t>
  </si>
  <si>
    <t>격주화 10시30분</t>
  </si>
  <si>
    <t>온라인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</si>
  <si>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</si>
  <si>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회의</t>
  </si>
  <si>
    <t>진행/이슈관리</t>
  </si>
  <si>
    <t>현업/ICT 월간 업무 회의</t>
  </si>
  <si>
    <t>월1회</t>
  </si>
  <si>
    <t>매월마지막화 10시30분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</si>
  <si>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</si>
  <si>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</t>
  </si>
  <si>
    <t>외부PL</t>
  </si>
  <si>
    <t>개발전</t>
  </si>
  <si>
    <t>1회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</si>
  <si>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  <r>
      <rPr>
        <sz val="10"/>
        <color theme="1"/>
        <rFont val="Arial Unicode MS"/>
      </rPr>
      <t>, 개발PL</t>
    </r>
  </si>
  <si>
    <t>중간보고서</t>
  </si>
  <si>
    <t>단위테스트 결과서</t>
  </si>
  <si>
    <t>외부개발위원</t>
  </si>
  <si>
    <t>개발후</t>
  </si>
  <si>
    <t>통합테스트 결과서</t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</si>
  <si>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</si>
  <si>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</si>
  <si>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사용자</t>
    </r>
    <r>
      <rPr>
        <sz val="10"/>
        <color theme="1"/>
        <rFont val="현대하모니 m"/>
        <family val="3"/>
        <charset val="129"/>
      </rPr>
      <t>테스트 결과서</t>
    </r>
  </si>
  <si>
    <t>운영자 매뉴얼</t>
  </si>
  <si>
    <t>인수인계 확인서</t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</si>
  <si>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</si>
  <si>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r>
      <rPr>
        <sz val="10"/>
        <color theme="1"/>
        <rFont val="Arial Unicode MS"/>
      </rPr>
      <t>검수</t>
    </r>
    <r>
      <rPr>
        <sz val="10"/>
        <color theme="1"/>
        <rFont val="현대하모니 m"/>
        <family val="3"/>
        <charset val="129"/>
      </rPr>
      <t xml:space="preserve"> 확인서</t>
    </r>
  </si>
  <si>
    <r>
      <rPr>
        <sz val="10"/>
        <color theme="1"/>
        <rFont val="Arial Unicode MS"/>
      </rPr>
      <t xml:space="preserve">PM, </t>
    </r>
    <r>
      <rPr>
        <sz val="10"/>
        <color theme="1"/>
        <rFont val="현대하모니 m"/>
        <family val="3"/>
        <charset val="129"/>
      </rPr>
      <t>개발PM, 담당ICT</t>
    </r>
  </si>
  <si>
    <t>공휴일</t>
  </si>
  <si>
    <t>어린이날</t>
  </si>
  <si>
    <t>2022 지방선거</t>
  </si>
  <si>
    <t>현충일</t>
  </si>
  <si>
    <t>창립기념일</t>
  </si>
  <si>
    <t>광복절</t>
  </si>
  <si>
    <t>추석</t>
  </si>
  <si>
    <t>개천절</t>
  </si>
  <si>
    <t>한글날(대체공휴일)</t>
  </si>
  <si>
    <t>토요일</t>
  </si>
  <si>
    <t>일요일</t>
  </si>
  <si>
    <t>Sprint 6</t>
    <phoneticPr fontId="70" type="noConversion"/>
  </si>
  <si>
    <t>작동 방식 설계</t>
    <phoneticPr fontId="70" type="noConversion"/>
  </si>
  <si>
    <t>작동 방식 구현</t>
    <phoneticPr fontId="70" type="noConversion"/>
  </si>
  <si>
    <t>변환방법</t>
    <phoneticPr fontId="7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</si>
</sst>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%"/>
    <numFmt numFmtId="177" formatCode="mm&quot;월&quot;\ dd&quot;일&quot;"/>
    <numFmt numFmtId="178" formatCode="yy\/mm\/dd"/>
    <numFmt numFmtId="179" formatCode="yyyy\-mm\-dd"/>
    <numFmt numFmtId="180" formatCode="mm\/dd"/>
    <numFmt numFmtId="181" formatCode="0_);[Red]\(0\)"/>
    <numFmt numFmtId="182" formatCode="m&quot;월&quot;\ d&quot;일&quot;"/>
    <numFmt numFmtId="183" formatCode="yy/mm/dd\.aaa"/>
  </numFmts>
  <fonts count="71">
    <font>
      <sz val="11"/>
      <color theme="1"/>
      <name val="Calibri"/>
      <scheme val="minor"/>
    </font>
    <font>
      <sz val="9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0"/>
      <name val="Malgun Gothic"/>
      <family val="3"/>
      <charset val="129"/>
    </font>
    <font>
      <b/>
      <i/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1"/>
      <name val="Calibri"/>
      <family val="2"/>
    </font>
    <font>
      <b/>
      <sz val="8"/>
      <color theme="1"/>
      <name val="Malgun Gothic"/>
      <family val="3"/>
      <charset val="129"/>
    </font>
    <font>
      <b/>
      <i/>
      <sz val="8"/>
      <color theme="1"/>
      <name val="Malgun Gothic"/>
      <family val="3"/>
      <charset val="129"/>
    </font>
    <font>
      <i/>
      <sz val="9"/>
      <color theme="1"/>
      <name val="Malgun Gothic"/>
      <family val="3"/>
      <charset val="129"/>
    </font>
    <font>
      <sz val="9"/>
      <color rgb="FF1F3864"/>
      <name val="Malgun Gothic"/>
      <family val="3"/>
      <charset val="129"/>
    </font>
    <font>
      <b/>
      <i/>
      <sz val="9"/>
      <color rgb="FF1F3864"/>
      <name val="Malgun Gothic"/>
      <family val="3"/>
      <charset val="129"/>
    </font>
    <font>
      <b/>
      <i/>
      <sz val="8"/>
      <color rgb="FF1F3864"/>
      <name val="Malgun Gothic"/>
      <family val="3"/>
      <charset val="129"/>
    </font>
    <font>
      <b/>
      <i/>
      <sz val="8"/>
      <color rgb="FF002060"/>
      <name val="Malgun Gothic"/>
      <family val="3"/>
      <charset val="129"/>
    </font>
    <font>
      <b/>
      <sz val="8"/>
      <color rgb="FF1F3864"/>
      <name val="Malgun Gothic"/>
      <family val="3"/>
      <charset val="129"/>
    </font>
    <font>
      <i/>
      <sz val="6"/>
      <color rgb="FF1F3864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8"/>
      <color rgb="FF002060"/>
      <name val="Malgun Gothic"/>
      <family val="3"/>
      <charset val="129"/>
    </font>
    <font>
      <sz val="6"/>
      <color theme="0"/>
      <name val="Malgun Gothic"/>
      <family val="3"/>
      <charset val="129"/>
    </font>
    <font>
      <sz val="9"/>
      <color rgb="FF002060"/>
      <name val="Malgun Gothic"/>
      <family val="3"/>
      <charset val="129"/>
    </font>
    <font>
      <sz val="8"/>
      <color rgb="FF0000FF"/>
      <name val="Malgun Gothic"/>
      <family val="3"/>
      <charset val="129"/>
    </font>
    <font>
      <sz val="8"/>
      <color rgb="FF002060"/>
      <name val="Malgun Gothic"/>
      <family val="3"/>
      <charset val="129"/>
    </font>
    <font>
      <b/>
      <sz val="9"/>
      <color rgb="FF00206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7"/>
      <color theme="1"/>
      <name val="Malgun Gothic"/>
      <family val="3"/>
      <charset val="129"/>
    </font>
    <font>
      <sz val="18"/>
      <color theme="1"/>
      <name val="현대하모니 m"/>
      <family val="3"/>
      <charset val="129"/>
    </font>
    <font>
      <sz val="16"/>
      <color theme="1"/>
      <name val="Malgun Gothic"/>
      <family val="3"/>
      <charset val="129"/>
    </font>
    <font>
      <b/>
      <sz val="18"/>
      <color theme="1"/>
      <name val="현대하모니 m"/>
      <family val="3"/>
      <charset val="129"/>
    </font>
    <font>
      <sz val="11"/>
      <color theme="1"/>
      <name val="현대하모니 m"/>
      <family val="3"/>
      <charset val="129"/>
    </font>
    <font>
      <b/>
      <sz val="18"/>
      <color theme="0"/>
      <name val="현대하모니 m"/>
      <family val="3"/>
      <charset val="129"/>
    </font>
    <font>
      <b/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sz val="18"/>
      <color rgb="FF3333FF"/>
      <name val="Malgun Gothic"/>
      <family val="3"/>
      <charset val="129"/>
    </font>
    <font>
      <b/>
      <sz val="12"/>
      <color rgb="FF3333FF"/>
      <name val="Malgun Gothic"/>
      <family val="3"/>
      <charset val="129"/>
    </font>
    <font>
      <b/>
      <sz val="14"/>
      <color rgb="FF0066FF"/>
      <name val="Malgun Gothic"/>
      <family val="3"/>
      <charset val="129"/>
    </font>
    <font>
      <b/>
      <sz val="12"/>
      <color theme="1"/>
      <name val="Malgun Gothic"/>
      <family val="3"/>
      <charset val="129"/>
    </font>
    <font>
      <b/>
      <sz val="16"/>
      <color rgb="FF3333FF"/>
      <name val="Malgun Gothic"/>
      <family val="3"/>
      <charset val="129"/>
    </font>
    <font>
      <b/>
      <sz val="14"/>
      <color rgb="FF3333FF"/>
      <name val="Malgun Gothic"/>
      <family val="3"/>
      <charset val="129"/>
    </font>
    <font>
      <sz val="11"/>
      <color rgb="FF3333FF"/>
      <name val="Malgun Gothic"/>
      <family val="3"/>
      <charset val="129"/>
    </font>
    <font>
      <b/>
      <sz val="11"/>
      <color rgb="FF3333FF"/>
      <name val="Malgun Gothic"/>
      <family val="3"/>
      <charset val="129"/>
    </font>
    <font>
      <b/>
      <sz val="11"/>
      <color rgb="FF333333"/>
      <name val="Dotum"/>
    </font>
    <font>
      <sz val="9"/>
      <color rgb="FF636363"/>
      <name val="Dotum"/>
    </font>
    <font>
      <sz val="9"/>
      <color rgb="FF333333"/>
      <name val="Dotum"/>
    </font>
    <font>
      <sz val="12"/>
      <color theme="1"/>
      <name val="현대하모니 m"/>
      <family val="3"/>
      <charset val="129"/>
    </font>
    <font>
      <b/>
      <sz val="12"/>
      <color theme="0"/>
      <name val="현대하모니 m"/>
      <family val="3"/>
      <charset val="129"/>
    </font>
    <font>
      <sz val="10"/>
      <color rgb="FF000000"/>
      <name val="현대하모니 m"/>
      <family val="3"/>
      <charset val="129"/>
    </font>
    <font>
      <sz val="10"/>
      <color theme="1"/>
      <name val="현대하모니 m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rgb="FFFF0000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8"/>
      <color theme="1"/>
      <name val="Segoe UI Symbol"/>
      <family val="2"/>
    </font>
    <font>
      <b/>
      <sz val="18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trike/>
      <sz val="18"/>
      <color rgb="FF3333FF"/>
      <name val="맑은 고딕"/>
      <family val="3"/>
      <charset val="129"/>
    </font>
    <font>
      <sz val="18"/>
      <color rgb="FF3333FF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2"/>
      <color rgb="FF3333FF"/>
      <name val="맑은 고딕"/>
      <family val="3"/>
      <charset val="129"/>
    </font>
    <font>
      <b/>
      <strike/>
      <sz val="12"/>
      <color rgb="FF3333FF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theme="1"/>
      <name val="Arial Unicode MS"/>
    </font>
    <font>
      <sz val="8"/>
      <name val="Calibri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0000"/>
        <bgColor rgb="FFC00000"/>
      </patternFill>
    </fill>
    <fill>
      <patternFill patternType="solid">
        <fgColor rgb="FF0066FF"/>
        <bgColor rgb="FF0066FF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A1A2A3"/>
        <bgColor rgb="FFA1A2A3"/>
      </patternFill>
    </fill>
    <fill>
      <patternFill patternType="solid">
        <fgColor rgb="FFD9D9D9"/>
        <bgColor rgb="FFD9D9D9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</fills>
  <borders count="2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969696"/>
      </right>
      <top style="medium">
        <color rgb="FF000000"/>
      </top>
      <bottom/>
      <diagonal/>
    </border>
    <border>
      <left style="thin">
        <color rgb="FF969696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BFBFBF"/>
      </right>
      <top style="medium">
        <color rgb="FF000000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 style="thin">
        <color rgb="FF969696"/>
      </left>
      <right style="thin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thin">
        <color rgb="FF000000"/>
      </right>
      <top style="thin">
        <color rgb="FF969696"/>
      </top>
      <bottom/>
      <diagonal/>
    </border>
    <border>
      <left style="thin">
        <color rgb="FF000000"/>
      </left>
      <right style="thin">
        <color rgb="FF000000"/>
      </right>
      <top style="thin">
        <color rgb="FF969696"/>
      </top>
      <bottom/>
      <diagonal/>
    </border>
    <border>
      <left/>
      <right/>
      <top style="thin">
        <color rgb="FF969696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000000"/>
      </right>
      <top style="thin">
        <color rgb="FFBFBFBF"/>
      </top>
      <bottom/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medium">
        <color rgb="FF000000"/>
      </top>
      <bottom style="thin">
        <color rgb="FF969696"/>
      </bottom>
      <diagonal/>
    </border>
    <border>
      <left style="thin">
        <color rgb="FF969696"/>
      </left>
      <right/>
      <top style="medium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medium">
        <color rgb="FF000000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/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969696"/>
      </right>
      <top style="thin">
        <color rgb="FF000000"/>
      </top>
      <bottom style="thin">
        <color rgb="FF969696"/>
      </bottom>
      <diagonal/>
    </border>
    <border>
      <left style="thin">
        <color rgb="FF969696"/>
      </left>
      <right/>
      <top style="thin">
        <color rgb="FF000000"/>
      </top>
      <bottom style="thin">
        <color rgb="FF969696"/>
      </bottom>
      <diagonal/>
    </border>
    <border>
      <left style="thin">
        <color rgb="FF969696"/>
      </left>
      <right style="thin">
        <color rgb="FF000000"/>
      </right>
      <top style="thin">
        <color rgb="FF000000"/>
      </top>
      <bottom style="thin">
        <color rgb="FF969696"/>
      </bottom>
      <diagonal/>
    </border>
    <border>
      <left/>
      <right style="medium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/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000000"/>
      </bottom>
      <diagonal/>
    </border>
    <border>
      <left style="medium">
        <color rgb="FF000000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969696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/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969696"/>
      </bottom>
      <diagonal/>
    </border>
    <border>
      <left style="thin">
        <color rgb="FF000000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thin">
        <color rgb="FF969696"/>
      </right>
      <top/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/>
      <bottom style="thin">
        <color rgb="FF969696"/>
      </bottom>
      <diagonal/>
    </border>
    <border>
      <left style="thin">
        <color rgb="FF969696"/>
      </left>
      <right/>
      <top/>
      <bottom style="thin">
        <color rgb="FF969696"/>
      </bottom>
      <diagonal/>
    </border>
    <border>
      <left/>
      <right/>
      <top/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/>
      <top style="thin">
        <color rgb="FF000000"/>
      </top>
      <bottom/>
      <diagonal/>
    </border>
    <border>
      <left/>
      <right style="thin">
        <color rgb="FFBFBFBF"/>
      </right>
      <top style="thin">
        <color rgb="FF000000"/>
      </top>
      <bottom/>
      <diagonal/>
    </border>
    <border>
      <left style="thin">
        <color rgb="FFBFBFBF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969696"/>
      </bottom>
      <diagonal/>
    </border>
    <border>
      <left style="thin">
        <color rgb="FF969696"/>
      </left>
      <right/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757070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/>
      <top style="thin">
        <color rgb="FF000000"/>
      </top>
      <bottom style="thin">
        <color rgb="FFAEABAB"/>
      </bottom>
      <diagonal/>
    </border>
    <border>
      <left/>
      <right style="thin">
        <color rgb="FFBFBFBF"/>
      </right>
      <top style="thin">
        <color rgb="FF000000"/>
      </top>
      <bottom style="thin">
        <color rgb="FFAEABAB"/>
      </bottom>
      <diagonal/>
    </border>
    <border>
      <left style="thin">
        <color rgb="FFBFBFBF"/>
      </left>
      <right style="medium">
        <color rgb="FF000000"/>
      </right>
      <top style="thin">
        <color rgb="FF000000"/>
      </top>
      <bottom style="thin">
        <color rgb="FFAEABAB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/>
      <top/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969696"/>
      </left>
      <right style="medium">
        <color rgb="FF000000"/>
      </right>
      <top style="thin">
        <color rgb="FF969696"/>
      </top>
      <bottom/>
      <diagonal/>
    </border>
    <border>
      <left style="thin">
        <color rgb="FF000000"/>
      </left>
      <right/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/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 style="thin">
        <color rgb="FF757070"/>
      </top>
      <bottom style="thin">
        <color rgb="FF757070"/>
      </bottom>
      <diagonal/>
    </border>
    <border>
      <left/>
      <right style="thin">
        <color rgb="FF969696"/>
      </right>
      <top/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thin">
        <color rgb="FF757070"/>
      </bottom>
      <diagonal/>
    </border>
    <border>
      <left style="hair">
        <color rgb="FF000000"/>
      </left>
      <right style="thin">
        <color rgb="FFAEABAB"/>
      </right>
      <top style="dotted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969696"/>
      </top>
      <bottom/>
      <diagonal/>
    </border>
    <border>
      <left/>
      <right/>
      <top style="medium">
        <color rgb="FF000000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hair">
        <color rgb="FF000000"/>
      </top>
      <bottom style="dotted">
        <color rgb="FF000000"/>
      </bottom>
      <diagonal/>
    </border>
    <border>
      <left/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969696"/>
      </top>
      <bottom style="thin">
        <color rgb="FF757070"/>
      </bottom>
      <diagonal/>
    </border>
    <border>
      <left/>
      <right style="thin">
        <color rgb="FF969696"/>
      </right>
      <top style="thin">
        <color rgb="FF969696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 style="thin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000000"/>
      </bottom>
      <diagonal/>
    </border>
    <border>
      <left style="thin">
        <color rgb="FF000000"/>
      </left>
      <right/>
      <top style="thin">
        <color rgb="FFBFBFB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969696"/>
      </top>
      <bottom/>
      <diagonal/>
    </border>
    <border>
      <left style="thin">
        <color rgb="FF969696"/>
      </left>
      <right style="hair">
        <color rgb="FF000000"/>
      </right>
      <top style="thin">
        <color rgb="FF969696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thin">
        <color rgb="FF969696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69696"/>
      </left>
      <right style="hair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thin">
        <color rgb="FF969696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8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textRotation="90"/>
    </xf>
    <xf numFmtId="0" fontId="4" fillId="5" borderId="3" xfId="0" applyFont="1" applyFill="1" applyBorder="1" applyAlignment="1">
      <alignment horizontal="center" textRotation="90"/>
    </xf>
    <xf numFmtId="0" fontId="5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/>
    </xf>
    <xf numFmtId="176" fontId="7" fillId="5" borderId="9" xfId="0" applyNumberFormat="1" applyFont="1" applyFill="1" applyBorder="1" applyAlignment="1">
      <alignment horizontal="center" vertical="center"/>
    </xf>
    <xf numFmtId="176" fontId="5" fillId="5" borderId="9" xfId="0" applyNumberFormat="1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 textRotation="90"/>
    </xf>
    <xf numFmtId="0" fontId="4" fillId="5" borderId="21" xfId="0" applyFont="1" applyFill="1" applyBorder="1" applyAlignment="1">
      <alignment horizontal="center" textRotation="90"/>
    </xf>
    <xf numFmtId="0" fontId="5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/>
    </xf>
    <xf numFmtId="178" fontId="8" fillId="5" borderId="24" xfId="0" applyNumberFormat="1" applyFont="1" applyFill="1" applyBorder="1" applyAlignment="1">
      <alignment horizontal="center"/>
    </xf>
    <xf numFmtId="179" fontId="8" fillId="5" borderId="24" xfId="0" applyNumberFormat="1" applyFont="1" applyFill="1" applyBorder="1" applyAlignment="1">
      <alignment horizontal="center"/>
    </xf>
    <xf numFmtId="0" fontId="8" fillId="5" borderId="24" xfId="0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11" fillId="5" borderId="30" xfId="0" applyFont="1" applyFill="1" applyBorder="1" applyAlignment="1">
      <alignment horizontal="center" vertical="center" textRotation="90"/>
    </xf>
    <xf numFmtId="176" fontId="12" fillId="7" borderId="31" xfId="0" applyNumberFormat="1" applyFont="1" applyFill="1" applyBorder="1" applyAlignment="1">
      <alignment horizontal="center" vertical="center"/>
    </xf>
    <xf numFmtId="9" fontId="13" fillId="7" borderId="31" xfId="0" applyNumberFormat="1" applyFont="1" applyFill="1" applyBorder="1" applyAlignment="1">
      <alignment horizontal="center" vertical="center"/>
    </xf>
    <xf numFmtId="10" fontId="13" fillId="7" borderId="31" xfId="0" applyNumberFormat="1" applyFont="1" applyFill="1" applyBorder="1" applyAlignment="1">
      <alignment horizontal="center" vertical="center"/>
    </xf>
    <xf numFmtId="176" fontId="14" fillId="7" borderId="32" xfId="0" applyNumberFormat="1" applyFont="1" applyFill="1" applyBorder="1" applyAlignment="1">
      <alignment horizontal="center" vertical="center"/>
    </xf>
    <xf numFmtId="178" fontId="14" fillId="5" borderId="33" xfId="0" applyNumberFormat="1" applyFont="1" applyFill="1" applyBorder="1" applyAlignment="1">
      <alignment horizontal="left" vertical="center"/>
    </xf>
    <xf numFmtId="181" fontId="14" fillId="5" borderId="33" xfId="0" applyNumberFormat="1" applyFont="1" applyFill="1" applyBorder="1" applyAlignment="1">
      <alignment horizontal="left" vertical="center"/>
    </xf>
    <xf numFmtId="180" fontId="15" fillId="5" borderId="33" xfId="0" applyNumberFormat="1" applyFont="1" applyFill="1" applyBorder="1" applyAlignment="1">
      <alignment horizontal="center" vertical="center"/>
    </xf>
    <xf numFmtId="180" fontId="15" fillId="5" borderId="30" xfId="0" applyNumberFormat="1" applyFont="1" applyFill="1" applyBorder="1" applyAlignment="1">
      <alignment horizontal="center" vertical="center"/>
    </xf>
    <xf numFmtId="180" fontId="15" fillId="5" borderId="34" xfId="0" applyNumberFormat="1" applyFont="1" applyFill="1" applyBorder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76" fontId="16" fillId="0" borderId="0" xfId="0" applyNumberFormat="1" applyFont="1" applyAlignment="1">
      <alignment horizontal="center" vertical="center"/>
    </xf>
    <xf numFmtId="0" fontId="5" fillId="8" borderId="35" xfId="0" applyFont="1" applyFill="1" applyBorder="1" applyAlignment="1">
      <alignment vertical="center"/>
    </xf>
    <xf numFmtId="0" fontId="5" fillId="8" borderId="30" xfId="0" applyFont="1" applyFill="1" applyBorder="1" applyAlignment="1">
      <alignment vertical="center"/>
    </xf>
    <xf numFmtId="0" fontId="5" fillId="8" borderId="34" xfId="0" applyFont="1" applyFill="1" applyBorder="1" applyAlignment="1">
      <alignment vertical="center"/>
    </xf>
    <xf numFmtId="176" fontId="7" fillId="8" borderId="32" xfId="0" applyNumberFormat="1" applyFont="1" applyFill="1" applyBorder="1" applyAlignment="1">
      <alignment vertical="center"/>
    </xf>
    <xf numFmtId="176" fontId="17" fillId="8" borderId="31" xfId="0" applyNumberFormat="1" applyFont="1" applyFill="1" applyBorder="1" applyAlignment="1">
      <alignment vertical="center"/>
    </xf>
    <xf numFmtId="176" fontId="7" fillId="8" borderId="30" xfId="0" applyNumberFormat="1" applyFont="1" applyFill="1" applyBorder="1"/>
    <xf numFmtId="178" fontId="7" fillId="8" borderId="36" xfId="0" applyNumberFormat="1" applyFont="1" applyFill="1" applyBorder="1" applyAlignment="1">
      <alignment horizontal="center"/>
    </xf>
    <xf numFmtId="178" fontId="7" fillId="8" borderId="31" xfId="0" applyNumberFormat="1" applyFont="1" applyFill="1" applyBorder="1" applyAlignment="1">
      <alignment horizontal="center"/>
    </xf>
    <xf numFmtId="181" fontId="7" fillId="8" borderId="33" xfId="0" applyNumberFormat="1" applyFont="1" applyFill="1" applyBorder="1" applyAlignment="1">
      <alignment horizontal="center"/>
    </xf>
    <xf numFmtId="0" fontId="18" fillId="0" borderId="37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8" fillId="0" borderId="39" xfId="0" applyFont="1" applyBorder="1" applyAlignment="1">
      <alignment vertical="center"/>
    </xf>
    <xf numFmtId="0" fontId="18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176" fontId="1" fillId="0" borderId="46" xfId="0" applyNumberFormat="1" applyFont="1" applyBorder="1"/>
    <xf numFmtId="0" fontId="1" fillId="9" borderId="47" xfId="0" applyFont="1" applyFill="1" applyBorder="1" applyAlignment="1">
      <alignment horizontal="center" vertical="center"/>
    </xf>
    <xf numFmtId="176" fontId="19" fillId="0" borderId="48" xfId="0" applyNumberFormat="1" applyFont="1" applyBorder="1" applyAlignment="1">
      <alignment horizontal="center" vertical="center"/>
    </xf>
    <xf numFmtId="176" fontId="20" fillId="10" borderId="49" xfId="0" applyNumberFormat="1" applyFont="1" applyFill="1" applyBorder="1"/>
    <xf numFmtId="176" fontId="21" fillId="6" borderId="50" xfId="0" applyNumberFormat="1" applyFont="1" applyFill="1" applyBorder="1"/>
    <xf numFmtId="176" fontId="16" fillId="6" borderId="50" xfId="0" applyNumberFormat="1" applyFont="1" applyFill="1" applyBorder="1"/>
    <xf numFmtId="176" fontId="16" fillId="0" borderId="51" xfId="0" applyNumberFormat="1" applyFont="1" applyBorder="1"/>
    <xf numFmtId="178" fontId="16" fillId="9" borderId="52" xfId="0" applyNumberFormat="1" applyFont="1" applyFill="1" applyBorder="1" applyAlignment="1">
      <alignment horizontal="center"/>
    </xf>
    <xf numFmtId="178" fontId="16" fillId="0" borderId="53" xfId="0" applyNumberFormat="1" applyFont="1" applyBorder="1" applyAlignment="1">
      <alignment horizontal="center"/>
    </xf>
    <xf numFmtId="181" fontId="16" fillId="9" borderId="54" xfId="0" applyNumberFormat="1" applyFont="1" applyFill="1" applyBorder="1" applyAlignment="1">
      <alignment horizontal="center"/>
    </xf>
    <xf numFmtId="0" fontId="18" fillId="0" borderId="55" xfId="0" applyFont="1" applyBorder="1" applyAlignment="1">
      <alignment vertical="center"/>
    </xf>
    <xf numFmtId="0" fontId="18" fillId="0" borderId="56" xfId="0" applyFont="1" applyBorder="1" applyAlignment="1">
      <alignment vertical="center"/>
    </xf>
    <xf numFmtId="0" fontId="18" fillId="0" borderId="57" xfId="0" applyFont="1" applyBorder="1" applyAlignment="1">
      <alignment vertical="center"/>
    </xf>
    <xf numFmtId="0" fontId="18" fillId="0" borderId="58" xfId="0" applyFont="1" applyBorder="1" applyAlignment="1">
      <alignment vertical="center"/>
    </xf>
    <xf numFmtId="0" fontId="18" fillId="0" borderId="59" xfId="0" applyFont="1" applyBorder="1" applyAlignment="1">
      <alignment vertical="center"/>
    </xf>
    <xf numFmtId="0" fontId="1" fillId="0" borderId="60" xfId="0" applyFont="1" applyBorder="1" applyAlignment="1">
      <alignment vertical="center"/>
    </xf>
    <xf numFmtId="0" fontId="1" fillId="0" borderId="61" xfId="0" applyFont="1" applyBorder="1" applyAlignment="1">
      <alignment vertical="center"/>
    </xf>
    <xf numFmtId="0" fontId="1" fillId="0" borderId="62" xfId="0" applyFont="1" applyBorder="1" applyAlignment="1">
      <alignment vertical="center"/>
    </xf>
    <xf numFmtId="0" fontId="1" fillId="0" borderId="63" xfId="0" applyFont="1" applyBorder="1" applyAlignment="1">
      <alignment vertical="center"/>
    </xf>
    <xf numFmtId="176" fontId="1" fillId="0" borderId="64" xfId="0" applyNumberFormat="1" applyFont="1" applyBorder="1"/>
    <xf numFmtId="0" fontId="1" fillId="9" borderId="60" xfId="0" applyFont="1" applyFill="1" applyBorder="1" applyAlignment="1">
      <alignment horizontal="center" vertical="center"/>
    </xf>
    <xf numFmtId="176" fontId="19" fillId="0" borderId="65" xfId="0" applyNumberFormat="1" applyFont="1" applyBorder="1" applyAlignment="1">
      <alignment horizontal="center" vertical="center"/>
    </xf>
    <xf numFmtId="176" fontId="20" fillId="10" borderId="66" xfId="0" applyNumberFormat="1" applyFont="1" applyFill="1" applyBorder="1"/>
    <xf numFmtId="176" fontId="21" fillId="6" borderId="67" xfId="0" applyNumberFormat="1" applyFont="1" applyFill="1" applyBorder="1"/>
    <xf numFmtId="176" fontId="16" fillId="6" borderId="67" xfId="0" applyNumberFormat="1" applyFont="1" applyFill="1" applyBorder="1"/>
    <xf numFmtId="176" fontId="16" fillId="0" borderId="68" xfId="0" applyNumberFormat="1" applyFont="1" applyBorder="1"/>
    <xf numFmtId="178" fontId="16" fillId="9" borderId="69" xfId="0" applyNumberFormat="1" applyFont="1" applyFill="1" applyBorder="1" applyAlignment="1">
      <alignment horizontal="center"/>
    </xf>
    <xf numFmtId="178" fontId="16" fillId="0" borderId="70" xfId="0" applyNumberFormat="1" applyFont="1" applyBorder="1" applyAlignment="1">
      <alignment horizontal="center"/>
    </xf>
    <xf numFmtId="181" fontId="16" fillId="9" borderId="71" xfId="0" applyNumberFormat="1" applyFont="1" applyFill="1" applyBorder="1" applyAlignment="1">
      <alignment horizontal="center"/>
    </xf>
    <xf numFmtId="0" fontId="18" fillId="0" borderId="72" xfId="0" applyFont="1" applyBorder="1" applyAlignment="1">
      <alignment vertical="center"/>
    </xf>
    <xf numFmtId="0" fontId="18" fillId="0" borderId="73" xfId="0" applyFont="1" applyBorder="1" applyAlignment="1">
      <alignment vertical="center"/>
    </xf>
    <xf numFmtId="0" fontId="18" fillId="0" borderId="74" xfId="0" applyFont="1" applyBorder="1" applyAlignment="1">
      <alignment vertical="center"/>
    </xf>
    <xf numFmtId="0" fontId="18" fillId="0" borderId="75" xfId="0" applyFont="1" applyBorder="1" applyAlignment="1">
      <alignment vertical="center"/>
    </xf>
    <xf numFmtId="0" fontId="18" fillId="0" borderId="76" xfId="0" applyFont="1" applyBorder="1" applyAlignment="1">
      <alignment vertical="center"/>
    </xf>
    <xf numFmtId="0" fontId="1" fillId="0" borderId="77" xfId="0" applyFont="1" applyBorder="1" applyAlignment="1">
      <alignment vertical="center"/>
    </xf>
    <xf numFmtId="0" fontId="1" fillId="0" borderId="78" xfId="0" applyFont="1" applyBorder="1" applyAlignment="1">
      <alignment vertical="center"/>
    </xf>
    <xf numFmtId="0" fontId="1" fillId="2" borderId="79" xfId="0" applyFont="1" applyFill="1" applyBorder="1" applyAlignment="1">
      <alignment vertical="center"/>
    </xf>
    <xf numFmtId="176" fontId="1" fillId="0" borderId="80" xfId="0" applyNumberFormat="1" applyFont="1" applyBorder="1"/>
    <xf numFmtId="0" fontId="1" fillId="9" borderId="81" xfId="0" applyFont="1" applyFill="1" applyBorder="1" applyAlignment="1">
      <alignment horizontal="center" vertical="center"/>
    </xf>
    <xf numFmtId="176" fontId="20" fillId="10" borderId="82" xfId="0" applyNumberFormat="1" applyFont="1" applyFill="1" applyBorder="1"/>
    <xf numFmtId="176" fontId="21" fillId="6" borderId="83" xfId="0" applyNumberFormat="1" applyFont="1" applyFill="1" applyBorder="1"/>
    <xf numFmtId="176" fontId="16" fillId="6" borderId="83" xfId="0" applyNumberFormat="1" applyFont="1" applyFill="1" applyBorder="1"/>
    <xf numFmtId="176" fontId="16" fillId="0" borderId="84" xfId="0" applyNumberFormat="1" applyFont="1" applyBorder="1"/>
    <xf numFmtId="178" fontId="16" fillId="9" borderId="85" xfId="0" applyNumberFormat="1" applyFont="1" applyFill="1" applyBorder="1" applyAlignment="1">
      <alignment horizontal="center"/>
    </xf>
    <xf numFmtId="178" fontId="16" fillId="0" borderId="86" xfId="0" applyNumberFormat="1" applyFont="1" applyBorder="1" applyAlignment="1">
      <alignment horizontal="center"/>
    </xf>
    <xf numFmtId="181" fontId="16" fillId="9" borderId="15" xfId="0" applyNumberFormat="1" applyFont="1" applyFill="1" applyBorder="1" applyAlignment="1">
      <alignment horizontal="center"/>
    </xf>
    <xf numFmtId="0" fontId="18" fillId="0" borderId="87" xfId="0" applyFont="1" applyBorder="1" applyAlignment="1">
      <alignment vertical="center"/>
    </xf>
    <xf numFmtId="0" fontId="18" fillId="0" borderId="88" xfId="0" applyFont="1" applyBorder="1" applyAlignment="1">
      <alignment vertical="center"/>
    </xf>
    <xf numFmtId="0" fontId="18" fillId="0" borderId="89" xfId="0" applyFont="1" applyBorder="1" applyAlignment="1">
      <alignment vertical="center"/>
    </xf>
    <xf numFmtId="0" fontId="18" fillId="0" borderId="90" xfId="0" applyFont="1" applyBorder="1" applyAlignment="1">
      <alignment vertical="center"/>
    </xf>
    <xf numFmtId="0" fontId="18" fillId="0" borderId="91" xfId="0" applyFont="1" applyBorder="1" applyAlignment="1">
      <alignment vertical="center"/>
    </xf>
    <xf numFmtId="0" fontId="5" fillId="8" borderId="20" xfId="0" applyFont="1" applyFill="1" applyBorder="1" applyAlignment="1">
      <alignment vertical="center"/>
    </xf>
    <xf numFmtId="0" fontId="22" fillId="8" borderId="92" xfId="0" applyFont="1" applyFill="1" applyBorder="1" applyAlignment="1">
      <alignment vertical="center"/>
    </xf>
    <xf numFmtId="176" fontId="17" fillId="8" borderId="93" xfId="0" applyNumberFormat="1" applyFont="1" applyFill="1" applyBorder="1" applyAlignment="1">
      <alignment vertical="center"/>
    </xf>
    <xf numFmtId="176" fontId="7" fillId="8" borderId="94" xfId="0" applyNumberFormat="1" applyFont="1" applyFill="1" applyBorder="1"/>
    <xf numFmtId="0" fontId="1" fillId="0" borderId="95" xfId="0" applyFont="1" applyBorder="1" applyAlignment="1">
      <alignment vertical="center"/>
    </xf>
    <xf numFmtId="0" fontId="23" fillId="11" borderId="96" xfId="0" applyFont="1" applyFill="1" applyBorder="1"/>
    <xf numFmtId="0" fontId="24" fillId="11" borderId="97" xfId="0" applyFont="1" applyFill="1" applyBorder="1"/>
    <xf numFmtId="176" fontId="24" fillId="11" borderId="98" xfId="0" applyNumberFormat="1" applyFont="1" applyFill="1" applyBorder="1"/>
    <xf numFmtId="176" fontId="1" fillId="11" borderId="99" xfId="0" applyNumberFormat="1" applyFont="1" applyFill="1" applyBorder="1"/>
    <xf numFmtId="176" fontId="19" fillId="11" borderId="100" xfId="0" applyNumberFormat="1" applyFont="1" applyFill="1" applyBorder="1"/>
    <xf numFmtId="176" fontId="25" fillId="11" borderId="101" xfId="0" applyNumberFormat="1" applyFont="1" applyFill="1" applyBorder="1"/>
    <xf numFmtId="176" fontId="17" fillId="11" borderId="102" xfId="0" applyNumberFormat="1" applyFont="1" applyFill="1" applyBorder="1"/>
    <xf numFmtId="176" fontId="26" fillId="11" borderId="103" xfId="0" applyNumberFormat="1" applyFont="1" applyFill="1" applyBorder="1"/>
    <xf numFmtId="178" fontId="26" fillId="11" borderId="9" xfId="0" applyNumberFormat="1" applyFont="1" applyFill="1" applyBorder="1" applyAlignment="1">
      <alignment horizontal="center"/>
    </xf>
    <xf numFmtId="178" fontId="26" fillId="11" borderId="102" xfId="0" applyNumberFormat="1" applyFont="1" applyFill="1" applyBorder="1" applyAlignment="1">
      <alignment horizontal="center"/>
    </xf>
    <xf numFmtId="181" fontId="26" fillId="11" borderId="104" xfId="0" applyNumberFormat="1" applyFont="1" applyFill="1" applyBorder="1" applyAlignment="1">
      <alignment horizontal="center"/>
    </xf>
    <xf numFmtId="0" fontId="18" fillId="0" borderId="105" xfId="0" applyFont="1" applyBorder="1" applyAlignment="1">
      <alignment vertical="center"/>
    </xf>
    <xf numFmtId="0" fontId="18" fillId="0" borderId="106" xfId="0" applyFont="1" applyBorder="1" applyAlignment="1">
      <alignment vertical="center"/>
    </xf>
    <xf numFmtId="0" fontId="18" fillId="0" borderId="107" xfId="0" applyFont="1" applyBorder="1" applyAlignment="1">
      <alignment vertical="center"/>
    </xf>
    <xf numFmtId="0" fontId="18" fillId="0" borderId="108" xfId="0" applyFont="1" applyBorder="1" applyAlignment="1">
      <alignment vertical="center"/>
    </xf>
    <xf numFmtId="0" fontId="18" fillId="0" borderId="109" xfId="0" applyFont="1" applyBorder="1" applyAlignment="1">
      <alignment vertical="center"/>
    </xf>
    <xf numFmtId="0" fontId="1" fillId="0" borderId="110" xfId="0" applyFont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0" borderId="64" xfId="0" applyFont="1" applyBorder="1"/>
    <xf numFmtId="176" fontId="21" fillId="6" borderId="70" xfId="0" applyNumberFormat="1" applyFont="1" applyFill="1" applyBorder="1"/>
    <xf numFmtId="176" fontId="16" fillId="0" borderId="112" xfId="0" applyNumberFormat="1" applyFont="1" applyBorder="1"/>
    <xf numFmtId="178" fontId="16" fillId="9" borderId="113" xfId="0" applyNumberFormat="1" applyFont="1" applyFill="1" applyBorder="1" applyAlignment="1">
      <alignment horizontal="center"/>
    </xf>
    <xf numFmtId="0" fontId="18" fillId="0" borderId="114" xfId="0" applyFont="1" applyBorder="1" applyAlignment="1">
      <alignment vertical="center"/>
    </xf>
    <xf numFmtId="0" fontId="18" fillId="0" borderId="115" xfId="0" applyFont="1" applyBorder="1" applyAlignment="1">
      <alignment vertical="center"/>
    </xf>
    <xf numFmtId="0" fontId="18" fillId="0" borderId="116" xfId="0" applyFont="1" applyBorder="1" applyAlignment="1">
      <alignment vertical="center"/>
    </xf>
    <xf numFmtId="0" fontId="18" fillId="0" borderId="117" xfId="0" applyFont="1" applyBorder="1" applyAlignment="1">
      <alignment vertical="center"/>
    </xf>
    <xf numFmtId="0" fontId="18" fillId="0" borderId="118" xfId="0" applyFont="1" applyBorder="1" applyAlignment="1">
      <alignment vertical="center"/>
    </xf>
    <xf numFmtId="0" fontId="23" fillId="11" borderId="119" xfId="0" applyFont="1" applyFill="1" applyBorder="1"/>
    <xf numFmtId="0" fontId="24" fillId="11" borderId="120" xfId="0" applyFont="1" applyFill="1" applyBorder="1"/>
    <xf numFmtId="176" fontId="24" fillId="11" borderId="121" xfId="0" applyNumberFormat="1" applyFont="1" applyFill="1" applyBorder="1"/>
    <xf numFmtId="176" fontId="19" fillId="11" borderId="122" xfId="0" applyNumberFormat="1" applyFont="1" applyFill="1" applyBorder="1" applyAlignment="1">
      <alignment horizontal="center" vertical="center"/>
    </xf>
    <xf numFmtId="176" fontId="19" fillId="11" borderId="123" xfId="0" applyNumberFormat="1" applyFont="1" applyFill="1" applyBorder="1" applyAlignment="1">
      <alignment horizontal="center" vertical="center"/>
    </xf>
    <xf numFmtId="176" fontId="25" fillId="11" borderId="124" xfId="0" applyNumberFormat="1" applyFont="1" applyFill="1" applyBorder="1"/>
    <xf numFmtId="176" fontId="17" fillId="11" borderId="50" xfId="0" applyNumberFormat="1" applyFont="1" applyFill="1" applyBorder="1"/>
    <xf numFmtId="176" fontId="26" fillId="11" borderId="125" xfId="0" applyNumberFormat="1" applyFont="1" applyFill="1" applyBorder="1"/>
    <xf numFmtId="178" fontId="26" fillId="11" borderId="113" xfId="0" applyNumberFormat="1" applyFont="1" applyFill="1" applyBorder="1" applyAlignment="1">
      <alignment horizontal="center"/>
    </xf>
    <xf numFmtId="178" fontId="26" fillId="11" borderId="70" xfId="0" applyNumberFormat="1" applyFont="1" applyFill="1" applyBorder="1" applyAlignment="1">
      <alignment horizontal="center"/>
    </xf>
    <xf numFmtId="181" fontId="26" fillId="11" borderId="71" xfId="0" applyNumberFormat="1" applyFont="1" applyFill="1" applyBorder="1" applyAlignment="1">
      <alignment horizontal="center"/>
    </xf>
    <xf numFmtId="0" fontId="18" fillId="0" borderId="126" xfId="0" applyFont="1" applyBorder="1" applyAlignment="1">
      <alignment vertical="center"/>
    </xf>
    <xf numFmtId="0" fontId="18" fillId="0" borderId="127" xfId="0" applyFont="1" applyBorder="1" applyAlignment="1">
      <alignment vertical="center"/>
    </xf>
    <xf numFmtId="0" fontId="18" fillId="0" borderId="128" xfId="0" applyFont="1" applyBorder="1" applyAlignment="1">
      <alignment vertical="center"/>
    </xf>
    <xf numFmtId="0" fontId="18" fillId="0" borderId="129" xfId="0" applyFont="1" applyBorder="1" applyAlignment="1">
      <alignment vertical="center"/>
    </xf>
    <xf numFmtId="0" fontId="18" fillId="0" borderId="130" xfId="0" applyFont="1" applyBorder="1" applyAlignment="1">
      <alignment vertical="center"/>
    </xf>
    <xf numFmtId="0" fontId="1" fillId="0" borderId="131" xfId="0" applyFont="1" applyBorder="1" applyAlignment="1">
      <alignment vertical="center"/>
    </xf>
    <xf numFmtId="0" fontId="1" fillId="0" borderId="132" xfId="0" applyFont="1" applyBorder="1"/>
    <xf numFmtId="0" fontId="19" fillId="9" borderId="133" xfId="0" applyFont="1" applyFill="1" applyBorder="1" applyAlignment="1">
      <alignment horizontal="center" vertical="center"/>
    </xf>
    <xf numFmtId="176" fontId="19" fillId="0" borderId="134" xfId="0" applyNumberFormat="1" applyFont="1" applyBorder="1" applyAlignment="1">
      <alignment horizontal="center" vertical="center"/>
    </xf>
    <xf numFmtId="176" fontId="20" fillId="10" borderId="135" xfId="0" applyNumberFormat="1" applyFont="1" applyFill="1" applyBorder="1"/>
    <xf numFmtId="176" fontId="21" fillId="6" borderId="136" xfId="0" applyNumberFormat="1" applyFont="1" applyFill="1" applyBorder="1"/>
    <xf numFmtId="176" fontId="16" fillId="0" borderId="137" xfId="0" applyNumberFormat="1" applyFont="1" applyBorder="1"/>
    <xf numFmtId="0" fontId="18" fillId="0" borderId="138" xfId="0" applyFont="1" applyBorder="1" applyAlignment="1">
      <alignment vertical="center"/>
    </xf>
    <xf numFmtId="0" fontId="18" fillId="0" borderId="139" xfId="0" applyFont="1" applyBorder="1" applyAlignment="1">
      <alignment vertical="center"/>
    </xf>
    <xf numFmtId="0" fontId="18" fillId="0" borderId="140" xfId="0" applyFont="1" applyBorder="1" applyAlignment="1">
      <alignment vertical="center"/>
    </xf>
    <xf numFmtId="0" fontId="18" fillId="0" borderId="141" xfId="0" applyFont="1" applyBorder="1" applyAlignment="1">
      <alignment vertical="center"/>
    </xf>
    <xf numFmtId="0" fontId="18" fillId="0" borderId="142" xfId="0" applyFont="1" applyBorder="1" applyAlignment="1">
      <alignment vertical="center"/>
    </xf>
    <xf numFmtId="0" fontId="22" fillId="8" borderId="20" xfId="0" applyFont="1" applyFill="1" applyBorder="1" applyAlignment="1">
      <alignment vertical="center"/>
    </xf>
    <xf numFmtId="9" fontId="21" fillId="8" borderId="143" xfId="0" applyNumberFormat="1" applyFont="1" applyFill="1" applyBorder="1" applyAlignment="1">
      <alignment vertical="center"/>
    </xf>
    <xf numFmtId="176" fontId="7" fillId="8" borderId="144" xfId="0" applyNumberFormat="1" applyFont="1" applyFill="1" applyBorder="1"/>
    <xf numFmtId="9" fontId="17" fillId="8" borderId="31" xfId="0" applyNumberFormat="1" applyFont="1" applyFill="1" applyBorder="1" applyAlignment="1">
      <alignment vertical="center"/>
    </xf>
    <xf numFmtId="0" fontId="1" fillId="0" borderId="145" xfId="0" applyFont="1" applyBorder="1" applyAlignment="1">
      <alignment vertical="center"/>
    </xf>
    <xf numFmtId="0" fontId="27" fillId="11" borderId="146" xfId="0" applyFont="1" applyFill="1" applyBorder="1"/>
    <xf numFmtId="0" fontId="24" fillId="11" borderId="147" xfId="0" applyFont="1" applyFill="1" applyBorder="1"/>
    <xf numFmtId="176" fontId="24" fillId="11" borderId="148" xfId="0" applyNumberFormat="1" applyFont="1" applyFill="1" applyBorder="1"/>
    <xf numFmtId="176" fontId="19" fillId="11" borderId="47" xfId="0" applyNumberFormat="1" applyFont="1" applyFill="1" applyBorder="1"/>
    <xf numFmtId="176" fontId="19" fillId="11" borderId="149" xfId="0" applyNumberFormat="1" applyFont="1" applyFill="1" applyBorder="1"/>
    <xf numFmtId="9" fontId="25" fillId="11" borderId="49" xfId="0" applyNumberFormat="1" applyFont="1" applyFill="1" applyBorder="1"/>
    <xf numFmtId="176" fontId="26" fillId="11" borderId="150" xfId="0" applyNumberFormat="1" applyFont="1" applyFill="1" applyBorder="1"/>
    <xf numFmtId="178" fontId="26" fillId="11" borderId="52" xfId="0" applyNumberFormat="1" applyFont="1" applyFill="1" applyBorder="1" applyAlignment="1">
      <alignment horizontal="center"/>
    </xf>
    <xf numFmtId="178" fontId="26" fillId="11" borderId="151" xfId="0" applyNumberFormat="1" applyFont="1" applyFill="1" applyBorder="1" applyAlignment="1">
      <alignment horizontal="center"/>
    </xf>
    <xf numFmtId="181" fontId="26" fillId="11" borderId="54" xfId="0" applyNumberFormat="1" applyFont="1" applyFill="1" applyBorder="1" applyAlignment="1">
      <alignment horizontal="center"/>
    </xf>
    <xf numFmtId="0" fontId="18" fillId="0" borderId="152" xfId="0" applyFont="1" applyBorder="1" applyAlignment="1">
      <alignment vertical="center"/>
    </xf>
    <xf numFmtId="0" fontId="18" fillId="0" borderId="153" xfId="0" applyFont="1" applyBorder="1" applyAlignment="1">
      <alignment vertical="center"/>
    </xf>
    <xf numFmtId="0" fontId="18" fillId="0" borderId="154" xfId="0" applyFont="1" applyBorder="1" applyAlignment="1">
      <alignment vertical="center"/>
    </xf>
    <xf numFmtId="0" fontId="18" fillId="0" borderId="155" xfId="0" applyFont="1" applyBorder="1" applyAlignment="1">
      <alignment vertical="center"/>
    </xf>
    <xf numFmtId="0" fontId="18" fillId="0" borderId="156" xfId="0" applyFont="1" applyBorder="1" applyAlignment="1">
      <alignment vertical="center"/>
    </xf>
    <xf numFmtId="0" fontId="27" fillId="0" borderId="157" xfId="0" applyFont="1" applyBorder="1"/>
    <xf numFmtId="0" fontId="27" fillId="12" borderId="158" xfId="0" applyFont="1" applyFill="1" applyBorder="1"/>
    <xf numFmtId="0" fontId="24" fillId="12" borderId="159" xfId="0" applyFont="1" applyFill="1" applyBorder="1"/>
    <xf numFmtId="176" fontId="24" fillId="12" borderId="125" xfId="0" applyNumberFormat="1" applyFont="1" applyFill="1" applyBorder="1"/>
    <xf numFmtId="176" fontId="19" fillId="12" borderId="47" xfId="0" applyNumberFormat="1" applyFont="1" applyFill="1" applyBorder="1"/>
    <xf numFmtId="176" fontId="19" fillId="12" borderId="149" xfId="0" applyNumberFormat="1" applyFont="1" applyFill="1" applyBorder="1"/>
    <xf numFmtId="176" fontId="25" fillId="12" borderId="49" xfId="0" applyNumberFormat="1" applyFont="1" applyFill="1" applyBorder="1"/>
    <xf numFmtId="176" fontId="17" fillId="12" borderId="50" xfId="0" applyNumberFormat="1" applyFont="1" applyFill="1" applyBorder="1"/>
    <xf numFmtId="176" fontId="26" fillId="12" borderId="1" xfId="0" applyNumberFormat="1" applyFont="1" applyFill="1" applyBorder="1"/>
    <xf numFmtId="178" fontId="26" fillId="12" borderId="52" xfId="0" applyNumberFormat="1" applyFont="1" applyFill="1" applyBorder="1" applyAlignment="1">
      <alignment horizontal="center"/>
    </xf>
    <xf numFmtId="178" fontId="26" fillId="12" borderId="151" xfId="0" applyNumberFormat="1" applyFont="1" applyFill="1" applyBorder="1" applyAlignment="1">
      <alignment horizontal="center"/>
    </xf>
    <xf numFmtId="181" fontId="26" fillId="12" borderId="54" xfId="0" applyNumberFormat="1" applyFont="1" applyFill="1" applyBorder="1" applyAlignment="1">
      <alignment horizontal="center"/>
    </xf>
    <xf numFmtId="0" fontId="18" fillId="0" borderId="160" xfId="0" applyFont="1" applyBorder="1" applyAlignment="1">
      <alignment vertical="center"/>
    </xf>
    <xf numFmtId="0" fontId="18" fillId="0" borderId="161" xfId="0" applyFont="1" applyBorder="1" applyAlignment="1">
      <alignment vertical="center"/>
    </xf>
    <xf numFmtId="0" fontId="18" fillId="0" borderId="162" xfId="0" applyFont="1" applyBorder="1" applyAlignment="1">
      <alignment vertical="center"/>
    </xf>
    <xf numFmtId="0" fontId="18" fillId="0" borderId="163" xfId="0" applyFont="1" applyBorder="1" applyAlignment="1">
      <alignment vertical="center"/>
    </xf>
    <xf numFmtId="0" fontId="18" fillId="0" borderId="164" xfId="0" applyFont="1" applyBorder="1" applyAlignment="1">
      <alignment vertical="center"/>
    </xf>
    <xf numFmtId="0" fontId="1" fillId="0" borderId="165" xfId="0" applyFont="1" applyBorder="1" applyAlignment="1">
      <alignment vertical="center"/>
    </xf>
    <xf numFmtId="0" fontId="1" fillId="2" borderId="166" xfId="0" applyFont="1" applyFill="1" applyBorder="1" applyAlignment="1">
      <alignment vertical="center"/>
    </xf>
    <xf numFmtId="0" fontId="19" fillId="9" borderId="60" xfId="0" applyFont="1" applyFill="1" applyBorder="1" applyAlignment="1">
      <alignment horizontal="center" vertical="center"/>
    </xf>
    <xf numFmtId="0" fontId="1" fillId="2" borderId="167" xfId="0" applyFont="1" applyFill="1" applyBorder="1" applyAlignment="1">
      <alignment vertical="center"/>
    </xf>
    <xf numFmtId="0" fontId="1" fillId="0" borderId="168" xfId="0" applyFont="1" applyBorder="1" applyAlignment="1">
      <alignment vertical="center"/>
    </xf>
    <xf numFmtId="0" fontId="1" fillId="2" borderId="169" xfId="0" applyFont="1" applyFill="1" applyBorder="1" applyAlignment="1">
      <alignment vertical="center"/>
    </xf>
    <xf numFmtId="176" fontId="1" fillId="0" borderId="170" xfId="0" applyNumberFormat="1" applyFont="1" applyBorder="1"/>
    <xf numFmtId="0" fontId="1" fillId="0" borderId="171" xfId="0" applyFont="1" applyBorder="1" applyAlignment="1">
      <alignment vertical="center"/>
    </xf>
    <xf numFmtId="176" fontId="1" fillId="0" borderId="172" xfId="0" applyNumberFormat="1" applyFont="1" applyBorder="1"/>
    <xf numFmtId="0" fontId="27" fillId="12" borderId="173" xfId="0" applyFont="1" applyFill="1" applyBorder="1"/>
    <xf numFmtId="0" fontId="24" fillId="12" borderId="174" xfId="0" applyFont="1" applyFill="1" applyBorder="1"/>
    <xf numFmtId="178" fontId="26" fillId="12" borderId="54" xfId="0" applyNumberFormat="1" applyFont="1" applyFill="1" applyBorder="1" applyAlignment="1">
      <alignment horizontal="center"/>
    </xf>
    <xf numFmtId="181" fontId="26" fillId="12" borderId="71" xfId="0" applyNumberFormat="1" applyFont="1" applyFill="1" applyBorder="1" applyAlignment="1">
      <alignment horizontal="center"/>
    </xf>
    <xf numFmtId="0" fontId="1" fillId="0" borderId="175" xfId="0" applyFont="1" applyBorder="1" applyAlignment="1">
      <alignment vertical="center"/>
    </xf>
    <xf numFmtId="0" fontId="1" fillId="2" borderId="176" xfId="0" applyFont="1" applyFill="1" applyBorder="1" applyAlignment="1">
      <alignment vertical="center"/>
    </xf>
    <xf numFmtId="0" fontId="19" fillId="12" borderId="60" xfId="0" applyFont="1" applyFill="1" applyBorder="1" applyAlignment="1">
      <alignment horizontal="center" vertical="center"/>
    </xf>
    <xf numFmtId="0" fontId="1" fillId="2" borderId="177" xfId="0" applyFont="1" applyFill="1" applyBorder="1" applyAlignment="1">
      <alignment vertical="center"/>
    </xf>
    <xf numFmtId="0" fontId="23" fillId="12" borderId="173" xfId="0" applyFont="1" applyFill="1" applyBorder="1"/>
    <xf numFmtId="0" fontId="18" fillId="2" borderId="160" xfId="0" applyFont="1" applyFill="1" applyBorder="1" applyAlignment="1">
      <alignment vertical="center"/>
    </xf>
    <xf numFmtId="0" fontId="18" fillId="2" borderId="163" xfId="0" applyFont="1" applyFill="1" applyBorder="1" applyAlignment="1">
      <alignment vertical="center"/>
    </xf>
    <xf numFmtId="0" fontId="18" fillId="2" borderId="161" xfId="0" applyFont="1" applyFill="1" applyBorder="1" applyAlignment="1">
      <alignment vertical="center"/>
    </xf>
    <xf numFmtId="0" fontId="18" fillId="2" borderId="162" xfId="0" applyFont="1" applyFill="1" applyBorder="1" applyAlignment="1">
      <alignment vertical="center"/>
    </xf>
    <xf numFmtId="0" fontId="27" fillId="11" borderId="119" xfId="0" applyFont="1" applyFill="1" applyBorder="1"/>
    <xf numFmtId="176" fontId="19" fillId="11" borderId="122" xfId="0" applyNumberFormat="1" applyFont="1" applyFill="1" applyBorder="1"/>
    <xf numFmtId="176" fontId="19" fillId="11" borderId="123" xfId="0" applyNumberFormat="1" applyFont="1" applyFill="1" applyBorder="1"/>
    <xf numFmtId="176" fontId="17" fillId="11" borderId="70" xfId="0" applyNumberFormat="1" applyFont="1" applyFill="1" applyBorder="1"/>
    <xf numFmtId="176" fontId="26" fillId="11" borderId="178" xfId="0" applyNumberFormat="1" applyFont="1" applyFill="1" applyBorder="1"/>
    <xf numFmtId="176" fontId="19" fillId="0" borderId="179" xfId="0" applyNumberFormat="1" applyFont="1" applyBorder="1" applyAlignment="1">
      <alignment horizontal="center" vertical="center"/>
    </xf>
    <xf numFmtId="176" fontId="21" fillId="6" borderId="180" xfId="0" applyNumberFormat="1" applyFont="1" applyFill="1" applyBorder="1"/>
    <xf numFmtId="176" fontId="16" fillId="0" borderId="181" xfId="0" applyNumberFormat="1" applyFont="1" applyBorder="1"/>
    <xf numFmtId="0" fontId="27" fillId="11" borderId="96" xfId="0" applyFont="1" applyFill="1" applyBorder="1"/>
    <xf numFmtId="176" fontId="19" fillId="11" borderId="99" xfId="0" applyNumberFormat="1" applyFont="1" applyFill="1" applyBorder="1"/>
    <xf numFmtId="176" fontId="26" fillId="11" borderId="101" xfId="0" applyNumberFormat="1" applyFont="1" applyFill="1" applyBorder="1"/>
    <xf numFmtId="176" fontId="26" fillId="11" borderId="182" xfId="0" applyNumberFormat="1" applyFont="1" applyFill="1" applyBorder="1"/>
    <xf numFmtId="178" fontId="26" fillId="11" borderId="183" xfId="0" applyNumberFormat="1" applyFont="1" applyFill="1" applyBorder="1" applyAlignment="1">
      <alignment horizontal="center"/>
    </xf>
    <xf numFmtId="0" fontId="1" fillId="0" borderId="184" xfId="0" applyFont="1" applyBorder="1" applyAlignment="1">
      <alignment vertical="center"/>
    </xf>
    <xf numFmtId="0" fontId="1" fillId="0" borderId="185" xfId="0" applyFont="1" applyBorder="1" applyAlignment="1">
      <alignment vertical="center"/>
    </xf>
    <xf numFmtId="0" fontId="1" fillId="2" borderId="186" xfId="0" applyFont="1" applyFill="1" applyBorder="1" applyAlignment="1">
      <alignment vertical="center"/>
    </xf>
    <xf numFmtId="176" fontId="28" fillId="0" borderId="170" xfId="0" applyNumberFormat="1" applyFont="1" applyBorder="1"/>
    <xf numFmtId="0" fontId="1" fillId="0" borderId="187" xfId="0" applyFont="1" applyBorder="1" applyAlignment="1">
      <alignment vertical="center"/>
    </xf>
    <xf numFmtId="0" fontId="1" fillId="0" borderId="188" xfId="0" applyFont="1" applyBorder="1" applyAlignment="1">
      <alignment vertical="center"/>
    </xf>
    <xf numFmtId="0" fontId="1" fillId="0" borderId="189" xfId="0" applyFont="1" applyBorder="1" applyAlignment="1">
      <alignment vertical="center"/>
    </xf>
    <xf numFmtId="0" fontId="1" fillId="0" borderId="190" xfId="0" applyFont="1" applyBorder="1" applyAlignment="1">
      <alignment vertical="center"/>
    </xf>
    <xf numFmtId="0" fontId="1" fillId="2" borderId="191" xfId="0" applyFont="1" applyFill="1" applyBorder="1" applyAlignment="1">
      <alignment vertical="center"/>
    </xf>
    <xf numFmtId="176" fontId="28" fillId="0" borderId="132" xfId="0" applyNumberFormat="1" applyFont="1" applyBorder="1"/>
    <xf numFmtId="0" fontId="19" fillId="9" borderId="192" xfId="0" applyFont="1" applyFill="1" applyBorder="1" applyAlignment="1">
      <alignment horizontal="center" vertical="center"/>
    </xf>
    <xf numFmtId="176" fontId="19" fillId="0" borderId="193" xfId="0" applyNumberFormat="1" applyFont="1" applyBorder="1" applyAlignment="1">
      <alignment horizontal="center" vertical="center"/>
    </xf>
    <xf numFmtId="0" fontId="18" fillId="0" borderId="194" xfId="0" applyFont="1" applyBorder="1" applyAlignment="1">
      <alignment vertical="center"/>
    </xf>
    <xf numFmtId="181" fontId="16" fillId="8" borderId="33" xfId="0" applyNumberFormat="1" applyFont="1" applyFill="1" applyBorder="1" applyAlignment="1">
      <alignment horizontal="center"/>
    </xf>
    <xf numFmtId="9" fontId="17" fillId="8" borderId="93" xfId="0" applyNumberFormat="1" applyFont="1" applyFill="1" applyBorder="1" applyAlignment="1">
      <alignment vertical="center"/>
    </xf>
    <xf numFmtId="0" fontId="23" fillId="11" borderId="146" xfId="0" applyFont="1" applyFill="1" applyBorder="1"/>
    <xf numFmtId="176" fontId="19" fillId="11" borderId="147" xfId="0" applyNumberFormat="1" applyFont="1" applyFill="1" applyBorder="1"/>
    <xf numFmtId="176" fontId="25" fillId="11" borderId="49" xfId="0" applyNumberFormat="1" applyFont="1" applyFill="1" applyBorder="1"/>
    <xf numFmtId="178" fontId="26" fillId="11" borderId="195" xfId="0" applyNumberFormat="1" applyFont="1" applyFill="1" applyBorder="1" applyAlignment="1">
      <alignment horizontal="center"/>
    </xf>
    <xf numFmtId="0" fontId="1" fillId="0" borderId="196" xfId="0" applyFont="1" applyBorder="1" applyAlignment="1">
      <alignment vertical="center"/>
    </xf>
    <xf numFmtId="0" fontId="1" fillId="0" borderId="197" xfId="0" applyFont="1" applyBorder="1" applyAlignment="1">
      <alignment vertical="center"/>
    </xf>
    <xf numFmtId="0" fontId="1" fillId="0" borderId="198" xfId="0" applyFont="1" applyBorder="1" applyAlignment="1">
      <alignment vertical="center"/>
    </xf>
    <xf numFmtId="176" fontId="16" fillId="6" borderId="70" xfId="0" applyNumberFormat="1" applyFont="1" applyFill="1" applyBorder="1"/>
    <xf numFmtId="176" fontId="16" fillId="0" borderId="199" xfId="0" applyNumberFormat="1" applyFont="1" applyBorder="1"/>
    <xf numFmtId="0" fontId="1" fillId="0" borderId="200" xfId="0" applyFont="1" applyBorder="1" applyAlignment="1">
      <alignment vertical="center"/>
    </xf>
    <xf numFmtId="0" fontId="1" fillId="0" borderId="201" xfId="0" applyFont="1" applyBorder="1" applyAlignment="1">
      <alignment vertical="center"/>
    </xf>
    <xf numFmtId="0" fontId="1" fillId="0" borderId="202" xfId="0" applyFont="1" applyBorder="1" applyAlignment="1">
      <alignment vertical="center"/>
    </xf>
    <xf numFmtId="0" fontId="1" fillId="0" borderId="203" xfId="0" applyFont="1" applyBorder="1" applyAlignment="1">
      <alignment vertical="center"/>
    </xf>
    <xf numFmtId="0" fontId="1" fillId="0" borderId="204" xfId="0" applyFont="1" applyBorder="1" applyAlignment="1">
      <alignment vertical="center"/>
    </xf>
    <xf numFmtId="176" fontId="16" fillId="6" borderId="205" xfId="0" applyNumberFormat="1" applyFont="1" applyFill="1" applyBorder="1"/>
    <xf numFmtId="9" fontId="17" fillId="8" borderId="180" xfId="0" applyNumberFormat="1" applyFont="1" applyFill="1" applyBorder="1" applyAlignment="1">
      <alignment vertical="center"/>
    </xf>
    <xf numFmtId="176" fontId="7" fillId="8" borderId="1" xfId="0" applyNumberFormat="1" applyFont="1" applyFill="1" applyBorder="1"/>
    <xf numFmtId="178" fontId="7" fillId="8" borderId="206" xfId="0" applyNumberFormat="1" applyFont="1" applyFill="1" applyBorder="1" applyAlignment="1">
      <alignment horizontal="center"/>
    </xf>
    <xf numFmtId="178" fontId="7" fillId="8" borderId="93" xfId="0" applyNumberFormat="1" applyFont="1" applyFill="1" applyBorder="1" applyAlignment="1">
      <alignment horizontal="center"/>
    </xf>
    <xf numFmtId="181" fontId="7" fillId="8" borderId="5" xfId="0" applyNumberFormat="1" applyFont="1" applyFill="1" applyBorder="1" applyAlignment="1">
      <alignment horizontal="center"/>
    </xf>
    <xf numFmtId="176" fontId="26" fillId="11" borderId="49" xfId="0" applyNumberFormat="1" applyFont="1" applyFill="1" applyBorder="1"/>
    <xf numFmtId="181" fontId="26" fillId="11" borderId="207" xfId="0" applyNumberFormat="1" applyFont="1" applyFill="1" applyBorder="1" applyAlignment="1">
      <alignment horizontal="center"/>
    </xf>
    <xf numFmtId="181" fontId="16" fillId="9" borderId="208" xfId="0" applyNumberFormat="1" applyFont="1" applyFill="1" applyBorder="1" applyAlignment="1">
      <alignment horizontal="center"/>
    </xf>
    <xf numFmtId="0" fontId="19" fillId="9" borderId="77" xfId="0" applyFont="1" applyFill="1" applyBorder="1" applyAlignment="1">
      <alignment horizontal="center" vertical="center"/>
    </xf>
    <xf numFmtId="176" fontId="19" fillId="0" borderId="209" xfId="0" applyNumberFormat="1" applyFont="1" applyBorder="1" applyAlignment="1">
      <alignment horizontal="center" vertical="center"/>
    </xf>
    <xf numFmtId="176" fontId="20" fillId="10" borderId="210" xfId="0" applyNumberFormat="1" applyFont="1" applyFill="1" applyBorder="1"/>
    <xf numFmtId="178" fontId="16" fillId="0" borderId="205" xfId="0" applyNumberFormat="1" applyFont="1" applyBorder="1" applyAlignment="1">
      <alignment horizontal="center"/>
    </xf>
    <xf numFmtId="181" fontId="16" fillId="9" borderId="211" xfId="0" applyNumberFormat="1" applyFont="1" applyFill="1" applyBorder="1" applyAlignment="1">
      <alignment horizontal="center"/>
    </xf>
    <xf numFmtId="0" fontId="18" fillId="0" borderId="212" xfId="0" applyFont="1" applyBorder="1" applyAlignment="1">
      <alignment vertical="center"/>
    </xf>
    <xf numFmtId="0" fontId="18" fillId="0" borderId="213" xfId="0" applyFont="1" applyBorder="1" applyAlignment="1">
      <alignment vertical="center"/>
    </xf>
    <xf numFmtId="0" fontId="18" fillId="0" borderId="214" xfId="0" applyFont="1" applyBorder="1" applyAlignment="1">
      <alignment vertical="center"/>
    </xf>
    <xf numFmtId="0" fontId="18" fillId="0" borderId="215" xfId="0" applyFont="1" applyBorder="1" applyAlignment="1">
      <alignment vertical="center"/>
    </xf>
    <xf numFmtId="0" fontId="18" fillId="0" borderId="216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29" fillId="2" borderId="1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  <xf numFmtId="0" fontId="32" fillId="2" borderId="1" xfId="0" applyFont="1" applyFill="1" applyBorder="1" applyAlignment="1">
      <alignment vertical="center"/>
    </xf>
    <xf numFmtId="182" fontId="33" fillId="3" borderId="1" xfId="0" applyNumberFormat="1" applyFont="1" applyFill="1" applyBorder="1" applyAlignment="1">
      <alignment horizontal="center" vertical="center"/>
    </xf>
    <xf numFmtId="182" fontId="29" fillId="2" borderId="1" xfId="0" applyNumberFormat="1" applyFont="1" applyFill="1" applyBorder="1" applyAlignment="1">
      <alignment horizontal="center" vertical="center"/>
    </xf>
    <xf numFmtId="9" fontId="29" fillId="6" borderId="1" xfId="0" applyNumberFormat="1" applyFont="1" applyFill="1" applyBorder="1" applyAlignment="1">
      <alignment horizontal="center" vertical="center"/>
    </xf>
    <xf numFmtId="0" fontId="34" fillId="13" borderId="1" xfId="0" applyFont="1" applyFill="1" applyBorder="1" applyAlignment="1">
      <alignment horizontal="left" vertical="center"/>
    </xf>
    <xf numFmtId="0" fontId="35" fillId="13" borderId="1" xfId="0" applyFont="1" applyFill="1" applyBorder="1" applyAlignment="1">
      <alignment vertical="center"/>
    </xf>
    <xf numFmtId="0" fontId="35" fillId="13" borderId="1" xfId="0" applyFont="1" applyFill="1" applyBorder="1" applyAlignment="1">
      <alignment horizontal="center" vertical="center"/>
    </xf>
    <xf numFmtId="0" fontId="36" fillId="5" borderId="70" xfId="0" applyFont="1" applyFill="1" applyBorder="1" applyAlignment="1">
      <alignment horizontal="center" vertical="center"/>
    </xf>
    <xf numFmtId="0" fontId="37" fillId="5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horizontal="center" vertical="top"/>
    </xf>
    <xf numFmtId="0" fontId="36" fillId="2" borderId="70" xfId="0" applyFont="1" applyFill="1" applyBorder="1" applyAlignment="1">
      <alignment horizontal="center" vertical="center"/>
    </xf>
    <xf numFmtId="0" fontId="35" fillId="2" borderId="70" xfId="0" applyFont="1" applyFill="1" applyBorder="1" applyAlignment="1">
      <alignment vertical="center" shrinkToFit="1"/>
    </xf>
    <xf numFmtId="0" fontId="36" fillId="2" borderId="70" xfId="0" quotePrefix="1" applyFont="1" applyFill="1" applyBorder="1" applyAlignment="1">
      <alignment vertical="top" shrinkToFit="1"/>
    </xf>
    <xf numFmtId="177" fontId="37" fillId="2" borderId="70" xfId="0" applyNumberFormat="1" applyFont="1" applyFill="1" applyBorder="1" applyAlignment="1">
      <alignment horizontal="center" vertical="center" shrinkToFit="1"/>
    </xf>
    <xf numFmtId="0" fontId="35" fillId="2" borderId="70" xfId="0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horizontal="center" vertical="center" wrapText="1"/>
    </xf>
    <xf numFmtId="177" fontId="38" fillId="2" borderId="70" xfId="0" applyNumberFormat="1" applyFont="1" applyFill="1" applyBorder="1" applyAlignment="1">
      <alignment horizontal="center" vertical="center" wrapText="1"/>
    </xf>
    <xf numFmtId="177" fontId="34" fillId="14" borderId="70" xfId="0" applyNumberFormat="1" applyFont="1" applyFill="1" applyBorder="1" applyAlignment="1">
      <alignment horizontal="center" vertical="center" wrapText="1"/>
    </xf>
    <xf numFmtId="0" fontId="39" fillId="2" borderId="70" xfId="0" applyFont="1" applyFill="1" applyBorder="1" applyAlignment="1">
      <alignment vertical="top" wrapText="1"/>
    </xf>
    <xf numFmtId="0" fontId="30" fillId="0" borderId="0" xfId="0" applyFont="1" applyAlignment="1">
      <alignment vertical="center"/>
    </xf>
    <xf numFmtId="0" fontId="36" fillId="2" borderId="70" xfId="0" applyFont="1" applyFill="1" applyBorder="1" applyAlignment="1">
      <alignment vertical="center" shrinkToFit="1"/>
    </xf>
    <xf numFmtId="177" fontId="30" fillId="2" borderId="70" xfId="0" applyNumberFormat="1" applyFont="1" applyFill="1" applyBorder="1" applyAlignment="1">
      <alignment horizontal="center" vertical="center" wrapText="1"/>
    </xf>
    <xf numFmtId="177" fontId="40" fillId="14" borderId="70" xfId="0" applyNumberFormat="1" applyFont="1" applyFill="1" applyBorder="1" applyAlignment="1">
      <alignment horizontal="center" vertical="center" wrapText="1"/>
    </xf>
    <xf numFmtId="177" fontId="35" fillId="2" borderId="70" xfId="0" applyNumberFormat="1" applyFont="1" applyFill="1" applyBorder="1" applyAlignment="1">
      <alignment vertical="top" wrapText="1"/>
    </xf>
    <xf numFmtId="0" fontId="36" fillId="0" borderId="70" xfId="0" applyFont="1" applyBorder="1" applyAlignment="1">
      <alignment vertical="center" shrinkToFit="1"/>
    </xf>
    <xf numFmtId="177" fontId="37" fillId="0" borderId="70" xfId="0" applyNumberFormat="1" applyFont="1" applyBorder="1" applyAlignment="1">
      <alignment horizontal="center" vertical="center" shrinkToFit="1"/>
    </xf>
    <xf numFmtId="0" fontId="35" fillId="0" borderId="70" xfId="0" applyFont="1" applyBorder="1" applyAlignment="1">
      <alignment horizontal="center" vertical="center" wrapText="1"/>
    </xf>
    <xf numFmtId="177" fontId="35" fillId="0" borderId="70" xfId="0" applyNumberFormat="1" applyFont="1" applyBorder="1" applyAlignment="1">
      <alignment horizontal="center" vertical="center" wrapText="1"/>
    </xf>
    <xf numFmtId="177" fontId="30" fillId="0" borderId="70" xfId="0" applyNumberFormat="1" applyFont="1" applyBorder="1" applyAlignment="1">
      <alignment horizontal="center" vertical="center" wrapText="1"/>
    </xf>
    <xf numFmtId="0" fontId="35" fillId="2" borderId="70" xfId="0" applyFont="1" applyFill="1" applyBorder="1" applyAlignment="1">
      <alignment vertical="top" wrapText="1"/>
    </xf>
    <xf numFmtId="0" fontId="36" fillId="2" borderId="70" xfId="0" applyFont="1" applyFill="1" applyBorder="1" applyAlignment="1">
      <alignment horizontal="center" vertical="center" wrapText="1"/>
    </xf>
    <xf numFmtId="177" fontId="38" fillId="0" borderId="70" xfId="0" applyNumberFormat="1" applyFont="1" applyBorder="1" applyAlignment="1">
      <alignment horizontal="center" vertical="center" wrapText="1"/>
    </xf>
    <xf numFmtId="0" fontId="41" fillId="2" borderId="70" xfId="0" applyFont="1" applyFill="1" applyBorder="1" applyAlignment="1">
      <alignment vertical="top" wrapText="1"/>
    </xf>
    <xf numFmtId="177" fontId="42" fillId="0" borderId="70" xfId="0" applyNumberFormat="1" applyFont="1" applyBorder="1" applyAlignment="1">
      <alignment horizontal="center" vertical="center" wrapText="1"/>
    </xf>
    <xf numFmtId="0" fontId="43" fillId="2" borderId="70" xfId="0" applyFont="1" applyFill="1" applyBorder="1" applyAlignment="1">
      <alignment vertical="top" wrapText="1"/>
    </xf>
    <xf numFmtId="0" fontId="44" fillId="2" borderId="70" xfId="0" applyFont="1" applyFill="1" applyBorder="1" applyAlignment="1">
      <alignment vertical="top" wrapText="1"/>
    </xf>
    <xf numFmtId="0" fontId="35" fillId="0" borderId="70" xfId="0" applyFont="1" applyBorder="1" applyAlignment="1">
      <alignment horizontal="center" vertical="top" wrapText="1"/>
    </xf>
    <xf numFmtId="0" fontId="35" fillId="2" borderId="70" xfId="0" applyFont="1" applyFill="1" applyBorder="1" applyAlignment="1">
      <alignment vertical="center" wrapText="1"/>
    </xf>
    <xf numFmtId="0" fontId="36" fillId="0" borderId="70" xfId="0" applyFont="1" applyBorder="1" applyAlignment="1">
      <alignment vertical="top" shrinkToFit="1"/>
    </xf>
    <xf numFmtId="177" fontId="35" fillId="14" borderId="70" xfId="0" applyNumberFormat="1" applyFont="1" applyFill="1" applyBorder="1" applyAlignment="1">
      <alignment horizontal="center" vertical="center" wrapText="1"/>
    </xf>
    <xf numFmtId="0" fontId="36" fillId="2" borderId="70" xfId="0" applyFont="1" applyFill="1" applyBorder="1" applyAlignment="1">
      <alignment vertical="center" wrapText="1"/>
    </xf>
    <xf numFmtId="0" fontId="45" fillId="2" borderId="70" xfId="0" applyFont="1" applyFill="1" applyBorder="1" applyAlignment="1">
      <alignment vertical="center" shrinkToFit="1"/>
    </xf>
    <xf numFmtId="0" fontId="45" fillId="0" borderId="70" xfId="0" applyFont="1" applyBorder="1" applyAlignment="1">
      <alignment vertical="center" shrinkToFit="1"/>
    </xf>
    <xf numFmtId="177" fontId="42" fillId="0" borderId="70" xfId="0" applyNumberFormat="1" applyFont="1" applyBorder="1" applyAlignment="1">
      <alignment horizontal="center" vertical="center" shrinkToFit="1"/>
    </xf>
    <xf numFmtId="0" fontId="45" fillId="0" borderId="70" xfId="0" applyFont="1" applyBorder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182" fontId="49" fillId="2" borderId="1" xfId="0" applyNumberFormat="1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182" fontId="50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1" fillId="16" borderId="70" xfId="0" applyFont="1" applyFill="1" applyBorder="1" applyAlignment="1">
      <alignment horizontal="center" vertical="center" wrapText="1" readingOrder="1"/>
    </xf>
    <xf numFmtId="0" fontId="52" fillId="0" borderId="0" xfId="0" applyFont="1" applyAlignment="1">
      <alignment horizontal="center" vertical="center" wrapText="1" readingOrder="1"/>
    </xf>
    <xf numFmtId="0" fontId="32" fillId="0" borderId="0" xfId="0" applyFont="1" applyAlignment="1">
      <alignment vertical="center"/>
    </xf>
    <xf numFmtId="0" fontId="51" fillId="0" borderId="70" xfId="0" applyFont="1" applyBorder="1" applyAlignment="1">
      <alignment horizontal="center" vertical="center" wrapText="1" readingOrder="1"/>
    </xf>
    <xf numFmtId="0" fontId="52" fillId="9" borderId="70" xfId="0" applyFont="1" applyFill="1" applyBorder="1" applyAlignment="1">
      <alignment horizontal="center" vertical="center" wrapText="1" readingOrder="1"/>
    </xf>
    <xf numFmtId="0" fontId="52" fillId="0" borderId="70" xfId="0" applyFont="1" applyBorder="1" applyAlignment="1">
      <alignment horizontal="center" vertical="center" wrapText="1" readingOrder="1"/>
    </xf>
    <xf numFmtId="0" fontId="52" fillId="0" borderId="0" xfId="0" applyFont="1" applyAlignment="1">
      <alignment vertical="center"/>
    </xf>
    <xf numFmtId="0" fontId="53" fillId="17" borderId="70" xfId="0" applyFont="1" applyFill="1" applyBorder="1" applyAlignment="1">
      <alignment horizontal="center"/>
    </xf>
    <xf numFmtId="0" fontId="54" fillId="0" borderId="0" xfId="0" applyFont="1"/>
    <xf numFmtId="183" fontId="55" fillId="18" borderId="70" xfId="0" applyNumberFormat="1" applyFont="1" applyFill="1" applyBorder="1" applyAlignment="1">
      <alignment horizontal="center"/>
    </xf>
    <xf numFmtId="0" fontId="55" fillId="0" borderId="70" xfId="0" applyFont="1" applyBorder="1" applyAlignment="1">
      <alignment horizontal="center"/>
    </xf>
    <xf numFmtId="183" fontId="55" fillId="19" borderId="70" xfId="0" applyNumberFormat="1" applyFont="1" applyFill="1" applyBorder="1" applyAlignment="1">
      <alignment horizontal="center"/>
    </xf>
    <xf numFmtId="0" fontId="55" fillId="19" borderId="70" xfId="0" applyFont="1" applyFill="1" applyBorder="1" applyAlignment="1">
      <alignment horizontal="center"/>
    </xf>
    <xf numFmtId="183" fontId="55" fillId="20" borderId="70" xfId="0" applyNumberFormat="1" applyFont="1" applyFill="1" applyBorder="1" applyAlignment="1">
      <alignment horizontal="center"/>
    </xf>
    <xf numFmtId="0" fontId="55" fillId="20" borderId="70" xfId="0" applyFont="1" applyFill="1" applyBorder="1" applyAlignment="1">
      <alignment horizontal="center"/>
    </xf>
    <xf numFmtId="0" fontId="55" fillId="0" borderId="0" xfId="0" applyFont="1" applyAlignment="1">
      <alignment horizontal="center"/>
    </xf>
    <xf numFmtId="49" fontId="5" fillId="5" borderId="10" xfId="0" quotePrefix="1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5" fillId="5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5" fillId="5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176" fontId="7" fillId="5" borderId="6" xfId="0" applyNumberFormat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49" fontId="5" fillId="5" borderId="6" xfId="0" quotePrefix="1" applyNumberFormat="1" applyFont="1" applyFill="1" applyBorder="1" applyAlignment="1">
      <alignment horizontal="center" vertical="center"/>
    </xf>
    <xf numFmtId="180" fontId="9" fillId="5" borderId="25" xfId="0" applyNumberFormat="1" applyFont="1" applyFill="1" applyBorder="1" applyAlignment="1">
      <alignment horizontal="center"/>
    </xf>
    <xf numFmtId="0" fontId="6" fillId="0" borderId="26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0" fontId="6" fillId="0" borderId="28" xfId="0" applyFont="1" applyBorder="1" applyAlignment="1">
      <alignment vertical="center"/>
    </xf>
    <xf numFmtId="0" fontId="11" fillId="5" borderId="29" xfId="0" applyFont="1" applyFill="1" applyBorder="1" applyAlignment="1">
      <alignment horizontal="center" vertical="center" textRotation="1"/>
    </xf>
    <xf numFmtId="0" fontId="35" fillId="0" borderId="217" xfId="0" applyFont="1" applyBorder="1" applyAlignment="1">
      <alignment vertical="center"/>
    </xf>
    <xf numFmtId="0" fontId="6" fillId="0" borderId="217" xfId="0" applyFont="1" applyBorder="1" applyAlignment="1">
      <alignment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35" fillId="15" borderId="219" xfId="0" applyFont="1" applyFill="1" applyBorder="1" applyAlignment="1">
      <alignment vertical="center" wrapText="1"/>
    </xf>
    <xf numFmtId="0" fontId="6" fillId="0" borderId="220" xfId="0" applyFont="1" applyBorder="1" applyAlignment="1">
      <alignment vertical="center"/>
    </xf>
    <xf numFmtId="0" fontId="46" fillId="0" borderId="0" xfId="0" applyFont="1" applyAlignment="1">
      <alignment vertical="center" wrapText="1"/>
    </xf>
    <xf numFmtId="0" fontId="35" fillId="0" borderId="218" xfId="0" applyFont="1" applyBorder="1" applyAlignment="1">
      <alignment vertical="center"/>
    </xf>
    <xf numFmtId="0" fontId="6" fillId="0" borderId="218" xfId="0" applyFont="1" applyBorder="1" applyAlignment="1">
      <alignment vertical="center"/>
    </xf>
    <xf numFmtId="0" fontId="6" fillId="0" borderId="221" xfId="0" applyFont="1" applyBorder="1" applyAlignment="1">
      <alignment vertical="center"/>
    </xf>
  </cellXfs>
  <cellStyles count="1">
    <cellStyle name="표준" xfId="0" builtinId="0"/>
  </cellStyles>
  <dxfs count="1369"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2E75B5"/>
          <bgColor rgb="FF2E75B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2060"/>
          <bgColor rgb="FF00206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J:/BMAIL/INBOX/HSOH/TEMP/IPG0696F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04;&#51201;&#49436;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462s/Desktop/Folder/Seoil-Univercity/%5b2022%202&#54617;&#45380;%202&#54617;&#44592;%5d/Term%20&#54532;&#47196;&#51229;&#53944;/TransCompiler%20for%20beginner/%5b1%5d%20&#44396;&#52629;/IACPU/Q1DAIL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&#54620;&#51221;&#51652;\LOCALS~1\Temp\server&#44204;&#51201;&#1260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cssbsohn/Local%20Settings/Temporary%20Internet%20Files/OLK5/&#44204;&#51201;&#54268;_SV(200305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44288;&#47532;&#49436;&#48260;/&#48372;&#45240;&#44204;&#51201;&#49436;/Documents%20and%20Settings/sebru/Local%20Settings/Temporary%20Internet%20Files/OLK9/PA%2019%20LCD%20Order%20Guide%20Changes%20for%205-1-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S:/WINDOWS/TEMP/ARC95PR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/temp/Telstra%20IS&amp;W%20Newcastle%2021_05_0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hpkcoe/ISSG$/Documents%20and%20Settings/maohwam.ASIAPAC/Local%20Settings/Temporary%20Internet%20Files/OLK2D/CPQRC%20storage%2011-03-03%20My%20master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NS123/&#50689;&#50629;/&#44204;&#51201;&#49436;/&#51109;&#51221;&#50685;/7&#50900;/&#51473;&#44396;&#52397;/LH38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ENUE\SNAPSHOT\DAILY\Q4CUS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472;&#51648;&#53581;1\C\My%20Doc\&#44305;&#45800;&#44397;&#51088;&#47308;\POLIST&#51312;&#5120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GOANLO\&#48120;&#5145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My%20Documents/&#44204;&#51201;/&#49368;&#54540;&#44204;&#51201;/Compaq/&#50672;&#49845;%20-%20COMPAQ&#51333;&#54633;&#44204;&#5120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shims\&#44397;&#49464;&#52397;\&#50896;&#44032;&#48516;&#49437;_&#44397;&#49464;&#52397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&#53084;&#49468;&#53552;&#54016;/&#44204;&#51201;&#49436;/NICE&#54924;&#49440;&#48324;_&#49340;&#49457;&#52852;&#46300;&#44204;&#51201;09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BM%20Config\apxls919\IBM&#44032;&#44201;&#54364;%20V9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51228;&#50504;&#49436;\windows\TEMP\&#48156;&#49569;_&#51228;&#52636;&#44204;&#51201;_&#46041;&#48512;&#49373;&#47749;(&#52572;&#51333;&#44204;&#51201;)_0212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250\PI%20Project\Data\Project\&#54616;&#51060;&#53944;&#51652;&#47196;\SAMPLE\&#44288;&#47532;&#49328;&#52636;&#47932;\HJPS_PL_03.&#49345;&#49464;&#51068;&#51221;&#44228;&#54925;(WBS)_20190107_V0.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kgmail1.skglobal.com/My%20Doc%20#1\COMPAQ\&#48156;&#51452;&#49436;_C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ndwareworks.sharepoint.com/Documents%20and%20Settings/Gold%20Dragon.&#50980;&#45909;&#49457;/My%20Documents/Project/&#44397;&#48124;&#51008;&#54665;_&#53084;&#49468;&#53552;_backup/Pricebook_all_data_live5vv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462s/Desktop/Folder/Seoil-Univercity/%5b2022%202&#54617;&#45380;%202&#54617;&#44592;%5d/Term%20&#54532;&#47196;&#51229;&#53944;/TransCompiler%20for%20beginner/%5b1%5d%20&#44396;&#52629;/IACPU/CPUBKL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VENUE\ESG\PCDA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ement2"/>
      <sheetName val="ID"/>
      <sheetName val="WELDER"/>
      <sheetName val="W.NO"/>
      <sheetName val="Inquiry_List"/>
      <sheetName val="Upgrades pricing"/>
      <sheetName val="LANGUAGE"/>
      <sheetName val="예정(3)"/>
      <sheetName val="동원(3)"/>
      <sheetName val="Configure"/>
      <sheetName val="Exchange Rate Link Shee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설정"/>
      <sheetName val="안내"/>
      <sheetName val="발신정보"/>
      <sheetName val="견적내용입력"/>
      <sheetName val="견적서"/>
      <sheetName val="견적서발급대장"/>
      <sheetName val="견적서세부내용"/>
      <sheetName val="환율"/>
      <sheetName val="2.대외공문"/>
      <sheetName val="SRC-B3U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DAILY"/>
      <sheetName val="Recording,Phone,Headset,PC"/>
      <sheetName val="DistiSwamp"/>
      <sheetName val="PBX"/>
      <sheetName val="Recording,Phone,Headset"/>
      <sheetName val="Q1DAILY.XLS"/>
      <sheetName val="W-현원가"/>
      <sheetName val="Sheet1"/>
      <sheetName val="02년7월 옵션 가격표"/>
      <sheetName val="Sheet4"/>
      <sheetName val="발신정보"/>
      <sheetName val="정부노임단가"/>
      <sheetName val="10월가격"/>
      <sheetName val="인건비"/>
      <sheetName val="Languages"/>
    </sheetNames>
    <definedNames>
      <definedName name="Macro1"/>
      <definedName name="Mobile"/>
      <definedName name="Open_OPSD"/>
      <definedName name="report"/>
      <definedName name="The_Daily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480"/>
      <sheetName val="10월가격"/>
      <sheetName val="Recording,Phone,Headset,PC"/>
      <sheetName val="server견적ㅁ"/>
      <sheetName val="Controls"/>
      <sheetName val="Notes"/>
      <sheetName val="Data"/>
      <sheetName val="CHANNEL_DM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"/>
      <sheetName val="SV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Master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ARC95PRC"/>
      <sheetName val="PriceMaster"/>
      <sheetName val="inputarea_ref"/>
      <sheetName val="Uplift"/>
      <sheetName val="T진도"/>
      <sheetName val="11월가격"/>
      <sheetName val="Option"/>
      <sheetName val="경"/>
      <sheetName val="Server"/>
      <sheetName val="9월가격"/>
      <sheetName val="Supplement2"/>
      <sheetName val="기본계획"/>
      <sheetName val="노임"/>
      <sheetName val="인건-측정"/>
      <sheetName val="Master"/>
      <sheetName val="GRACE"/>
      <sheetName val="수주월"/>
      <sheetName val="OPT"/>
      <sheetName val="Sheet1"/>
      <sheetName val="과천MAIN"/>
      <sheetName val="091002"/>
      <sheetName val="COST"/>
      <sheetName val="Start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DATASPEC(VT1)"/>
      <sheetName val="1641"/>
      <sheetName val="설계명세서(선로)"/>
      <sheetName val="MOTOR"/>
      <sheetName val="02년7월 옵션 가격표"/>
      <sheetName val="02년7월 서버 가격표"/>
      <sheetName val="MBNBSMTR"/>
      <sheetName val="Miser-P "/>
      <sheetName val="표지"/>
      <sheetName val="#REF"/>
      <sheetName val="대"/>
      <sheetName val="list price"/>
      <sheetName val="60명당사(총괄)"/>
      <sheetName val="가격"/>
      <sheetName val="노무비"/>
      <sheetName val="DWDM 10M+SEC"/>
      <sheetName val="KASHTEO"/>
      <sheetName val="Lists"/>
      <sheetName val="120302"/>
      <sheetName val="PBX"/>
      <sheetName val="Recording,Phone,Headset"/>
      <sheetName val="Discount Factors Reseller"/>
      <sheetName val="Table"/>
      <sheetName val="SV"/>
      <sheetName val="OD5000"/>
      <sheetName val="기본운용"/>
      <sheetName val="WEB"/>
      <sheetName val="상담파트"/>
      <sheetName val="T"/>
      <sheetName val="HK - Blue"/>
      <sheetName val="OPT7"/>
      <sheetName val="3월가격"/>
      <sheetName val="5.세운W-A"/>
      <sheetName val="2F 회의실견적(5_14 일대)"/>
      <sheetName val="동원(3)"/>
      <sheetName val="예정(3)"/>
      <sheetName val="001"/>
      <sheetName val="DATA"/>
      <sheetName val="PROCESS"/>
      <sheetName val="PJT IS (usd)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Sheet2"/>
      <sheetName val="LANGUAGE"/>
      <sheetName val="Discout Rate"/>
      <sheetName val="studio"/>
      <sheetName val="위치"/>
      <sheetName val="모델"/>
      <sheetName val="12월가격"/>
      <sheetName val="계산근거"/>
      <sheetName val="일위대가"/>
      <sheetName val="Advertising21044"/>
      <sheetName val="본사업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X-Series"/>
      <sheetName val="IN"/>
      <sheetName val="소상 &quot;1&quot;"/>
      <sheetName val="금액내역서"/>
      <sheetName val="Open"/>
      <sheetName val="G.1R-Shou COP Gf"/>
      <sheetName val="유기공정"/>
      <sheetName val="화재 탐지 설비"/>
      <sheetName val="setup"/>
      <sheetName val="데이타"/>
      <sheetName val="EQP-hdqrs"/>
      <sheetName val="7.5 재질별 수율"/>
      <sheetName val="Configure"/>
      <sheetName val="Exchange Rate Link Sheet"/>
      <sheetName val="PSG"/>
      <sheetName val="p2-1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isco L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ASM"/>
      <sheetName val="Infolink"/>
      <sheetName val="Storage"/>
      <sheetName val="Apps"/>
      <sheetName val="CC"/>
      <sheetName val="HW"/>
      <sheetName val="Summary"/>
      <sheetName val="PriceSheet"/>
      <sheetName val="AutoPS"/>
      <sheetName val="RacksLayout"/>
      <sheetName val="Racks"/>
      <sheetName val="Attachments"/>
      <sheetName val="CHANNEL_DM"/>
      <sheetName val="Confidencial (3)"/>
      <sheetName val="10월가격"/>
      <sheetName val="OPT"/>
      <sheetName val="SV"/>
      <sheetName val="Care"/>
      <sheetName val="밧데리"/>
      <sheetName val="견적서 N"/>
      <sheetName val="02년7월 옵션 가격표"/>
      <sheetName val="02년7월 서버 가격표"/>
      <sheetName val="IPCC"/>
      <sheetName val="2월가격"/>
      <sheetName val="Upgrades pric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4CUSDEL"/>
      <sheetName val="Start"/>
      <sheetName val="SV"/>
      <sheetName val="10월가격"/>
      <sheetName val="02년7월 서버 가격표"/>
      <sheetName val="Q4CUSDEL.XLS"/>
      <sheetName val="Sheet1"/>
      <sheetName val=""/>
    </sheetNames>
    <definedNames>
      <definedName name="Sort_High_Low"/>
      <definedName name="Sort_Low_High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g"/>
      <sheetName val="POLIST조절"/>
      <sheetName val="#REF"/>
      <sheetName val="Calc V1.2 (2)"/>
      <sheetName val="Calc V1.2"/>
      <sheetName val="Page 1A - Proposal Strategy "/>
      <sheetName val="ERL_TBL"/>
      <sheetName val="선번"/>
      <sheetName val="Sheet1"/>
      <sheetName val="충남 (2)"/>
      <sheetName val="이름표"/>
      <sheetName val="충남98"/>
      <sheetName val="예정(3)"/>
      <sheetName val="동원(3)"/>
      <sheetName val="Item"/>
      <sheetName val="갑지"/>
      <sheetName val="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단위량"/>
      <sheetName val="토적집계표"/>
      <sheetName val="재료집계표2"/>
      <sheetName val="재료집계표3"/>
      <sheetName val="인수공재료"/>
      <sheetName val="터파기(FC)"/>
      <sheetName val="자재단가"/>
      <sheetName val="소요노력"/>
      <sheetName val="터파기(구조물)"/>
      <sheetName val="공사설명서"/>
      <sheetName val="주요자재"/>
      <sheetName val="예정공정표"/>
      <sheetName val="동원인원"/>
      <sheetName val="부담금"/>
      <sheetName val="공정입력"/>
      <sheetName val="단가표"/>
      <sheetName val="손료"/>
      <sheetName val="재료집계표1"/>
      <sheetName val="서울1"/>
      <sheetName val="단가산출"/>
      <sheetName val="Confidencial (3)"/>
      <sheetName val="450GX ASP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년7월 서버 가격표"/>
      <sheetName val="02년7월 옵션 가격표"/>
      <sheetName val="RACK"/>
      <sheetName val="ML330G2 ATA"/>
      <sheetName val="ML330G2 SCSI"/>
      <sheetName val="ML350G2"/>
      <sheetName val="ML350G2 Array"/>
      <sheetName val="ML370G2"/>
      <sheetName val="ML530"/>
      <sheetName val="ML570"/>
      <sheetName val="ML750"/>
      <sheetName val="DL320"/>
      <sheetName val="DL360"/>
      <sheetName val="DL360G2"/>
      <sheetName val="DL380G2"/>
      <sheetName val="DL580"/>
      <sheetName val="DL580 G2"/>
      <sheetName val="DL760"/>
      <sheetName val="출고의뢰"/>
      <sheetName val="HPrp5405- 4cpu"/>
      <sheetName val="3.10"/>
      <sheetName val="Recording,Phone,Headset,PC"/>
      <sheetName val="동원(3)"/>
      <sheetName val="예정(3)"/>
      <sheetName val="유효성 검사용 Sheet (삭제금지)"/>
      <sheetName val="Start"/>
      <sheetName val="Data Base"/>
      <sheetName val="Linkage Quote"/>
      <sheetName val="Racking"/>
      <sheetName val="Sheet1"/>
      <sheetName val="10월가격"/>
      <sheetName val="기술자료 (연수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원가표"/>
      <sheetName val="견적서"/>
      <sheetName val="상세내역"/>
      <sheetName val="입력"/>
      <sheetName val="넥서스견적"/>
      <sheetName val="DS20 (2)"/>
      <sheetName val="PLT5500"/>
      <sheetName val="예스텍_16회선 "/>
      <sheetName val="예스텍_E1"/>
      <sheetName val="예비품입력"/>
      <sheetName val="공사비입력"/>
      <sheetName val="부대물자입력"/>
      <sheetName val="정류기"/>
      <sheetName val="밧데리"/>
      <sheetName val="실장도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tart"/>
      <sheetName val="02년7월 서버 가격표"/>
      <sheetName val="단위량"/>
      <sheetName val="재료집계표2"/>
      <sheetName val="토적집계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dt_laroux2mProducts Planning To"/>
      <sheetName val="VXXXXX"/>
      <sheetName val="Package 30,60,90"/>
      <sheetName val="Package 120,150,180"/>
      <sheetName val="Package Upgrade 210,280,400"/>
      <sheetName val="Univers_Package"/>
      <sheetName val="CHANNEL_D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X Series"/>
      <sheetName val="Discounts"/>
      <sheetName val="Linkage Quote"/>
      <sheetName val="BladeCenter"/>
      <sheetName val="SW"/>
      <sheetName val="Racking"/>
      <sheetName val="External Storage Hardware"/>
      <sheetName val="External Storage Options"/>
      <sheetName val="CCE-LC3"/>
      <sheetName val="Options"/>
      <sheetName val="Server Hardware"/>
      <sheetName val="Server Fitment"/>
      <sheetName val="Notes"/>
      <sheetName val="msg"/>
      <sheetName val="Areas"/>
      <sheetName val="SS"/>
      <sheetName val="WS"/>
      <sheetName val="OPTION"/>
      <sheetName val="LANGUAGE"/>
      <sheetName val="견적서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otation"/>
      <sheetName val="HW-표지"/>
      <sheetName val="PBX "/>
      <sheetName val="IVR"/>
      <sheetName val="SERVERS1"/>
      <sheetName val="SERVERS2 "/>
      <sheetName val="Recording,Phone,Headset,PC"/>
      <sheetName val="전광판,SMS"/>
      <sheetName val="AMS"/>
      <sheetName val="SW-표지"/>
      <sheetName val="TeleWeb,CTIPro2002"/>
      <sheetName val="기타SW"/>
      <sheetName val="개발비-표지"/>
      <sheetName val="개발비"/>
      <sheetName val="기타-표지 "/>
      <sheetName val="RACK"/>
      <sheetName val="NETWORK"/>
      <sheetName val="Recording_Phone_Headset_PC"/>
      <sheetName val="02년7월 옵션 가격표"/>
      <sheetName val="정부노임단가"/>
      <sheetName val="ITEM"/>
      <sheetName val="Sheet1"/>
      <sheetName val="Sheet4"/>
      <sheetName val="발송_제출견적_동부생명(최종견적)_021206"/>
      <sheetName val="전압강하계산"/>
      <sheetName val="PBX_4"/>
      <sheetName val="SERVERS2_4"/>
      <sheetName val="기타-표지_4"/>
      <sheetName val="02년7월_옵션_가격표4"/>
      <sheetName val="PBX_"/>
      <sheetName val="SERVERS2_"/>
      <sheetName val="기타-표지_"/>
      <sheetName val="02년7월_옵션_가격표"/>
      <sheetName val="PBX_1"/>
      <sheetName val="SERVERS2_1"/>
      <sheetName val="기타-표지_1"/>
      <sheetName val="02년7월_옵션_가격표1"/>
      <sheetName val="PBX_2"/>
      <sheetName val="SERVERS2_2"/>
      <sheetName val="기타-표지_2"/>
      <sheetName val="02년7월_옵션_가격표2"/>
      <sheetName val="PBX_3"/>
      <sheetName val="SERVERS2_3"/>
      <sheetName val="기타-표지_3"/>
      <sheetName val="02년7월_옵션_가격표3"/>
      <sheetName val="Parameters"/>
      <sheetName val="EPro"/>
      <sheetName val="COGS"/>
      <sheetName val="CNF"/>
      <sheetName val="Master"/>
      <sheetName val="Start"/>
      <sheetName val="밧데리"/>
      <sheetName val="PBX_5"/>
      <sheetName val="SERVERS2_5"/>
      <sheetName val="기타-표지_5"/>
      <sheetName val="02년7월_옵션_가격표5"/>
      <sheetName val="Ring"/>
      <sheetName val="예정(3)"/>
      <sheetName val="동원(3)"/>
      <sheetName val="list price"/>
      <sheetName val="업무규칙(컨설턴트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문서정보"/>
      <sheetName val="상세일정계획(WBS)"/>
      <sheetName val="진척관리보고서"/>
      <sheetName val="휴일"/>
      <sheetName val="산출물 작성 현황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s"/>
      <sheetName val="Data"/>
      <sheetName val="Notes"/>
      <sheetName val="Cover Sheet"/>
      <sheetName val="Disclaimer"/>
      <sheetName val="Discounts"/>
      <sheetName val="Change Report"/>
      <sheetName val="Format"/>
      <sheetName val="견적서 N"/>
      <sheetName val="Care"/>
      <sheetName val="OPT"/>
      <sheetName val="예정(3)"/>
      <sheetName val="동원(3)"/>
      <sheetName val="Configure"/>
      <sheetName val="Exchange Rate Link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tiSwamp"/>
      <sheetName val="Help"/>
      <sheetName val="VolumeData"/>
      <sheetName val="BillingsData"/>
      <sheetName val="MobileVolume"/>
      <sheetName val="MobileBillings"/>
      <sheetName val="Mobile-PGA"/>
      <sheetName val="Cust_Q1"/>
      <sheetName val="Cust_Q2"/>
      <sheetName val="Controls"/>
      <sheetName val="Notes"/>
      <sheetName val="Data"/>
      <sheetName val="Sheet1"/>
      <sheetName val="Sheet4"/>
      <sheetName val="CPUBKLG"/>
      <sheetName val="T진도"/>
      <sheetName val="INPUT"/>
      <sheetName val="Care"/>
      <sheetName val="OPT"/>
      <sheetName val="Q-SHEET"/>
      <sheetName val="Start"/>
      <sheetName val="COMPAQ-LIS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PCDASP2"/>
      <sheetName val="DistiSwamp"/>
      <sheetName val="02년7월 옵션 가격표"/>
      <sheetName val="02년7월 서버 가격표"/>
      <sheetName val="Controls"/>
      <sheetName val="Notes"/>
      <sheetName val="Data"/>
      <sheetName val="PCDASP2.XLS"/>
      <sheetName val="10월가격"/>
      <sheetName val="인건-측정"/>
      <sheetName val="기타투자자산LS1."/>
      <sheetName val=""/>
    </sheetNames>
    <definedNames>
      <definedName name="GO_GROSS"/>
      <definedName name="GO_NET"/>
      <definedName name="Update" sheetId="0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G988"/>
  <sheetViews>
    <sheetView showGridLines="0" tabSelected="1" topLeftCell="B1" workbookViewId="0">
      <pane ySplit="5" topLeftCell="A48" activePane="bottomLeft" state="frozen"/>
      <selection pane="bottomLeft" activeCell="J77" sqref="J77"/>
    </sheetView>
  </sheetViews>
  <sheetFormatPr defaultColWidth="14.42578125" defaultRowHeight="15" customHeight="1" outlineLevelRow="2" outlineLevelCol="1"/>
  <cols>
    <col min="1" max="1" width="3.42578125" customWidth="1"/>
    <col min="2" max="4" width="2" customWidth="1"/>
    <col min="5" max="5" width="42.5703125" customWidth="1"/>
    <col min="6" max="6" width="24.5703125" customWidth="1"/>
    <col min="7" max="7" width="8.7109375" customWidth="1"/>
    <col min="8" max="8" width="7.28515625" customWidth="1"/>
    <col min="9" max="9" width="6.42578125" customWidth="1" outlineLevel="1"/>
    <col min="10" max="10" width="8.7109375" customWidth="1" outlineLevel="1"/>
    <col min="11" max="11" width="10.140625" customWidth="1" outlineLevel="1"/>
    <col min="12" max="12" width="8.7109375" customWidth="1" outlineLevel="1"/>
    <col min="13" max="13" width="10.5703125" customWidth="1"/>
    <col min="14" max="14" width="12.28515625" customWidth="1"/>
    <col min="15" max="15" width="10" customWidth="1"/>
    <col min="16" max="85" width="1.140625" customWidth="1"/>
  </cols>
  <sheetData>
    <row r="1" spans="1:85" ht="17.25" customHeight="1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">
        <v>44825</v>
      </c>
      <c r="L1" s="3" t="s">
        <v>1</v>
      </c>
      <c r="M1" s="5">
        <v>44860</v>
      </c>
      <c r="N1" s="3" t="s">
        <v>2</v>
      </c>
      <c r="O1" s="5">
        <v>44902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</row>
    <row r="2" spans="1:85" ht="16.5" customHeight="1">
      <c r="A2" s="1"/>
      <c r="B2" s="6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365" t="s">
        <v>8</v>
      </c>
      <c r="H2" s="366"/>
      <c r="I2" s="367" t="s">
        <v>9</v>
      </c>
      <c r="J2" s="359"/>
      <c r="K2" s="359"/>
      <c r="L2" s="366"/>
      <c r="M2" s="10" t="s">
        <v>10</v>
      </c>
      <c r="N2" s="10" t="s">
        <v>11</v>
      </c>
      <c r="O2" s="11" t="s">
        <v>12</v>
      </c>
      <c r="P2" s="358" t="s">
        <v>13</v>
      </c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68"/>
      <c r="AE2" s="358" t="s">
        <v>14</v>
      </c>
      <c r="AF2" s="359"/>
      <c r="AG2" s="359"/>
      <c r="AH2" s="359"/>
      <c r="AI2" s="359"/>
      <c r="AJ2" s="359"/>
      <c r="AK2" s="359"/>
      <c r="AL2" s="359"/>
      <c r="AM2" s="359"/>
      <c r="AN2" s="359"/>
      <c r="AO2" s="359"/>
      <c r="AP2" s="359"/>
      <c r="AQ2" s="359"/>
      <c r="AR2" s="359"/>
      <c r="AS2" s="359"/>
      <c r="AT2" s="359"/>
      <c r="AU2" s="359"/>
      <c r="AV2" s="359"/>
      <c r="AW2" s="359"/>
      <c r="AX2" s="366"/>
      <c r="AY2" s="369" t="s">
        <v>15</v>
      </c>
      <c r="AZ2" s="359"/>
      <c r="BA2" s="359"/>
      <c r="BB2" s="359"/>
      <c r="BC2" s="359"/>
      <c r="BD2" s="359"/>
      <c r="BE2" s="359"/>
      <c r="BF2" s="359"/>
      <c r="BG2" s="359"/>
      <c r="BH2" s="359"/>
      <c r="BI2" s="359"/>
      <c r="BJ2" s="359"/>
      <c r="BK2" s="359"/>
      <c r="BL2" s="359"/>
      <c r="BM2" s="359"/>
      <c r="BN2" s="359"/>
      <c r="BO2" s="359"/>
      <c r="BP2" s="359"/>
      <c r="BQ2" s="359"/>
      <c r="BR2" s="368"/>
      <c r="BS2" s="358" t="s">
        <v>16</v>
      </c>
      <c r="BT2" s="359"/>
      <c r="BU2" s="359"/>
      <c r="BV2" s="359"/>
      <c r="BW2" s="359"/>
      <c r="BX2" s="359"/>
      <c r="BY2" s="359"/>
      <c r="BZ2" s="359"/>
      <c r="CA2" s="359"/>
      <c r="CB2" s="359"/>
      <c r="CC2" s="359"/>
      <c r="CD2" s="359"/>
      <c r="CE2" s="359"/>
      <c r="CF2" s="359"/>
      <c r="CG2" s="360"/>
    </row>
    <row r="3" spans="1:85" ht="19.5" customHeight="1">
      <c r="A3" s="1"/>
      <c r="B3" s="6"/>
      <c r="C3" s="7"/>
      <c r="D3" s="7"/>
      <c r="E3" s="8"/>
      <c r="F3" s="9"/>
      <c r="G3" s="12" t="s">
        <v>17</v>
      </c>
      <c r="H3" s="13" t="s">
        <v>18</v>
      </c>
      <c r="I3" s="13" t="s">
        <v>19</v>
      </c>
      <c r="J3" s="14" t="s">
        <v>20</v>
      </c>
      <c r="K3" s="14" t="s">
        <v>21</v>
      </c>
      <c r="L3" s="12" t="s">
        <v>22</v>
      </c>
      <c r="M3" s="15"/>
      <c r="N3" s="15"/>
      <c r="O3" s="15"/>
      <c r="P3" s="361" t="s">
        <v>23</v>
      </c>
      <c r="Q3" s="362"/>
      <c r="R3" s="362"/>
      <c r="S3" s="362"/>
      <c r="T3" s="363"/>
      <c r="U3" s="361" t="s">
        <v>24</v>
      </c>
      <c r="V3" s="362"/>
      <c r="W3" s="362"/>
      <c r="X3" s="362"/>
      <c r="Y3" s="363"/>
      <c r="Z3" s="361" t="s">
        <v>25</v>
      </c>
      <c r="AA3" s="362"/>
      <c r="AB3" s="362"/>
      <c r="AC3" s="362"/>
      <c r="AD3" s="363"/>
      <c r="AE3" s="361" t="s">
        <v>26</v>
      </c>
      <c r="AF3" s="362"/>
      <c r="AG3" s="362"/>
      <c r="AH3" s="362"/>
      <c r="AI3" s="363"/>
      <c r="AJ3" s="361" t="s">
        <v>27</v>
      </c>
      <c r="AK3" s="362"/>
      <c r="AL3" s="362"/>
      <c r="AM3" s="362"/>
      <c r="AN3" s="363"/>
      <c r="AO3" s="361" t="s">
        <v>28</v>
      </c>
      <c r="AP3" s="362"/>
      <c r="AQ3" s="362"/>
      <c r="AR3" s="362"/>
      <c r="AS3" s="363"/>
      <c r="AT3" s="361" t="s">
        <v>29</v>
      </c>
      <c r="AU3" s="362"/>
      <c r="AV3" s="362"/>
      <c r="AW3" s="362"/>
      <c r="AX3" s="363"/>
      <c r="AY3" s="361" t="s">
        <v>30</v>
      </c>
      <c r="AZ3" s="362"/>
      <c r="BA3" s="362"/>
      <c r="BB3" s="362"/>
      <c r="BC3" s="363"/>
      <c r="BD3" s="361" t="s">
        <v>31</v>
      </c>
      <c r="BE3" s="362"/>
      <c r="BF3" s="362"/>
      <c r="BG3" s="362"/>
      <c r="BH3" s="363"/>
      <c r="BI3" s="361" t="s">
        <v>32</v>
      </c>
      <c r="BJ3" s="362"/>
      <c r="BK3" s="362"/>
      <c r="BL3" s="362"/>
      <c r="BM3" s="363"/>
      <c r="BN3" s="361" t="s">
        <v>33</v>
      </c>
      <c r="BO3" s="362"/>
      <c r="BP3" s="362"/>
      <c r="BQ3" s="362"/>
      <c r="BR3" s="363"/>
      <c r="BS3" s="361" t="s">
        <v>34</v>
      </c>
      <c r="BT3" s="362"/>
      <c r="BU3" s="362"/>
      <c r="BV3" s="362"/>
      <c r="BW3" s="363"/>
      <c r="BX3" s="361" t="s">
        <v>35</v>
      </c>
      <c r="BY3" s="362"/>
      <c r="BZ3" s="362"/>
      <c r="CA3" s="362"/>
      <c r="CB3" s="363"/>
      <c r="CC3" s="361" t="s">
        <v>36</v>
      </c>
      <c r="CD3" s="362"/>
      <c r="CE3" s="362"/>
      <c r="CF3" s="362"/>
      <c r="CG3" s="364"/>
    </row>
    <row r="4" spans="1:85" ht="19.5" customHeight="1">
      <c r="A4" s="1"/>
      <c r="B4" s="16"/>
      <c r="C4" s="17"/>
      <c r="D4" s="17"/>
      <c r="E4" s="18"/>
      <c r="F4" s="19"/>
      <c r="G4" s="12"/>
      <c r="H4" s="13"/>
      <c r="I4" s="13"/>
      <c r="J4" s="14" t="s">
        <v>20</v>
      </c>
      <c r="K4" s="14" t="s">
        <v>21</v>
      </c>
      <c r="L4" s="12" t="s">
        <v>22</v>
      </c>
      <c r="M4" s="20">
        <v>44825</v>
      </c>
      <c r="N4" s="21">
        <v>44902</v>
      </c>
      <c r="O4" s="22"/>
      <c r="P4" s="370">
        <v>44825</v>
      </c>
      <c r="Q4" s="371"/>
      <c r="R4" s="371"/>
      <c r="S4" s="371"/>
      <c r="T4" s="372"/>
      <c r="U4" s="370">
        <f>P4+7</f>
        <v>44832</v>
      </c>
      <c r="V4" s="371"/>
      <c r="W4" s="371"/>
      <c r="X4" s="371"/>
      <c r="Y4" s="372"/>
      <c r="Z4" s="370">
        <f>U4+7</f>
        <v>44839</v>
      </c>
      <c r="AA4" s="371"/>
      <c r="AB4" s="371"/>
      <c r="AC4" s="371"/>
      <c r="AD4" s="372"/>
      <c r="AE4" s="370">
        <f>Z4+7</f>
        <v>44846</v>
      </c>
      <c r="AF4" s="371"/>
      <c r="AG4" s="371"/>
      <c r="AH4" s="371"/>
      <c r="AI4" s="372"/>
      <c r="AJ4" s="370">
        <f>AE4+7</f>
        <v>44853</v>
      </c>
      <c r="AK4" s="371"/>
      <c r="AL4" s="371"/>
      <c r="AM4" s="371"/>
      <c r="AN4" s="372"/>
      <c r="AO4" s="370">
        <f>AJ4+7</f>
        <v>44860</v>
      </c>
      <c r="AP4" s="371"/>
      <c r="AQ4" s="371"/>
      <c r="AR4" s="371"/>
      <c r="AS4" s="372"/>
      <c r="AT4" s="370">
        <f>AO4+7</f>
        <v>44867</v>
      </c>
      <c r="AU4" s="371"/>
      <c r="AV4" s="371"/>
      <c r="AW4" s="371"/>
      <c r="AX4" s="372"/>
      <c r="AY4" s="370">
        <f>AT4+7</f>
        <v>44874</v>
      </c>
      <c r="AZ4" s="371"/>
      <c r="BA4" s="371"/>
      <c r="BB4" s="371"/>
      <c r="BC4" s="372"/>
      <c r="BD4" s="370">
        <f>AY4+7</f>
        <v>44881</v>
      </c>
      <c r="BE4" s="371"/>
      <c r="BF4" s="371"/>
      <c r="BG4" s="371"/>
      <c r="BH4" s="372"/>
      <c r="BI4" s="370">
        <f>BD4+7</f>
        <v>44888</v>
      </c>
      <c r="BJ4" s="371"/>
      <c r="BK4" s="371"/>
      <c r="BL4" s="371"/>
      <c r="BM4" s="372"/>
      <c r="BN4" s="370">
        <f>BI4+7</f>
        <v>44895</v>
      </c>
      <c r="BO4" s="371"/>
      <c r="BP4" s="371"/>
      <c r="BQ4" s="371"/>
      <c r="BR4" s="372"/>
      <c r="BS4" s="370">
        <f>BN4+7</f>
        <v>44902</v>
      </c>
      <c r="BT4" s="371"/>
      <c r="BU4" s="371"/>
      <c r="BV4" s="371"/>
      <c r="BW4" s="372"/>
      <c r="BX4" s="370">
        <f>BS4+7</f>
        <v>44909</v>
      </c>
      <c r="BY4" s="371"/>
      <c r="BZ4" s="371"/>
      <c r="CA4" s="371"/>
      <c r="CB4" s="372"/>
      <c r="CC4" s="370">
        <f>BX4+7</f>
        <v>44916</v>
      </c>
      <c r="CD4" s="371"/>
      <c r="CE4" s="371"/>
      <c r="CF4" s="371"/>
      <c r="CG4" s="373"/>
    </row>
    <row r="5" spans="1:85" ht="20.25" customHeight="1">
      <c r="A5" s="23"/>
      <c r="B5" s="374" t="s">
        <v>37</v>
      </c>
      <c r="C5" s="371"/>
      <c r="D5" s="371"/>
      <c r="E5" s="371"/>
      <c r="F5" s="372"/>
      <c r="G5" s="24"/>
      <c r="H5" s="24"/>
      <c r="I5" s="25">
        <f>SUM(I11,I16,I17,I55,I60,I61,I67)</f>
        <v>1</v>
      </c>
      <c r="J5" s="26">
        <f>I11*J11+I16*J16+I17*J17+I55*J55+I60*J60+I61*J61+I67*J67</f>
        <v>1</v>
      </c>
      <c r="K5" s="27">
        <f>I11*K11+I16*K16+I17*K17+I55*K55+I60*K60+I61*K61+I67*K67</f>
        <v>0.8</v>
      </c>
      <c r="L5" s="28">
        <f>IFERROR(K5/J5, 0)</f>
        <v>0.8</v>
      </c>
      <c r="M5" s="29">
        <v>44825</v>
      </c>
      <c r="N5" s="29">
        <v>44902</v>
      </c>
      <c r="O5" s="30">
        <f>SUM(O11,O16,O17,O55,O60,O61,O67)</f>
        <v>248</v>
      </c>
      <c r="P5" s="31">
        <f>P4+0</f>
        <v>44825</v>
      </c>
      <c r="Q5" s="32">
        <f>P4+1</f>
        <v>44826</v>
      </c>
      <c r="R5" s="32">
        <f>P4+2</f>
        <v>44827</v>
      </c>
      <c r="S5" s="32">
        <f>P4+3</f>
        <v>44828</v>
      </c>
      <c r="T5" s="32">
        <f>P4+4</f>
        <v>44829</v>
      </c>
      <c r="U5" s="31">
        <f>U4+0</f>
        <v>44832</v>
      </c>
      <c r="V5" s="32">
        <f>U4+1</f>
        <v>44833</v>
      </c>
      <c r="W5" s="32">
        <f>U4+2</f>
        <v>44834</v>
      </c>
      <c r="X5" s="32">
        <f>U4+3</f>
        <v>44835</v>
      </c>
      <c r="Y5" s="32">
        <f>U4+4</f>
        <v>44836</v>
      </c>
      <c r="Z5" s="31">
        <f>Z4+0</f>
        <v>44839</v>
      </c>
      <c r="AA5" s="32">
        <f>Z4+1</f>
        <v>44840</v>
      </c>
      <c r="AB5" s="32">
        <f>Z4+2</f>
        <v>44841</v>
      </c>
      <c r="AC5" s="32">
        <f>Z4+3</f>
        <v>44842</v>
      </c>
      <c r="AD5" s="32">
        <f>Z4+4</f>
        <v>44843</v>
      </c>
      <c r="AE5" s="31">
        <f>AE4+0</f>
        <v>44846</v>
      </c>
      <c r="AF5" s="32">
        <f>AE4+1</f>
        <v>44847</v>
      </c>
      <c r="AG5" s="32">
        <f>AE4+2</f>
        <v>44848</v>
      </c>
      <c r="AH5" s="32">
        <f>AE4+3</f>
        <v>44849</v>
      </c>
      <c r="AI5" s="32">
        <f>AE4+4</f>
        <v>44850</v>
      </c>
      <c r="AJ5" s="31">
        <f>AJ4+0</f>
        <v>44853</v>
      </c>
      <c r="AK5" s="32">
        <f>AJ4+1</f>
        <v>44854</v>
      </c>
      <c r="AL5" s="32">
        <f>AJ4+2</f>
        <v>44855</v>
      </c>
      <c r="AM5" s="32">
        <f>AJ4+3</f>
        <v>44856</v>
      </c>
      <c r="AN5" s="32">
        <f>AJ4+4</f>
        <v>44857</v>
      </c>
      <c r="AO5" s="31">
        <f>AO4+0</f>
        <v>44860</v>
      </c>
      <c r="AP5" s="32">
        <f>AO4+1</f>
        <v>44861</v>
      </c>
      <c r="AQ5" s="32">
        <f>AO4+2</f>
        <v>44862</v>
      </c>
      <c r="AR5" s="32">
        <f>AO4+3</f>
        <v>44863</v>
      </c>
      <c r="AS5" s="32">
        <f>AO4+4</f>
        <v>44864</v>
      </c>
      <c r="AT5" s="31">
        <f>AT4+0</f>
        <v>44867</v>
      </c>
      <c r="AU5" s="32">
        <f>AT4+1</f>
        <v>44868</v>
      </c>
      <c r="AV5" s="32">
        <f>AT4+2</f>
        <v>44869</v>
      </c>
      <c r="AW5" s="32">
        <f>AT4+3</f>
        <v>44870</v>
      </c>
      <c r="AX5" s="32">
        <f>AT4+4</f>
        <v>44871</v>
      </c>
      <c r="AY5" s="31">
        <f>AY4+0</f>
        <v>44874</v>
      </c>
      <c r="AZ5" s="32">
        <f>AY4+1</f>
        <v>44875</v>
      </c>
      <c r="BA5" s="32">
        <f>AY4+2</f>
        <v>44876</v>
      </c>
      <c r="BB5" s="32">
        <f>AY4+3</f>
        <v>44877</v>
      </c>
      <c r="BC5" s="32">
        <f>AY4+4</f>
        <v>44878</v>
      </c>
      <c r="BD5" s="31">
        <f>BD4+0</f>
        <v>44881</v>
      </c>
      <c r="BE5" s="32">
        <f>BD4+1</f>
        <v>44882</v>
      </c>
      <c r="BF5" s="32">
        <f>BD4+2</f>
        <v>44883</v>
      </c>
      <c r="BG5" s="32">
        <f>BD4+3</f>
        <v>44884</v>
      </c>
      <c r="BH5" s="32">
        <f>BD4+4</f>
        <v>44885</v>
      </c>
      <c r="BI5" s="31">
        <f>BI4+0</f>
        <v>44888</v>
      </c>
      <c r="BJ5" s="32">
        <f>BI4+1</f>
        <v>44889</v>
      </c>
      <c r="BK5" s="32">
        <f>BI4+2</f>
        <v>44890</v>
      </c>
      <c r="BL5" s="32">
        <f>BI4+3</f>
        <v>44891</v>
      </c>
      <c r="BM5" s="32">
        <f>BI4+4</f>
        <v>44892</v>
      </c>
      <c r="BN5" s="31">
        <f>BN4+0</f>
        <v>44895</v>
      </c>
      <c r="BO5" s="32">
        <f>BN4+1</f>
        <v>44896</v>
      </c>
      <c r="BP5" s="32">
        <f>BN4+2</f>
        <v>44897</v>
      </c>
      <c r="BQ5" s="32">
        <f>BN4+3</f>
        <v>44898</v>
      </c>
      <c r="BR5" s="32">
        <f>BN4+4</f>
        <v>44899</v>
      </c>
      <c r="BS5" s="31">
        <f>BS4+0</f>
        <v>44902</v>
      </c>
      <c r="BT5" s="32">
        <f>BS4+1</f>
        <v>44903</v>
      </c>
      <c r="BU5" s="32">
        <f>BS4+2</f>
        <v>44904</v>
      </c>
      <c r="BV5" s="32">
        <f>BS4+3</f>
        <v>44905</v>
      </c>
      <c r="BW5" s="32">
        <f>BS4+4</f>
        <v>44906</v>
      </c>
      <c r="BX5" s="31">
        <f>BX4+0</f>
        <v>44909</v>
      </c>
      <c r="BY5" s="32">
        <f>BX4+1</f>
        <v>44910</v>
      </c>
      <c r="BZ5" s="32">
        <f>BX4+2</f>
        <v>44911</v>
      </c>
      <c r="CA5" s="32">
        <f>BX4+3</f>
        <v>44912</v>
      </c>
      <c r="CB5" s="32">
        <f>BX4+4</f>
        <v>44913</v>
      </c>
      <c r="CC5" s="31">
        <f>CC4+0</f>
        <v>44916</v>
      </c>
      <c r="CD5" s="32">
        <f>CC4+1</f>
        <v>44917</v>
      </c>
      <c r="CE5" s="32">
        <f>CC4+2</f>
        <v>44918</v>
      </c>
      <c r="CF5" s="32">
        <f>CC4+3</f>
        <v>44919</v>
      </c>
      <c r="CG5" s="33">
        <f>CC4+4</f>
        <v>44920</v>
      </c>
    </row>
    <row r="6" spans="1:85" ht="12" customHeight="1">
      <c r="A6" s="1"/>
      <c r="B6" s="2"/>
      <c r="C6" s="2"/>
      <c r="D6" s="2"/>
      <c r="E6" s="2"/>
      <c r="F6" s="2"/>
      <c r="G6" s="2"/>
      <c r="H6" s="2"/>
      <c r="I6" s="34"/>
      <c r="J6" s="34"/>
      <c r="K6" s="34"/>
      <c r="L6" s="34"/>
      <c r="M6" s="35"/>
      <c r="N6" s="35"/>
      <c r="O6" s="3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</row>
    <row r="7" spans="1:85" ht="12" customHeight="1">
      <c r="A7" s="1">
        <v>1</v>
      </c>
      <c r="B7" s="36" t="s">
        <v>38</v>
      </c>
      <c r="C7" s="36"/>
      <c r="D7" s="37"/>
      <c r="E7" s="37"/>
      <c r="F7" s="38"/>
      <c r="G7" s="36"/>
      <c r="H7" s="37"/>
      <c r="I7" s="39">
        <v>0.05</v>
      </c>
      <c r="J7" s="40">
        <f t="shared" ref="J7:K7" si="0">IF(ISERROR(AVERAGE(J8:J10)), 0, AVERAGE(J8:J10))</f>
        <v>1</v>
      </c>
      <c r="K7" s="40">
        <f t="shared" si="0"/>
        <v>1</v>
      </c>
      <c r="L7" s="41">
        <f t="shared" ref="L7:L70" si="1">K7</f>
        <v>1</v>
      </c>
      <c r="M7" s="42">
        <f>MIN(M8:M10)</f>
        <v>44825</v>
      </c>
      <c r="N7" s="43">
        <f>MAX(N8:N10)</f>
        <v>44840</v>
      </c>
      <c r="O7" s="44">
        <f>SUM(O8:O10)</f>
        <v>21</v>
      </c>
      <c r="P7" s="45" t="b">
        <f t="shared" ref="P7:CG7" si="2">AND(P$5 &gt;= $M7,P$5 &lt;= $N7)</f>
        <v>1</v>
      </c>
      <c r="Q7" s="46" t="b">
        <f t="shared" si="2"/>
        <v>1</v>
      </c>
      <c r="R7" s="46" t="b">
        <f t="shared" si="2"/>
        <v>1</v>
      </c>
      <c r="S7" s="46" t="b">
        <f t="shared" si="2"/>
        <v>1</v>
      </c>
      <c r="T7" s="47" t="b">
        <f t="shared" si="2"/>
        <v>1</v>
      </c>
      <c r="U7" s="45" t="b">
        <f t="shared" si="2"/>
        <v>1</v>
      </c>
      <c r="V7" s="48" t="b">
        <f t="shared" si="2"/>
        <v>1</v>
      </c>
      <c r="W7" s="46" t="b">
        <f t="shared" si="2"/>
        <v>1</v>
      </c>
      <c r="X7" s="46" t="b">
        <f t="shared" si="2"/>
        <v>1</v>
      </c>
      <c r="Y7" s="47" t="b">
        <f t="shared" si="2"/>
        <v>1</v>
      </c>
      <c r="Z7" s="45" t="b">
        <f t="shared" si="2"/>
        <v>1</v>
      </c>
      <c r="AA7" s="48" t="b">
        <f t="shared" si="2"/>
        <v>1</v>
      </c>
      <c r="AB7" s="46" t="b">
        <f t="shared" si="2"/>
        <v>0</v>
      </c>
      <c r="AC7" s="46" t="b">
        <f t="shared" si="2"/>
        <v>0</v>
      </c>
      <c r="AD7" s="47" t="b">
        <f t="shared" si="2"/>
        <v>0</v>
      </c>
      <c r="AE7" s="45" t="b">
        <f t="shared" si="2"/>
        <v>0</v>
      </c>
      <c r="AF7" s="48" t="b">
        <f t="shared" si="2"/>
        <v>0</v>
      </c>
      <c r="AG7" s="46" t="b">
        <f t="shared" si="2"/>
        <v>0</v>
      </c>
      <c r="AH7" s="46" t="b">
        <f t="shared" si="2"/>
        <v>0</v>
      </c>
      <c r="AI7" s="47" t="b">
        <f t="shared" si="2"/>
        <v>0</v>
      </c>
      <c r="AJ7" s="45" t="b">
        <f t="shared" si="2"/>
        <v>0</v>
      </c>
      <c r="AK7" s="48" t="b">
        <f t="shared" si="2"/>
        <v>0</v>
      </c>
      <c r="AL7" s="46" t="b">
        <f t="shared" si="2"/>
        <v>0</v>
      </c>
      <c r="AM7" s="46" t="b">
        <f t="shared" si="2"/>
        <v>0</v>
      </c>
      <c r="AN7" s="47" t="b">
        <f t="shared" si="2"/>
        <v>0</v>
      </c>
      <c r="AO7" s="45" t="b">
        <f t="shared" si="2"/>
        <v>0</v>
      </c>
      <c r="AP7" s="46" t="b">
        <f t="shared" si="2"/>
        <v>0</v>
      </c>
      <c r="AQ7" s="46" t="b">
        <f t="shared" si="2"/>
        <v>0</v>
      </c>
      <c r="AR7" s="46" t="b">
        <f t="shared" si="2"/>
        <v>0</v>
      </c>
      <c r="AS7" s="47" t="b">
        <f t="shared" si="2"/>
        <v>0</v>
      </c>
      <c r="AT7" s="45" t="b">
        <f t="shared" si="2"/>
        <v>0</v>
      </c>
      <c r="AU7" s="48" t="b">
        <f t="shared" si="2"/>
        <v>0</v>
      </c>
      <c r="AV7" s="46" t="b">
        <f t="shared" si="2"/>
        <v>0</v>
      </c>
      <c r="AW7" s="46" t="b">
        <f t="shared" si="2"/>
        <v>0</v>
      </c>
      <c r="AX7" s="47" t="b">
        <f t="shared" si="2"/>
        <v>0</v>
      </c>
      <c r="AY7" s="45" t="b">
        <f t="shared" si="2"/>
        <v>0</v>
      </c>
      <c r="AZ7" s="48" t="b">
        <f t="shared" si="2"/>
        <v>0</v>
      </c>
      <c r="BA7" s="46" t="b">
        <f t="shared" si="2"/>
        <v>0</v>
      </c>
      <c r="BB7" s="46" t="b">
        <f t="shared" si="2"/>
        <v>0</v>
      </c>
      <c r="BC7" s="47" t="b">
        <f t="shared" si="2"/>
        <v>0</v>
      </c>
      <c r="BD7" s="45" t="b">
        <f t="shared" si="2"/>
        <v>0</v>
      </c>
      <c r="BE7" s="48" t="b">
        <f t="shared" si="2"/>
        <v>0</v>
      </c>
      <c r="BF7" s="46" t="b">
        <f t="shared" si="2"/>
        <v>0</v>
      </c>
      <c r="BG7" s="46" t="b">
        <f t="shared" si="2"/>
        <v>0</v>
      </c>
      <c r="BH7" s="47" t="b">
        <f t="shared" si="2"/>
        <v>0</v>
      </c>
      <c r="BI7" s="45" t="b">
        <f t="shared" si="2"/>
        <v>0</v>
      </c>
      <c r="BJ7" s="48" t="b">
        <f t="shared" si="2"/>
        <v>0</v>
      </c>
      <c r="BK7" s="46" t="b">
        <f t="shared" si="2"/>
        <v>0</v>
      </c>
      <c r="BL7" s="46" t="b">
        <f t="shared" si="2"/>
        <v>0</v>
      </c>
      <c r="BM7" s="47" t="b">
        <f t="shared" si="2"/>
        <v>0</v>
      </c>
      <c r="BN7" s="45" t="b">
        <f t="shared" si="2"/>
        <v>0</v>
      </c>
      <c r="BO7" s="46" t="b">
        <f t="shared" si="2"/>
        <v>0</v>
      </c>
      <c r="BP7" s="46" t="b">
        <f t="shared" si="2"/>
        <v>0</v>
      </c>
      <c r="BQ7" s="46" t="b">
        <f t="shared" si="2"/>
        <v>0</v>
      </c>
      <c r="BR7" s="47" t="b">
        <f t="shared" si="2"/>
        <v>0</v>
      </c>
      <c r="BS7" s="45" t="b">
        <f t="shared" si="2"/>
        <v>0</v>
      </c>
      <c r="BT7" s="48" t="b">
        <f t="shared" si="2"/>
        <v>0</v>
      </c>
      <c r="BU7" s="46" t="b">
        <f t="shared" si="2"/>
        <v>0</v>
      </c>
      <c r="BV7" s="46" t="b">
        <f t="shared" si="2"/>
        <v>0</v>
      </c>
      <c r="BW7" s="47" t="b">
        <f t="shared" si="2"/>
        <v>0</v>
      </c>
      <c r="BX7" s="45" t="b">
        <f t="shared" si="2"/>
        <v>0</v>
      </c>
      <c r="BY7" s="48" t="b">
        <f t="shared" si="2"/>
        <v>0</v>
      </c>
      <c r="BZ7" s="46" t="b">
        <f t="shared" si="2"/>
        <v>0</v>
      </c>
      <c r="CA7" s="46" t="b">
        <f t="shared" si="2"/>
        <v>0</v>
      </c>
      <c r="CB7" s="47" t="b">
        <f t="shared" si="2"/>
        <v>0</v>
      </c>
      <c r="CC7" s="45" t="b">
        <f t="shared" si="2"/>
        <v>0</v>
      </c>
      <c r="CD7" s="48" t="b">
        <f t="shared" si="2"/>
        <v>0</v>
      </c>
      <c r="CE7" s="46" t="b">
        <f t="shared" si="2"/>
        <v>0</v>
      </c>
      <c r="CF7" s="46" t="b">
        <f t="shared" si="2"/>
        <v>0</v>
      </c>
      <c r="CG7" s="49" t="b">
        <f t="shared" si="2"/>
        <v>0</v>
      </c>
    </row>
    <row r="8" spans="1:85" ht="12" customHeight="1" outlineLevel="1">
      <c r="A8" s="1">
        <v>2</v>
      </c>
      <c r="B8" s="50"/>
      <c r="C8" s="51"/>
      <c r="D8" s="52" t="s">
        <v>39</v>
      </c>
      <c r="E8" s="53"/>
      <c r="F8" s="54" t="s">
        <v>40</v>
      </c>
      <c r="G8" s="55" t="s">
        <v>41</v>
      </c>
      <c r="H8" s="56"/>
      <c r="I8" s="57"/>
      <c r="J8" s="58">
        <v>1</v>
      </c>
      <c r="K8" s="59">
        <v>1</v>
      </c>
      <c r="L8" s="60">
        <f t="shared" si="1"/>
        <v>1</v>
      </c>
      <c r="M8" s="61">
        <v>44825</v>
      </c>
      <c r="N8" s="62">
        <f>WORKDAY(M8,O8-1,휴일토일!$A$2:$A$74)</f>
        <v>44833</v>
      </c>
      <c r="O8" s="63">
        <v>7</v>
      </c>
      <c r="P8" s="64" t="b">
        <f t="shared" ref="P8:CG8" si="3">AND(P$5 &gt;= $M8,P$5 &lt;= $N8)</f>
        <v>1</v>
      </c>
      <c r="Q8" s="65" t="b">
        <f t="shared" si="3"/>
        <v>1</v>
      </c>
      <c r="R8" s="65" t="b">
        <f t="shared" si="3"/>
        <v>1</v>
      </c>
      <c r="S8" s="65" t="b">
        <f t="shared" si="3"/>
        <v>1</v>
      </c>
      <c r="T8" s="66" t="b">
        <f t="shared" si="3"/>
        <v>1</v>
      </c>
      <c r="U8" s="64" t="b">
        <f t="shared" si="3"/>
        <v>1</v>
      </c>
      <c r="V8" s="67" t="b">
        <f t="shared" si="3"/>
        <v>1</v>
      </c>
      <c r="W8" s="65" t="b">
        <f t="shared" si="3"/>
        <v>0</v>
      </c>
      <c r="X8" s="65" t="b">
        <f t="shared" si="3"/>
        <v>0</v>
      </c>
      <c r="Y8" s="66" t="b">
        <f t="shared" si="3"/>
        <v>0</v>
      </c>
      <c r="Z8" s="64" t="b">
        <f t="shared" si="3"/>
        <v>0</v>
      </c>
      <c r="AA8" s="67" t="b">
        <f t="shared" si="3"/>
        <v>0</v>
      </c>
      <c r="AB8" s="65" t="b">
        <f t="shared" si="3"/>
        <v>0</v>
      </c>
      <c r="AC8" s="65" t="b">
        <f t="shared" si="3"/>
        <v>0</v>
      </c>
      <c r="AD8" s="66" t="b">
        <f t="shared" si="3"/>
        <v>0</v>
      </c>
      <c r="AE8" s="64" t="b">
        <f t="shared" si="3"/>
        <v>0</v>
      </c>
      <c r="AF8" s="67" t="b">
        <f t="shared" si="3"/>
        <v>0</v>
      </c>
      <c r="AG8" s="65" t="b">
        <f t="shared" si="3"/>
        <v>0</v>
      </c>
      <c r="AH8" s="65" t="b">
        <f t="shared" si="3"/>
        <v>0</v>
      </c>
      <c r="AI8" s="66" t="b">
        <f t="shared" si="3"/>
        <v>0</v>
      </c>
      <c r="AJ8" s="64" t="b">
        <f t="shared" si="3"/>
        <v>0</v>
      </c>
      <c r="AK8" s="67" t="b">
        <f t="shared" si="3"/>
        <v>0</v>
      </c>
      <c r="AL8" s="65" t="b">
        <f t="shared" si="3"/>
        <v>0</v>
      </c>
      <c r="AM8" s="65" t="b">
        <f t="shared" si="3"/>
        <v>0</v>
      </c>
      <c r="AN8" s="66" t="b">
        <f t="shared" si="3"/>
        <v>0</v>
      </c>
      <c r="AO8" s="64" t="b">
        <f t="shared" si="3"/>
        <v>0</v>
      </c>
      <c r="AP8" s="65" t="b">
        <f t="shared" si="3"/>
        <v>0</v>
      </c>
      <c r="AQ8" s="65" t="b">
        <f t="shared" si="3"/>
        <v>0</v>
      </c>
      <c r="AR8" s="65" t="b">
        <f t="shared" si="3"/>
        <v>0</v>
      </c>
      <c r="AS8" s="66" t="b">
        <f t="shared" si="3"/>
        <v>0</v>
      </c>
      <c r="AT8" s="64" t="b">
        <f t="shared" si="3"/>
        <v>0</v>
      </c>
      <c r="AU8" s="67" t="b">
        <f t="shared" si="3"/>
        <v>0</v>
      </c>
      <c r="AV8" s="65" t="b">
        <f t="shared" si="3"/>
        <v>0</v>
      </c>
      <c r="AW8" s="65" t="b">
        <f t="shared" si="3"/>
        <v>0</v>
      </c>
      <c r="AX8" s="66" t="b">
        <f t="shared" si="3"/>
        <v>0</v>
      </c>
      <c r="AY8" s="64" t="b">
        <f t="shared" si="3"/>
        <v>0</v>
      </c>
      <c r="AZ8" s="67" t="b">
        <f t="shared" si="3"/>
        <v>0</v>
      </c>
      <c r="BA8" s="65" t="b">
        <f t="shared" si="3"/>
        <v>0</v>
      </c>
      <c r="BB8" s="65" t="b">
        <f t="shared" si="3"/>
        <v>0</v>
      </c>
      <c r="BC8" s="66" t="b">
        <f t="shared" si="3"/>
        <v>0</v>
      </c>
      <c r="BD8" s="64" t="b">
        <f t="shared" si="3"/>
        <v>0</v>
      </c>
      <c r="BE8" s="67" t="b">
        <f t="shared" si="3"/>
        <v>0</v>
      </c>
      <c r="BF8" s="65" t="b">
        <f t="shared" si="3"/>
        <v>0</v>
      </c>
      <c r="BG8" s="65" t="b">
        <f t="shared" si="3"/>
        <v>0</v>
      </c>
      <c r="BH8" s="66" t="b">
        <f t="shared" si="3"/>
        <v>0</v>
      </c>
      <c r="BI8" s="64" t="b">
        <f t="shared" si="3"/>
        <v>0</v>
      </c>
      <c r="BJ8" s="67" t="b">
        <f t="shared" si="3"/>
        <v>0</v>
      </c>
      <c r="BK8" s="65" t="b">
        <f t="shared" si="3"/>
        <v>0</v>
      </c>
      <c r="BL8" s="65" t="b">
        <f t="shared" si="3"/>
        <v>0</v>
      </c>
      <c r="BM8" s="66" t="b">
        <f t="shared" si="3"/>
        <v>0</v>
      </c>
      <c r="BN8" s="64" t="b">
        <f t="shared" si="3"/>
        <v>0</v>
      </c>
      <c r="BO8" s="65" t="b">
        <f t="shared" si="3"/>
        <v>0</v>
      </c>
      <c r="BP8" s="65" t="b">
        <f t="shared" si="3"/>
        <v>0</v>
      </c>
      <c r="BQ8" s="65" t="b">
        <f t="shared" si="3"/>
        <v>0</v>
      </c>
      <c r="BR8" s="66" t="b">
        <f t="shared" si="3"/>
        <v>0</v>
      </c>
      <c r="BS8" s="64" t="b">
        <f t="shared" si="3"/>
        <v>0</v>
      </c>
      <c r="BT8" s="67" t="b">
        <f t="shared" si="3"/>
        <v>0</v>
      </c>
      <c r="BU8" s="65" t="b">
        <f t="shared" si="3"/>
        <v>0</v>
      </c>
      <c r="BV8" s="65" t="b">
        <f t="shared" si="3"/>
        <v>0</v>
      </c>
      <c r="BW8" s="66" t="b">
        <f t="shared" si="3"/>
        <v>0</v>
      </c>
      <c r="BX8" s="64" t="b">
        <f t="shared" si="3"/>
        <v>0</v>
      </c>
      <c r="BY8" s="67" t="b">
        <f t="shared" si="3"/>
        <v>0</v>
      </c>
      <c r="BZ8" s="65" t="b">
        <f t="shared" si="3"/>
        <v>0</v>
      </c>
      <c r="CA8" s="65" t="b">
        <f t="shared" si="3"/>
        <v>0</v>
      </c>
      <c r="CB8" s="66" t="b">
        <f t="shared" si="3"/>
        <v>0</v>
      </c>
      <c r="CC8" s="64" t="b">
        <f t="shared" si="3"/>
        <v>0</v>
      </c>
      <c r="CD8" s="67" t="b">
        <f t="shared" si="3"/>
        <v>0</v>
      </c>
      <c r="CE8" s="65" t="b">
        <f t="shared" si="3"/>
        <v>0</v>
      </c>
      <c r="CF8" s="65" t="b">
        <f t="shared" si="3"/>
        <v>0</v>
      </c>
      <c r="CG8" s="68" t="b">
        <f t="shared" si="3"/>
        <v>0</v>
      </c>
    </row>
    <row r="9" spans="1:85" ht="12" customHeight="1" outlineLevel="1">
      <c r="A9" s="1">
        <v>3</v>
      </c>
      <c r="B9" s="69"/>
      <c r="C9" s="70"/>
      <c r="D9" s="71" t="s">
        <v>42</v>
      </c>
      <c r="E9" s="72"/>
      <c r="F9" s="73" t="s">
        <v>43</v>
      </c>
      <c r="G9" s="74" t="s">
        <v>41</v>
      </c>
      <c r="H9" s="75"/>
      <c r="I9" s="76"/>
      <c r="J9" s="77">
        <v>1</v>
      </c>
      <c r="K9" s="78">
        <v>1</v>
      </c>
      <c r="L9" s="79">
        <f t="shared" si="1"/>
        <v>1</v>
      </c>
      <c r="M9" s="80">
        <v>44825</v>
      </c>
      <c r="N9" s="81">
        <f>WORKDAY(M9,O9-1,휴일토일!$A$2:$A$74)</f>
        <v>44833</v>
      </c>
      <c r="O9" s="82">
        <v>7</v>
      </c>
      <c r="P9" s="83" t="b">
        <f t="shared" ref="P9:CG9" si="4">AND(P$5 &gt;= $M9,P$5 &lt;= $N9)</f>
        <v>1</v>
      </c>
      <c r="Q9" s="84" t="b">
        <f t="shared" si="4"/>
        <v>1</v>
      </c>
      <c r="R9" s="84" t="b">
        <f t="shared" si="4"/>
        <v>1</v>
      </c>
      <c r="S9" s="84" t="b">
        <f t="shared" si="4"/>
        <v>1</v>
      </c>
      <c r="T9" s="85" t="b">
        <f t="shared" si="4"/>
        <v>1</v>
      </c>
      <c r="U9" s="83" t="b">
        <f t="shared" si="4"/>
        <v>1</v>
      </c>
      <c r="V9" s="86" t="b">
        <f t="shared" si="4"/>
        <v>1</v>
      </c>
      <c r="W9" s="84" t="b">
        <f t="shared" si="4"/>
        <v>0</v>
      </c>
      <c r="X9" s="84" t="b">
        <f t="shared" si="4"/>
        <v>0</v>
      </c>
      <c r="Y9" s="85" t="b">
        <f t="shared" si="4"/>
        <v>0</v>
      </c>
      <c r="Z9" s="83" t="b">
        <f t="shared" si="4"/>
        <v>0</v>
      </c>
      <c r="AA9" s="86" t="b">
        <f t="shared" si="4"/>
        <v>0</v>
      </c>
      <c r="AB9" s="84" t="b">
        <f t="shared" si="4"/>
        <v>0</v>
      </c>
      <c r="AC9" s="84" t="b">
        <f t="shared" si="4"/>
        <v>0</v>
      </c>
      <c r="AD9" s="85" t="b">
        <f t="shared" si="4"/>
        <v>0</v>
      </c>
      <c r="AE9" s="83" t="b">
        <f t="shared" si="4"/>
        <v>0</v>
      </c>
      <c r="AF9" s="86" t="b">
        <f t="shared" si="4"/>
        <v>0</v>
      </c>
      <c r="AG9" s="84" t="b">
        <f t="shared" si="4"/>
        <v>0</v>
      </c>
      <c r="AH9" s="84" t="b">
        <f t="shared" si="4"/>
        <v>0</v>
      </c>
      <c r="AI9" s="85" t="b">
        <f t="shared" si="4"/>
        <v>0</v>
      </c>
      <c r="AJ9" s="83" t="b">
        <f t="shared" si="4"/>
        <v>0</v>
      </c>
      <c r="AK9" s="86" t="b">
        <f t="shared" si="4"/>
        <v>0</v>
      </c>
      <c r="AL9" s="84" t="b">
        <f t="shared" si="4"/>
        <v>0</v>
      </c>
      <c r="AM9" s="84" t="b">
        <f t="shared" si="4"/>
        <v>0</v>
      </c>
      <c r="AN9" s="85" t="b">
        <f t="shared" si="4"/>
        <v>0</v>
      </c>
      <c r="AO9" s="83" t="b">
        <f t="shared" si="4"/>
        <v>0</v>
      </c>
      <c r="AP9" s="84" t="b">
        <f t="shared" si="4"/>
        <v>0</v>
      </c>
      <c r="AQ9" s="84" t="b">
        <f t="shared" si="4"/>
        <v>0</v>
      </c>
      <c r="AR9" s="84" t="b">
        <f t="shared" si="4"/>
        <v>0</v>
      </c>
      <c r="AS9" s="85" t="b">
        <f t="shared" si="4"/>
        <v>0</v>
      </c>
      <c r="AT9" s="83" t="b">
        <f t="shared" si="4"/>
        <v>0</v>
      </c>
      <c r="AU9" s="86" t="b">
        <f t="shared" si="4"/>
        <v>0</v>
      </c>
      <c r="AV9" s="84" t="b">
        <f t="shared" si="4"/>
        <v>0</v>
      </c>
      <c r="AW9" s="84" t="b">
        <f t="shared" si="4"/>
        <v>0</v>
      </c>
      <c r="AX9" s="85" t="b">
        <f t="shared" si="4"/>
        <v>0</v>
      </c>
      <c r="AY9" s="83" t="b">
        <f t="shared" si="4"/>
        <v>0</v>
      </c>
      <c r="AZ9" s="86" t="b">
        <f t="shared" si="4"/>
        <v>0</v>
      </c>
      <c r="BA9" s="84" t="b">
        <f t="shared" si="4"/>
        <v>0</v>
      </c>
      <c r="BB9" s="84" t="b">
        <f t="shared" si="4"/>
        <v>0</v>
      </c>
      <c r="BC9" s="85" t="b">
        <f t="shared" si="4"/>
        <v>0</v>
      </c>
      <c r="BD9" s="83" t="b">
        <f t="shared" si="4"/>
        <v>0</v>
      </c>
      <c r="BE9" s="86" t="b">
        <f t="shared" si="4"/>
        <v>0</v>
      </c>
      <c r="BF9" s="84" t="b">
        <f t="shared" si="4"/>
        <v>0</v>
      </c>
      <c r="BG9" s="84" t="b">
        <f t="shared" si="4"/>
        <v>0</v>
      </c>
      <c r="BH9" s="85" t="b">
        <f t="shared" si="4"/>
        <v>0</v>
      </c>
      <c r="BI9" s="83" t="b">
        <f t="shared" si="4"/>
        <v>0</v>
      </c>
      <c r="BJ9" s="86" t="b">
        <f t="shared" si="4"/>
        <v>0</v>
      </c>
      <c r="BK9" s="84" t="b">
        <f t="shared" si="4"/>
        <v>0</v>
      </c>
      <c r="BL9" s="84" t="b">
        <f t="shared" si="4"/>
        <v>0</v>
      </c>
      <c r="BM9" s="85" t="b">
        <f t="shared" si="4"/>
        <v>0</v>
      </c>
      <c r="BN9" s="83" t="b">
        <f t="shared" si="4"/>
        <v>0</v>
      </c>
      <c r="BO9" s="84" t="b">
        <f t="shared" si="4"/>
        <v>0</v>
      </c>
      <c r="BP9" s="84" t="b">
        <f t="shared" si="4"/>
        <v>0</v>
      </c>
      <c r="BQ9" s="84" t="b">
        <f t="shared" si="4"/>
        <v>0</v>
      </c>
      <c r="BR9" s="85" t="b">
        <f t="shared" si="4"/>
        <v>0</v>
      </c>
      <c r="BS9" s="83" t="b">
        <f t="shared" si="4"/>
        <v>0</v>
      </c>
      <c r="BT9" s="86" t="b">
        <f t="shared" si="4"/>
        <v>0</v>
      </c>
      <c r="BU9" s="84" t="b">
        <f t="shared" si="4"/>
        <v>0</v>
      </c>
      <c r="BV9" s="84" t="b">
        <f t="shared" si="4"/>
        <v>0</v>
      </c>
      <c r="BW9" s="85" t="b">
        <f t="shared" si="4"/>
        <v>0</v>
      </c>
      <c r="BX9" s="83" t="b">
        <f t="shared" si="4"/>
        <v>0</v>
      </c>
      <c r="BY9" s="86" t="b">
        <f t="shared" si="4"/>
        <v>0</v>
      </c>
      <c r="BZ9" s="84" t="b">
        <f t="shared" si="4"/>
        <v>0</v>
      </c>
      <c r="CA9" s="84" t="b">
        <f t="shared" si="4"/>
        <v>0</v>
      </c>
      <c r="CB9" s="85" t="b">
        <f t="shared" si="4"/>
        <v>0</v>
      </c>
      <c r="CC9" s="83" t="b">
        <f t="shared" si="4"/>
        <v>0</v>
      </c>
      <c r="CD9" s="86" t="b">
        <f t="shared" si="4"/>
        <v>0</v>
      </c>
      <c r="CE9" s="84" t="b">
        <f t="shared" si="4"/>
        <v>0</v>
      </c>
      <c r="CF9" s="84" t="b">
        <f t="shared" si="4"/>
        <v>0</v>
      </c>
      <c r="CG9" s="87" t="b">
        <f t="shared" si="4"/>
        <v>0</v>
      </c>
    </row>
    <row r="10" spans="1:85" ht="12" customHeight="1" outlineLevel="1">
      <c r="A10" s="1">
        <v>4</v>
      </c>
      <c r="B10" s="88"/>
      <c r="C10" s="70"/>
      <c r="D10" s="89" t="s">
        <v>44</v>
      </c>
      <c r="E10" s="90"/>
      <c r="F10" s="91" t="s">
        <v>45</v>
      </c>
      <c r="G10" s="92" t="s">
        <v>41</v>
      </c>
      <c r="H10" s="75"/>
      <c r="I10" s="93"/>
      <c r="J10" s="94">
        <v>1</v>
      </c>
      <c r="K10" s="95">
        <v>1</v>
      </c>
      <c r="L10" s="96">
        <f t="shared" si="1"/>
        <v>1</v>
      </c>
      <c r="M10" s="97">
        <v>44831</v>
      </c>
      <c r="N10" s="98">
        <f>WORKDAY(M10,O10-1,휴일토일!$A$2:$A$74)</f>
        <v>44840</v>
      </c>
      <c r="O10" s="99">
        <v>7</v>
      </c>
      <c r="P10" s="100" t="b">
        <f t="shared" ref="P10:CG10" si="5">AND(P$5 &gt;= $M10,P$5 &lt;= $N10)</f>
        <v>0</v>
      </c>
      <c r="Q10" s="101" t="b">
        <f t="shared" si="5"/>
        <v>0</v>
      </c>
      <c r="R10" s="101" t="b">
        <f t="shared" si="5"/>
        <v>0</v>
      </c>
      <c r="S10" s="101" t="b">
        <f t="shared" si="5"/>
        <v>0</v>
      </c>
      <c r="T10" s="102" t="b">
        <f t="shared" si="5"/>
        <v>0</v>
      </c>
      <c r="U10" s="100" t="b">
        <f t="shared" si="5"/>
        <v>1</v>
      </c>
      <c r="V10" s="103" t="b">
        <f t="shared" si="5"/>
        <v>1</v>
      </c>
      <c r="W10" s="101" t="b">
        <f t="shared" si="5"/>
        <v>1</v>
      </c>
      <c r="X10" s="101" t="b">
        <f t="shared" si="5"/>
        <v>1</v>
      </c>
      <c r="Y10" s="102" t="b">
        <f t="shared" si="5"/>
        <v>1</v>
      </c>
      <c r="Z10" s="100" t="b">
        <f t="shared" si="5"/>
        <v>1</v>
      </c>
      <c r="AA10" s="103" t="b">
        <f t="shared" si="5"/>
        <v>1</v>
      </c>
      <c r="AB10" s="101" t="b">
        <f t="shared" si="5"/>
        <v>0</v>
      </c>
      <c r="AC10" s="101" t="b">
        <f t="shared" si="5"/>
        <v>0</v>
      </c>
      <c r="AD10" s="102" t="b">
        <f t="shared" si="5"/>
        <v>0</v>
      </c>
      <c r="AE10" s="100" t="b">
        <f t="shared" si="5"/>
        <v>0</v>
      </c>
      <c r="AF10" s="103" t="b">
        <f t="shared" si="5"/>
        <v>0</v>
      </c>
      <c r="AG10" s="101" t="b">
        <f t="shared" si="5"/>
        <v>0</v>
      </c>
      <c r="AH10" s="101" t="b">
        <f t="shared" si="5"/>
        <v>0</v>
      </c>
      <c r="AI10" s="102" t="b">
        <f t="shared" si="5"/>
        <v>0</v>
      </c>
      <c r="AJ10" s="100" t="b">
        <f t="shared" si="5"/>
        <v>0</v>
      </c>
      <c r="AK10" s="103" t="b">
        <f t="shared" si="5"/>
        <v>0</v>
      </c>
      <c r="AL10" s="101" t="b">
        <f t="shared" si="5"/>
        <v>0</v>
      </c>
      <c r="AM10" s="101" t="b">
        <f t="shared" si="5"/>
        <v>0</v>
      </c>
      <c r="AN10" s="102" t="b">
        <f t="shared" si="5"/>
        <v>0</v>
      </c>
      <c r="AO10" s="100" t="b">
        <f t="shared" si="5"/>
        <v>0</v>
      </c>
      <c r="AP10" s="101" t="b">
        <f t="shared" si="5"/>
        <v>0</v>
      </c>
      <c r="AQ10" s="101" t="b">
        <f t="shared" si="5"/>
        <v>0</v>
      </c>
      <c r="AR10" s="101" t="b">
        <f t="shared" si="5"/>
        <v>0</v>
      </c>
      <c r="AS10" s="102" t="b">
        <f t="shared" si="5"/>
        <v>0</v>
      </c>
      <c r="AT10" s="100" t="b">
        <f t="shared" si="5"/>
        <v>0</v>
      </c>
      <c r="AU10" s="103" t="b">
        <f t="shared" si="5"/>
        <v>0</v>
      </c>
      <c r="AV10" s="101" t="b">
        <f t="shared" si="5"/>
        <v>0</v>
      </c>
      <c r="AW10" s="101" t="b">
        <f t="shared" si="5"/>
        <v>0</v>
      </c>
      <c r="AX10" s="102" t="b">
        <f t="shared" si="5"/>
        <v>0</v>
      </c>
      <c r="AY10" s="100" t="b">
        <f t="shared" si="5"/>
        <v>0</v>
      </c>
      <c r="AZ10" s="103" t="b">
        <f t="shared" si="5"/>
        <v>0</v>
      </c>
      <c r="BA10" s="101" t="b">
        <f t="shared" si="5"/>
        <v>0</v>
      </c>
      <c r="BB10" s="101" t="b">
        <f t="shared" si="5"/>
        <v>0</v>
      </c>
      <c r="BC10" s="102" t="b">
        <f t="shared" si="5"/>
        <v>0</v>
      </c>
      <c r="BD10" s="100" t="b">
        <f t="shared" si="5"/>
        <v>0</v>
      </c>
      <c r="BE10" s="103" t="b">
        <f t="shared" si="5"/>
        <v>0</v>
      </c>
      <c r="BF10" s="101" t="b">
        <f t="shared" si="5"/>
        <v>0</v>
      </c>
      <c r="BG10" s="101" t="b">
        <f t="shared" si="5"/>
        <v>0</v>
      </c>
      <c r="BH10" s="102" t="b">
        <f t="shared" si="5"/>
        <v>0</v>
      </c>
      <c r="BI10" s="100" t="b">
        <f t="shared" si="5"/>
        <v>0</v>
      </c>
      <c r="BJ10" s="103" t="b">
        <f t="shared" si="5"/>
        <v>0</v>
      </c>
      <c r="BK10" s="101" t="b">
        <f t="shared" si="5"/>
        <v>0</v>
      </c>
      <c r="BL10" s="101" t="b">
        <f t="shared" si="5"/>
        <v>0</v>
      </c>
      <c r="BM10" s="102" t="b">
        <f t="shared" si="5"/>
        <v>0</v>
      </c>
      <c r="BN10" s="100" t="b">
        <f t="shared" si="5"/>
        <v>0</v>
      </c>
      <c r="BO10" s="101" t="b">
        <f t="shared" si="5"/>
        <v>0</v>
      </c>
      <c r="BP10" s="101" t="b">
        <f t="shared" si="5"/>
        <v>0</v>
      </c>
      <c r="BQ10" s="101" t="b">
        <f t="shared" si="5"/>
        <v>0</v>
      </c>
      <c r="BR10" s="102" t="b">
        <f t="shared" si="5"/>
        <v>0</v>
      </c>
      <c r="BS10" s="100" t="b">
        <f t="shared" si="5"/>
        <v>0</v>
      </c>
      <c r="BT10" s="103" t="b">
        <f t="shared" si="5"/>
        <v>0</v>
      </c>
      <c r="BU10" s="101" t="b">
        <f t="shared" si="5"/>
        <v>0</v>
      </c>
      <c r="BV10" s="101" t="b">
        <f t="shared" si="5"/>
        <v>0</v>
      </c>
      <c r="BW10" s="102" t="b">
        <f t="shared" si="5"/>
        <v>0</v>
      </c>
      <c r="BX10" s="100" t="b">
        <f t="shared" si="5"/>
        <v>0</v>
      </c>
      <c r="BY10" s="103" t="b">
        <f t="shared" si="5"/>
        <v>0</v>
      </c>
      <c r="BZ10" s="101" t="b">
        <f t="shared" si="5"/>
        <v>0</v>
      </c>
      <c r="CA10" s="101" t="b">
        <f t="shared" si="5"/>
        <v>0</v>
      </c>
      <c r="CB10" s="102" t="b">
        <f t="shared" si="5"/>
        <v>0</v>
      </c>
      <c r="CC10" s="100" t="b">
        <f t="shared" si="5"/>
        <v>0</v>
      </c>
      <c r="CD10" s="103" t="b">
        <f t="shared" si="5"/>
        <v>0</v>
      </c>
      <c r="CE10" s="101" t="b">
        <f t="shared" si="5"/>
        <v>0</v>
      </c>
      <c r="CF10" s="101" t="b">
        <f t="shared" si="5"/>
        <v>0</v>
      </c>
      <c r="CG10" s="104" t="b">
        <f t="shared" si="5"/>
        <v>0</v>
      </c>
    </row>
    <row r="11" spans="1:85" ht="12" customHeight="1">
      <c r="A11" s="1">
        <v>5</v>
      </c>
      <c r="B11" s="36" t="s">
        <v>46</v>
      </c>
      <c r="C11" s="37"/>
      <c r="D11" s="37"/>
      <c r="E11" s="37"/>
      <c r="F11" s="38"/>
      <c r="G11" s="105"/>
      <c r="H11" s="106"/>
      <c r="I11" s="39">
        <v>0.05</v>
      </c>
      <c r="J11" s="107">
        <f>I12*J12+I14*J14</f>
        <v>1</v>
      </c>
      <c r="K11" s="107">
        <f>I12*K12+I14*K14</f>
        <v>1</v>
      </c>
      <c r="L11" s="108">
        <f t="shared" si="1"/>
        <v>1</v>
      </c>
      <c r="M11" s="42">
        <f>MIN(M12:M45)</f>
        <v>44839</v>
      </c>
      <c r="N11" s="43">
        <f>MAX(N12:N15)</f>
        <v>44882</v>
      </c>
      <c r="O11" s="44">
        <f>SUM(O12,O14)</f>
        <v>32</v>
      </c>
      <c r="P11" s="45" t="b">
        <f t="shared" ref="P11:CG11" si="6">AND(P$5 &gt;= $M11,P$5 &lt;= $N11)</f>
        <v>0</v>
      </c>
      <c r="Q11" s="46" t="b">
        <f t="shared" si="6"/>
        <v>0</v>
      </c>
      <c r="R11" s="46" t="b">
        <f t="shared" si="6"/>
        <v>0</v>
      </c>
      <c r="S11" s="46" t="b">
        <f t="shared" si="6"/>
        <v>0</v>
      </c>
      <c r="T11" s="47" t="b">
        <f t="shared" si="6"/>
        <v>0</v>
      </c>
      <c r="U11" s="45" t="b">
        <f t="shared" si="6"/>
        <v>0</v>
      </c>
      <c r="V11" s="48" t="b">
        <f t="shared" si="6"/>
        <v>0</v>
      </c>
      <c r="W11" s="46" t="b">
        <f t="shared" si="6"/>
        <v>0</v>
      </c>
      <c r="X11" s="46" t="b">
        <f t="shared" si="6"/>
        <v>0</v>
      </c>
      <c r="Y11" s="47" t="b">
        <f t="shared" si="6"/>
        <v>0</v>
      </c>
      <c r="Z11" s="45" t="b">
        <f t="shared" si="6"/>
        <v>1</v>
      </c>
      <c r="AA11" s="48" t="b">
        <f t="shared" si="6"/>
        <v>1</v>
      </c>
      <c r="AB11" s="46" t="b">
        <f t="shared" si="6"/>
        <v>1</v>
      </c>
      <c r="AC11" s="46" t="b">
        <f t="shared" si="6"/>
        <v>1</v>
      </c>
      <c r="AD11" s="47" t="b">
        <f t="shared" si="6"/>
        <v>1</v>
      </c>
      <c r="AE11" s="45" t="b">
        <f t="shared" si="6"/>
        <v>1</v>
      </c>
      <c r="AF11" s="48" t="b">
        <f t="shared" si="6"/>
        <v>1</v>
      </c>
      <c r="AG11" s="46" t="b">
        <f t="shared" si="6"/>
        <v>1</v>
      </c>
      <c r="AH11" s="46" t="b">
        <f t="shared" si="6"/>
        <v>1</v>
      </c>
      <c r="AI11" s="47" t="b">
        <f t="shared" si="6"/>
        <v>1</v>
      </c>
      <c r="AJ11" s="45" t="b">
        <f t="shared" si="6"/>
        <v>1</v>
      </c>
      <c r="AK11" s="48" t="b">
        <f t="shared" si="6"/>
        <v>1</v>
      </c>
      <c r="AL11" s="46" t="b">
        <f t="shared" si="6"/>
        <v>1</v>
      </c>
      <c r="AM11" s="46" t="b">
        <f t="shared" si="6"/>
        <v>1</v>
      </c>
      <c r="AN11" s="47" t="b">
        <f t="shared" si="6"/>
        <v>1</v>
      </c>
      <c r="AO11" s="45" t="b">
        <f t="shared" si="6"/>
        <v>1</v>
      </c>
      <c r="AP11" s="46" t="b">
        <f t="shared" si="6"/>
        <v>1</v>
      </c>
      <c r="AQ11" s="46" t="b">
        <f t="shared" si="6"/>
        <v>1</v>
      </c>
      <c r="AR11" s="46" t="b">
        <f t="shared" si="6"/>
        <v>1</v>
      </c>
      <c r="AS11" s="47" t="b">
        <f t="shared" si="6"/>
        <v>1</v>
      </c>
      <c r="AT11" s="45" t="b">
        <f t="shared" si="6"/>
        <v>1</v>
      </c>
      <c r="AU11" s="48" t="b">
        <f t="shared" si="6"/>
        <v>1</v>
      </c>
      <c r="AV11" s="46" t="b">
        <f t="shared" si="6"/>
        <v>1</v>
      </c>
      <c r="AW11" s="46" t="b">
        <f t="shared" si="6"/>
        <v>1</v>
      </c>
      <c r="AX11" s="47" t="b">
        <f t="shared" si="6"/>
        <v>1</v>
      </c>
      <c r="AY11" s="45" t="b">
        <f t="shared" si="6"/>
        <v>1</v>
      </c>
      <c r="AZ11" s="48" t="b">
        <f t="shared" si="6"/>
        <v>1</v>
      </c>
      <c r="BA11" s="46" t="b">
        <f t="shared" si="6"/>
        <v>1</v>
      </c>
      <c r="BB11" s="46" t="b">
        <f t="shared" si="6"/>
        <v>1</v>
      </c>
      <c r="BC11" s="47" t="b">
        <f t="shared" si="6"/>
        <v>1</v>
      </c>
      <c r="BD11" s="45" t="b">
        <f t="shared" si="6"/>
        <v>1</v>
      </c>
      <c r="BE11" s="48" t="b">
        <f t="shared" si="6"/>
        <v>1</v>
      </c>
      <c r="BF11" s="46" t="b">
        <f t="shared" si="6"/>
        <v>0</v>
      </c>
      <c r="BG11" s="46" t="b">
        <f t="shared" si="6"/>
        <v>0</v>
      </c>
      <c r="BH11" s="47" t="b">
        <f t="shared" si="6"/>
        <v>0</v>
      </c>
      <c r="BI11" s="45" t="b">
        <f t="shared" si="6"/>
        <v>0</v>
      </c>
      <c r="BJ11" s="48" t="b">
        <f t="shared" si="6"/>
        <v>0</v>
      </c>
      <c r="BK11" s="46" t="b">
        <f t="shared" si="6"/>
        <v>0</v>
      </c>
      <c r="BL11" s="46" t="b">
        <f t="shared" si="6"/>
        <v>0</v>
      </c>
      <c r="BM11" s="47" t="b">
        <f t="shared" si="6"/>
        <v>0</v>
      </c>
      <c r="BN11" s="45" t="b">
        <f t="shared" si="6"/>
        <v>0</v>
      </c>
      <c r="BO11" s="46" t="b">
        <f t="shared" si="6"/>
        <v>0</v>
      </c>
      <c r="BP11" s="46" t="b">
        <f t="shared" si="6"/>
        <v>0</v>
      </c>
      <c r="BQ11" s="46" t="b">
        <f t="shared" si="6"/>
        <v>0</v>
      </c>
      <c r="BR11" s="47" t="b">
        <f t="shared" si="6"/>
        <v>0</v>
      </c>
      <c r="BS11" s="45" t="b">
        <f t="shared" si="6"/>
        <v>0</v>
      </c>
      <c r="BT11" s="48" t="b">
        <f t="shared" si="6"/>
        <v>0</v>
      </c>
      <c r="BU11" s="46" t="b">
        <f t="shared" si="6"/>
        <v>0</v>
      </c>
      <c r="BV11" s="46" t="b">
        <f t="shared" si="6"/>
        <v>0</v>
      </c>
      <c r="BW11" s="47" t="b">
        <f t="shared" si="6"/>
        <v>0</v>
      </c>
      <c r="BX11" s="45" t="b">
        <f t="shared" si="6"/>
        <v>0</v>
      </c>
      <c r="BY11" s="48" t="b">
        <f t="shared" si="6"/>
        <v>0</v>
      </c>
      <c r="BZ11" s="46" t="b">
        <f t="shared" si="6"/>
        <v>0</v>
      </c>
      <c r="CA11" s="46" t="b">
        <f t="shared" si="6"/>
        <v>0</v>
      </c>
      <c r="CB11" s="47" t="b">
        <f t="shared" si="6"/>
        <v>0</v>
      </c>
      <c r="CC11" s="45" t="b">
        <f t="shared" si="6"/>
        <v>0</v>
      </c>
      <c r="CD11" s="48" t="b">
        <f t="shared" si="6"/>
        <v>0</v>
      </c>
      <c r="CE11" s="46" t="b">
        <f t="shared" si="6"/>
        <v>0</v>
      </c>
      <c r="CF11" s="46" t="b">
        <f t="shared" si="6"/>
        <v>0</v>
      </c>
      <c r="CG11" s="49" t="b">
        <f t="shared" si="6"/>
        <v>0</v>
      </c>
    </row>
    <row r="12" spans="1:85" ht="12" customHeight="1" outlineLevel="1">
      <c r="A12" s="1">
        <v>6</v>
      </c>
      <c r="B12" s="109"/>
      <c r="C12" s="110" t="s">
        <v>47</v>
      </c>
      <c r="D12" s="111"/>
      <c r="E12" s="111"/>
      <c r="F12" s="112"/>
      <c r="G12" s="113"/>
      <c r="H12" s="114"/>
      <c r="I12" s="115">
        <v>0.25</v>
      </c>
      <c r="J12" s="116">
        <f>IF(ISERROR(AVERAGE(J13)), 0, AVERAGE(J13))</f>
        <v>1</v>
      </c>
      <c r="K12" s="116">
        <f>IF(ISERROR(AVERAGE(K13:K13)), 0, AVERAGE(K13:K13))</f>
        <v>1</v>
      </c>
      <c r="L12" s="117">
        <f t="shared" si="1"/>
        <v>1</v>
      </c>
      <c r="M12" s="118">
        <f>MIN(M13:M44)</f>
        <v>44839</v>
      </c>
      <c r="N12" s="119">
        <f>MAX(N13)</f>
        <v>44855</v>
      </c>
      <c r="O12" s="120">
        <f>SUM(O13)</f>
        <v>12</v>
      </c>
      <c r="P12" s="121" t="b">
        <f t="shared" ref="P12:CG12" si="7">AND(P$5 &gt;= $M12,P$5 &lt;= $N12)</f>
        <v>0</v>
      </c>
      <c r="Q12" s="122" t="b">
        <f t="shared" si="7"/>
        <v>0</v>
      </c>
      <c r="R12" s="122" t="b">
        <f t="shared" si="7"/>
        <v>0</v>
      </c>
      <c r="S12" s="122" t="b">
        <f t="shared" si="7"/>
        <v>0</v>
      </c>
      <c r="T12" s="123" t="b">
        <f t="shared" si="7"/>
        <v>0</v>
      </c>
      <c r="U12" s="121" t="b">
        <f t="shared" si="7"/>
        <v>0</v>
      </c>
      <c r="V12" s="124" t="b">
        <f t="shared" si="7"/>
        <v>0</v>
      </c>
      <c r="W12" s="122" t="b">
        <f t="shared" si="7"/>
        <v>0</v>
      </c>
      <c r="X12" s="122" t="b">
        <f t="shared" si="7"/>
        <v>0</v>
      </c>
      <c r="Y12" s="123" t="b">
        <f t="shared" si="7"/>
        <v>0</v>
      </c>
      <c r="Z12" s="121" t="b">
        <f t="shared" si="7"/>
        <v>1</v>
      </c>
      <c r="AA12" s="124" t="b">
        <f t="shared" si="7"/>
        <v>1</v>
      </c>
      <c r="AB12" s="122" t="b">
        <f t="shared" si="7"/>
        <v>1</v>
      </c>
      <c r="AC12" s="122" t="b">
        <f t="shared" si="7"/>
        <v>1</v>
      </c>
      <c r="AD12" s="123" t="b">
        <f t="shared" si="7"/>
        <v>1</v>
      </c>
      <c r="AE12" s="121" t="b">
        <f t="shared" si="7"/>
        <v>1</v>
      </c>
      <c r="AF12" s="124" t="b">
        <f t="shared" si="7"/>
        <v>1</v>
      </c>
      <c r="AG12" s="122" t="b">
        <f t="shared" si="7"/>
        <v>1</v>
      </c>
      <c r="AH12" s="122" t="b">
        <f t="shared" si="7"/>
        <v>1</v>
      </c>
      <c r="AI12" s="123" t="b">
        <f t="shared" si="7"/>
        <v>1</v>
      </c>
      <c r="AJ12" s="121" t="b">
        <f t="shared" si="7"/>
        <v>1</v>
      </c>
      <c r="AK12" s="124" t="b">
        <f t="shared" si="7"/>
        <v>1</v>
      </c>
      <c r="AL12" s="122" t="b">
        <f t="shared" si="7"/>
        <v>1</v>
      </c>
      <c r="AM12" s="122" t="b">
        <f t="shared" si="7"/>
        <v>0</v>
      </c>
      <c r="AN12" s="123" t="b">
        <f t="shared" si="7"/>
        <v>0</v>
      </c>
      <c r="AO12" s="121" t="b">
        <f t="shared" si="7"/>
        <v>0</v>
      </c>
      <c r="AP12" s="122" t="b">
        <f t="shared" si="7"/>
        <v>0</v>
      </c>
      <c r="AQ12" s="122" t="b">
        <f t="shared" si="7"/>
        <v>0</v>
      </c>
      <c r="AR12" s="122" t="b">
        <f t="shared" si="7"/>
        <v>0</v>
      </c>
      <c r="AS12" s="123" t="b">
        <f t="shared" si="7"/>
        <v>0</v>
      </c>
      <c r="AT12" s="121" t="b">
        <f t="shared" si="7"/>
        <v>0</v>
      </c>
      <c r="AU12" s="124" t="b">
        <f t="shared" si="7"/>
        <v>0</v>
      </c>
      <c r="AV12" s="122" t="b">
        <f t="shared" si="7"/>
        <v>0</v>
      </c>
      <c r="AW12" s="122" t="b">
        <f t="shared" si="7"/>
        <v>0</v>
      </c>
      <c r="AX12" s="123" t="b">
        <f t="shared" si="7"/>
        <v>0</v>
      </c>
      <c r="AY12" s="121" t="b">
        <f t="shared" si="7"/>
        <v>0</v>
      </c>
      <c r="AZ12" s="124" t="b">
        <f t="shared" si="7"/>
        <v>0</v>
      </c>
      <c r="BA12" s="122" t="b">
        <f t="shared" si="7"/>
        <v>0</v>
      </c>
      <c r="BB12" s="122" t="b">
        <f t="shared" si="7"/>
        <v>0</v>
      </c>
      <c r="BC12" s="123" t="b">
        <f t="shared" si="7"/>
        <v>0</v>
      </c>
      <c r="BD12" s="121" t="b">
        <f t="shared" si="7"/>
        <v>0</v>
      </c>
      <c r="BE12" s="124" t="b">
        <f t="shared" si="7"/>
        <v>0</v>
      </c>
      <c r="BF12" s="122" t="b">
        <f t="shared" si="7"/>
        <v>0</v>
      </c>
      <c r="BG12" s="122" t="b">
        <f t="shared" si="7"/>
        <v>0</v>
      </c>
      <c r="BH12" s="123" t="b">
        <f t="shared" si="7"/>
        <v>0</v>
      </c>
      <c r="BI12" s="121" t="b">
        <f t="shared" si="7"/>
        <v>0</v>
      </c>
      <c r="BJ12" s="124" t="b">
        <f t="shared" si="7"/>
        <v>0</v>
      </c>
      <c r="BK12" s="122" t="b">
        <f t="shared" si="7"/>
        <v>0</v>
      </c>
      <c r="BL12" s="122" t="b">
        <f t="shared" si="7"/>
        <v>0</v>
      </c>
      <c r="BM12" s="123" t="b">
        <f t="shared" si="7"/>
        <v>0</v>
      </c>
      <c r="BN12" s="121" t="b">
        <f t="shared" si="7"/>
        <v>0</v>
      </c>
      <c r="BO12" s="122" t="b">
        <f t="shared" si="7"/>
        <v>0</v>
      </c>
      <c r="BP12" s="122" t="b">
        <f t="shared" si="7"/>
        <v>0</v>
      </c>
      <c r="BQ12" s="122" t="b">
        <f t="shared" si="7"/>
        <v>0</v>
      </c>
      <c r="BR12" s="123" t="b">
        <f t="shared" si="7"/>
        <v>0</v>
      </c>
      <c r="BS12" s="121" t="b">
        <f t="shared" si="7"/>
        <v>0</v>
      </c>
      <c r="BT12" s="124" t="b">
        <f t="shared" si="7"/>
        <v>0</v>
      </c>
      <c r="BU12" s="122" t="b">
        <f t="shared" si="7"/>
        <v>0</v>
      </c>
      <c r="BV12" s="122" t="b">
        <f t="shared" si="7"/>
        <v>0</v>
      </c>
      <c r="BW12" s="123" t="b">
        <f t="shared" si="7"/>
        <v>0</v>
      </c>
      <c r="BX12" s="121" t="b">
        <f t="shared" si="7"/>
        <v>0</v>
      </c>
      <c r="BY12" s="124" t="b">
        <f t="shared" si="7"/>
        <v>0</v>
      </c>
      <c r="BZ12" s="122" t="b">
        <f t="shared" si="7"/>
        <v>0</v>
      </c>
      <c r="CA12" s="122" t="b">
        <f t="shared" si="7"/>
        <v>0</v>
      </c>
      <c r="CB12" s="123" t="b">
        <f t="shared" si="7"/>
        <v>0</v>
      </c>
      <c r="CC12" s="121" t="b">
        <f t="shared" si="7"/>
        <v>0</v>
      </c>
      <c r="CD12" s="124" t="b">
        <f t="shared" si="7"/>
        <v>0</v>
      </c>
      <c r="CE12" s="122" t="b">
        <f t="shared" si="7"/>
        <v>0</v>
      </c>
      <c r="CF12" s="122" t="b">
        <f t="shared" si="7"/>
        <v>0</v>
      </c>
      <c r="CG12" s="125" t="b">
        <f t="shared" si="7"/>
        <v>0</v>
      </c>
    </row>
    <row r="13" spans="1:85" ht="12" customHeight="1" outlineLevel="1">
      <c r="A13" s="1">
        <v>7</v>
      </c>
      <c r="B13" s="126"/>
      <c r="C13" s="127"/>
      <c r="D13" s="2" t="s">
        <v>48</v>
      </c>
      <c r="E13" s="2"/>
      <c r="F13" s="128" t="s">
        <v>49</v>
      </c>
      <c r="G13" s="55" t="s">
        <v>50</v>
      </c>
      <c r="H13" s="75"/>
      <c r="I13" s="57"/>
      <c r="J13" s="129">
        <v>1</v>
      </c>
      <c r="K13" s="78">
        <v>1</v>
      </c>
      <c r="L13" s="130">
        <f t="shared" si="1"/>
        <v>1</v>
      </c>
      <c r="M13" s="131">
        <v>44839</v>
      </c>
      <c r="N13" s="98">
        <f>WORKDAY(M13,O13-1,휴일토일!$A$2:$A$74)</f>
        <v>44855</v>
      </c>
      <c r="O13" s="82">
        <v>12</v>
      </c>
      <c r="P13" s="132" t="b">
        <f t="shared" ref="P13:CG13" si="8">AND(P$5 &gt;= $M13,P$5 &lt;= $N13)</f>
        <v>0</v>
      </c>
      <c r="Q13" s="133" t="b">
        <f t="shared" si="8"/>
        <v>0</v>
      </c>
      <c r="R13" s="133" t="b">
        <f t="shared" si="8"/>
        <v>0</v>
      </c>
      <c r="S13" s="133" t="b">
        <f t="shared" si="8"/>
        <v>0</v>
      </c>
      <c r="T13" s="134" t="b">
        <f t="shared" si="8"/>
        <v>0</v>
      </c>
      <c r="U13" s="132" t="b">
        <f t="shared" si="8"/>
        <v>0</v>
      </c>
      <c r="V13" s="135" t="b">
        <f t="shared" si="8"/>
        <v>0</v>
      </c>
      <c r="W13" s="133" t="b">
        <f t="shared" si="8"/>
        <v>0</v>
      </c>
      <c r="X13" s="133" t="b">
        <f t="shared" si="8"/>
        <v>0</v>
      </c>
      <c r="Y13" s="134" t="b">
        <f t="shared" si="8"/>
        <v>0</v>
      </c>
      <c r="Z13" s="132" t="b">
        <f t="shared" si="8"/>
        <v>1</v>
      </c>
      <c r="AA13" s="135" t="b">
        <f t="shared" si="8"/>
        <v>1</v>
      </c>
      <c r="AB13" s="133" t="b">
        <f t="shared" si="8"/>
        <v>1</v>
      </c>
      <c r="AC13" s="133" t="b">
        <f t="shared" si="8"/>
        <v>1</v>
      </c>
      <c r="AD13" s="134" t="b">
        <f t="shared" si="8"/>
        <v>1</v>
      </c>
      <c r="AE13" s="132" t="b">
        <f t="shared" si="8"/>
        <v>1</v>
      </c>
      <c r="AF13" s="135" t="b">
        <f t="shared" si="8"/>
        <v>1</v>
      </c>
      <c r="AG13" s="133" t="b">
        <f t="shared" si="8"/>
        <v>1</v>
      </c>
      <c r="AH13" s="133" t="b">
        <f t="shared" si="8"/>
        <v>1</v>
      </c>
      <c r="AI13" s="134" t="b">
        <f t="shared" si="8"/>
        <v>1</v>
      </c>
      <c r="AJ13" s="132" t="b">
        <f t="shared" si="8"/>
        <v>1</v>
      </c>
      <c r="AK13" s="135" t="b">
        <f t="shared" si="8"/>
        <v>1</v>
      </c>
      <c r="AL13" s="133" t="b">
        <f t="shared" si="8"/>
        <v>1</v>
      </c>
      <c r="AM13" s="133" t="b">
        <f t="shared" si="8"/>
        <v>0</v>
      </c>
      <c r="AN13" s="134" t="b">
        <f t="shared" si="8"/>
        <v>0</v>
      </c>
      <c r="AO13" s="132" t="b">
        <f t="shared" si="8"/>
        <v>0</v>
      </c>
      <c r="AP13" s="133" t="b">
        <f t="shared" si="8"/>
        <v>0</v>
      </c>
      <c r="AQ13" s="133" t="b">
        <f t="shared" si="8"/>
        <v>0</v>
      </c>
      <c r="AR13" s="133" t="b">
        <f t="shared" si="8"/>
        <v>0</v>
      </c>
      <c r="AS13" s="134" t="b">
        <f t="shared" si="8"/>
        <v>0</v>
      </c>
      <c r="AT13" s="132" t="b">
        <f t="shared" si="8"/>
        <v>0</v>
      </c>
      <c r="AU13" s="135" t="b">
        <f t="shared" si="8"/>
        <v>0</v>
      </c>
      <c r="AV13" s="133" t="b">
        <f t="shared" si="8"/>
        <v>0</v>
      </c>
      <c r="AW13" s="133" t="b">
        <f t="shared" si="8"/>
        <v>0</v>
      </c>
      <c r="AX13" s="134" t="b">
        <f t="shared" si="8"/>
        <v>0</v>
      </c>
      <c r="AY13" s="132" t="b">
        <f t="shared" si="8"/>
        <v>0</v>
      </c>
      <c r="AZ13" s="135" t="b">
        <f t="shared" si="8"/>
        <v>0</v>
      </c>
      <c r="BA13" s="133" t="b">
        <f t="shared" si="8"/>
        <v>0</v>
      </c>
      <c r="BB13" s="133" t="b">
        <f t="shared" si="8"/>
        <v>0</v>
      </c>
      <c r="BC13" s="134" t="b">
        <f t="shared" si="8"/>
        <v>0</v>
      </c>
      <c r="BD13" s="132" t="b">
        <f t="shared" si="8"/>
        <v>0</v>
      </c>
      <c r="BE13" s="135" t="b">
        <f t="shared" si="8"/>
        <v>0</v>
      </c>
      <c r="BF13" s="133" t="b">
        <f t="shared" si="8"/>
        <v>0</v>
      </c>
      <c r="BG13" s="133" t="b">
        <f t="shared" si="8"/>
        <v>0</v>
      </c>
      <c r="BH13" s="134" t="b">
        <f t="shared" si="8"/>
        <v>0</v>
      </c>
      <c r="BI13" s="132" t="b">
        <f t="shared" si="8"/>
        <v>0</v>
      </c>
      <c r="BJ13" s="135" t="b">
        <f t="shared" si="8"/>
        <v>0</v>
      </c>
      <c r="BK13" s="133" t="b">
        <f t="shared" si="8"/>
        <v>0</v>
      </c>
      <c r="BL13" s="133" t="b">
        <f t="shared" si="8"/>
        <v>0</v>
      </c>
      <c r="BM13" s="134" t="b">
        <f t="shared" si="8"/>
        <v>0</v>
      </c>
      <c r="BN13" s="132" t="b">
        <f t="shared" si="8"/>
        <v>0</v>
      </c>
      <c r="BO13" s="133" t="b">
        <f t="shared" si="8"/>
        <v>0</v>
      </c>
      <c r="BP13" s="133" t="b">
        <f t="shared" si="8"/>
        <v>0</v>
      </c>
      <c r="BQ13" s="133" t="b">
        <f t="shared" si="8"/>
        <v>0</v>
      </c>
      <c r="BR13" s="134" t="b">
        <f t="shared" si="8"/>
        <v>0</v>
      </c>
      <c r="BS13" s="132" t="b">
        <f t="shared" si="8"/>
        <v>0</v>
      </c>
      <c r="BT13" s="135" t="b">
        <f t="shared" si="8"/>
        <v>0</v>
      </c>
      <c r="BU13" s="133" t="b">
        <f t="shared" si="8"/>
        <v>0</v>
      </c>
      <c r="BV13" s="133" t="b">
        <f t="shared" si="8"/>
        <v>0</v>
      </c>
      <c r="BW13" s="134" t="b">
        <f t="shared" si="8"/>
        <v>0</v>
      </c>
      <c r="BX13" s="132" t="b">
        <f t="shared" si="8"/>
        <v>0</v>
      </c>
      <c r="BY13" s="135" t="b">
        <f t="shared" si="8"/>
        <v>0</v>
      </c>
      <c r="BZ13" s="133" t="b">
        <f t="shared" si="8"/>
        <v>0</v>
      </c>
      <c r="CA13" s="133" t="b">
        <f t="shared" si="8"/>
        <v>0</v>
      </c>
      <c r="CB13" s="134" t="b">
        <f t="shared" si="8"/>
        <v>0</v>
      </c>
      <c r="CC13" s="132" t="b">
        <f t="shared" si="8"/>
        <v>0</v>
      </c>
      <c r="CD13" s="135" t="b">
        <f t="shared" si="8"/>
        <v>0</v>
      </c>
      <c r="CE13" s="133" t="b">
        <f t="shared" si="8"/>
        <v>0</v>
      </c>
      <c r="CF13" s="133" t="b">
        <f t="shared" si="8"/>
        <v>0</v>
      </c>
      <c r="CG13" s="136" t="b">
        <f t="shared" si="8"/>
        <v>0</v>
      </c>
    </row>
    <row r="14" spans="1:85" ht="12" customHeight="1" outlineLevel="1">
      <c r="A14" s="1">
        <v>8</v>
      </c>
      <c r="B14" s="126"/>
      <c r="C14" s="137" t="s">
        <v>51</v>
      </c>
      <c r="D14" s="138"/>
      <c r="E14" s="138"/>
      <c r="F14" s="139"/>
      <c r="G14" s="140"/>
      <c r="H14" s="141"/>
      <c r="I14" s="142">
        <v>0.75</v>
      </c>
      <c r="J14" s="143">
        <f t="shared" ref="J14:K14" si="9">IF(ISERROR(AVERAGE(J15)), 0, AVERAGE(J15))</f>
        <v>1</v>
      </c>
      <c r="K14" s="143">
        <f t="shared" si="9"/>
        <v>1</v>
      </c>
      <c r="L14" s="144">
        <f t="shared" si="1"/>
        <v>1</v>
      </c>
      <c r="M14" s="145">
        <f>MIN(M15)</f>
        <v>44855</v>
      </c>
      <c r="N14" s="146">
        <f>MAX(N15)</f>
        <v>44882</v>
      </c>
      <c r="O14" s="147">
        <f>SUM(O15)</f>
        <v>20</v>
      </c>
      <c r="P14" s="148" t="b">
        <f t="shared" ref="P14:CG14" si="10">AND(P$5 &gt;= $M14,P$5 &lt;= $N14)</f>
        <v>0</v>
      </c>
      <c r="Q14" s="149" t="b">
        <f t="shared" si="10"/>
        <v>0</v>
      </c>
      <c r="R14" s="149" t="b">
        <f t="shared" si="10"/>
        <v>0</v>
      </c>
      <c r="S14" s="149" t="b">
        <f t="shared" si="10"/>
        <v>0</v>
      </c>
      <c r="T14" s="150" t="b">
        <f t="shared" si="10"/>
        <v>0</v>
      </c>
      <c r="U14" s="148" t="b">
        <f t="shared" si="10"/>
        <v>0</v>
      </c>
      <c r="V14" s="151" t="b">
        <f t="shared" si="10"/>
        <v>0</v>
      </c>
      <c r="W14" s="149" t="b">
        <f t="shared" si="10"/>
        <v>0</v>
      </c>
      <c r="X14" s="149" t="b">
        <f t="shared" si="10"/>
        <v>0</v>
      </c>
      <c r="Y14" s="150" t="b">
        <f t="shared" si="10"/>
        <v>0</v>
      </c>
      <c r="Z14" s="148" t="b">
        <f t="shared" si="10"/>
        <v>0</v>
      </c>
      <c r="AA14" s="151" t="b">
        <f t="shared" si="10"/>
        <v>0</v>
      </c>
      <c r="AB14" s="149" t="b">
        <f t="shared" si="10"/>
        <v>0</v>
      </c>
      <c r="AC14" s="149" t="b">
        <f t="shared" si="10"/>
        <v>0</v>
      </c>
      <c r="AD14" s="150" t="b">
        <f t="shared" si="10"/>
        <v>0</v>
      </c>
      <c r="AE14" s="148" t="b">
        <f t="shared" si="10"/>
        <v>0</v>
      </c>
      <c r="AF14" s="151" t="b">
        <f t="shared" si="10"/>
        <v>0</v>
      </c>
      <c r="AG14" s="149" t="b">
        <f t="shared" si="10"/>
        <v>0</v>
      </c>
      <c r="AH14" s="149" t="b">
        <f t="shared" si="10"/>
        <v>0</v>
      </c>
      <c r="AI14" s="150" t="b">
        <f t="shared" si="10"/>
        <v>0</v>
      </c>
      <c r="AJ14" s="148" t="b">
        <f t="shared" si="10"/>
        <v>0</v>
      </c>
      <c r="AK14" s="151" t="b">
        <f t="shared" si="10"/>
        <v>0</v>
      </c>
      <c r="AL14" s="149" t="b">
        <f t="shared" si="10"/>
        <v>1</v>
      </c>
      <c r="AM14" s="149" t="b">
        <f t="shared" si="10"/>
        <v>1</v>
      </c>
      <c r="AN14" s="150" t="b">
        <f t="shared" si="10"/>
        <v>1</v>
      </c>
      <c r="AO14" s="148" t="b">
        <f t="shared" si="10"/>
        <v>1</v>
      </c>
      <c r="AP14" s="149" t="b">
        <f t="shared" si="10"/>
        <v>1</v>
      </c>
      <c r="AQ14" s="149" t="b">
        <f t="shared" si="10"/>
        <v>1</v>
      </c>
      <c r="AR14" s="149" t="b">
        <f t="shared" si="10"/>
        <v>1</v>
      </c>
      <c r="AS14" s="150" t="b">
        <f t="shared" si="10"/>
        <v>1</v>
      </c>
      <c r="AT14" s="148" t="b">
        <f t="shared" si="10"/>
        <v>1</v>
      </c>
      <c r="AU14" s="151" t="b">
        <f t="shared" si="10"/>
        <v>1</v>
      </c>
      <c r="AV14" s="149" t="b">
        <f t="shared" si="10"/>
        <v>1</v>
      </c>
      <c r="AW14" s="149" t="b">
        <f t="shared" si="10"/>
        <v>1</v>
      </c>
      <c r="AX14" s="150" t="b">
        <f t="shared" si="10"/>
        <v>1</v>
      </c>
      <c r="AY14" s="148" t="b">
        <f t="shared" si="10"/>
        <v>1</v>
      </c>
      <c r="AZ14" s="151" t="b">
        <f t="shared" si="10"/>
        <v>1</v>
      </c>
      <c r="BA14" s="149" t="b">
        <f t="shared" si="10"/>
        <v>1</v>
      </c>
      <c r="BB14" s="149" t="b">
        <f t="shared" si="10"/>
        <v>1</v>
      </c>
      <c r="BC14" s="150" t="b">
        <f t="shared" si="10"/>
        <v>1</v>
      </c>
      <c r="BD14" s="148" t="b">
        <f t="shared" si="10"/>
        <v>1</v>
      </c>
      <c r="BE14" s="151" t="b">
        <f t="shared" si="10"/>
        <v>1</v>
      </c>
      <c r="BF14" s="149" t="b">
        <f t="shared" si="10"/>
        <v>0</v>
      </c>
      <c r="BG14" s="149" t="b">
        <f t="shared" si="10"/>
        <v>0</v>
      </c>
      <c r="BH14" s="150" t="b">
        <f t="shared" si="10"/>
        <v>0</v>
      </c>
      <c r="BI14" s="148" t="b">
        <f t="shared" si="10"/>
        <v>0</v>
      </c>
      <c r="BJ14" s="151" t="b">
        <f t="shared" si="10"/>
        <v>0</v>
      </c>
      <c r="BK14" s="149" t="b">
        <f t="shared" si="10"/>
        <v>0</v>
      </c>
      <c r="BL14" s="149" t="b">
        <f t="shared" si="10"/>
        <v>0</v>
      </c>
      <c r="BM14" s="150" t="b">
        <f t="shared" si="10"/>
        <v>0</v>
      </c>
      <c r="BN14" s="148" t="b">
        <f t="shared" si="10"/>
        <v>0</v>
      </c>
      <c r="BO14" s="149" t="b">
        <f t="shared" si="10"/>
        <v>0</v>
      </c>
      <c r="BP14" s="149" t="b">
        <f t="shared" si="10"/>
        <v>0</v>
      </c>
      <c r="BQ14" s="149" t="b">
        <f t="shared" si="10"/>
        <v>0</v>
      </c>
      <c r="BR14" s="150" t="b">
        <f t="shared" si="10"/>
        <v>0</v>
      </c>
      <c r="BS14" s="148" t="b">
        <f t="shared" si="10"/>
        <v>0</v>
      </c>
      <c r="BT14" s="151" t="b">
        <f t="shared" si="10"/>
        <v>0</v>
      </c>
      <c r="BU14" s="149" t="b">
        <f t="shared" si="10"/>
        <v>0</v>
      </c>
      <c r="BV14" s="149" t="b">
        <f t="shared" si="10"/>
        <v>0</v>
      </c>
      <c r="BW14" s="150" t="b">
        <f t="shared" si="10"/>
        <v>0</v>
      </c>
      <c r="BX14" s="148" t="b">
        <f t="shared" si="10"/>
        <v>0</v>
      </c>
      <c r="BY14" s="151" t="b">
        <f t="shared" si="10"/>
        <v>0</v>
      </c>
      <c r="BZ14" s="149" t="b">
        <f t="shared" si="10"/>
        <v>0</v>
      </c>
      <c r="CA14" s="149" t="b">
        <f t="shared" si="10"/>
        <v>0</v>
      </c>
      <c r="CB14" s="150" t="b">
        <f t="shared" si="10"/>
        <v>0</v>
      </c>
      <c r="CC14" s="148" t="b">
        <f t="shared" si="10"/>
        <v>0</v>
      </c>
      <c r="CD14" s="151" t="b">
        <f t="shared" si="10"/>
        <v>0</v>
      </c>
      <c r="CE14" s="149" t="b">
        <f t="shared" si="10"/>
        <v>0</v>
      </c>
      <c r="CF14" s="149" t="b">
        <f t="shared" si="10"/>
        <v>0</v>
      </c>
      <c r="CG14" s="152" t="b">
        <f t="shared" si="10"/>
        <v>0</v>
      </c>
    </row>
    <row r="15" spans="1:85" ht="12" customHeight="1" outlineLevel="1">
      <c r="A15" s="1">
        <v>9</v>
      </c>
      <c r="B15" s="126"/>
      <c r="C15" s="153"/>
      <c r="D15" s="71" t="s">
        <v>52</v>
      </c>
      <c r="E15" s="72"/>
      <c r="F15" s="154" t="s">
        <v>53</v>
      </c>
      <c r="G15" s="155" t="s">
        <v>54</v>
      </c>
      <c r="H15" s="156"/>
      <c r="I15" s="157"/>
      <c r="J15" s="158">
        <v>1</v>
      </c>
      <c r="K15" s="78">
        <v>1</v>
      </c>
      <c r="L15" s="159">
        <f t="shared" si="1"/>
        <v>1</v>
      </c>
      <c r="M15" s="131">
        <v>44855</v>
      </c>
      <c r="N15" s="98">
        <f>WORKDAY(M15,O15-1,휴일토일!$A$2:$A$74)</f>
        <v>44882</v>
      </c>
      <c r="O15" s="82">
        <v>20</v>
      </c>
      <c r="P15" s="160" t="b">
        <f t="shared" ref="P15:CG15" si="11">AND(P$5 &gt;= $M15,P$5 &lt;= $N15)</f>
        <v>0</v>
      </c>
      <c r="Q15" s="161" t="b">
        <f t="shared" si="11"/>
        <v>0</v>
      </c>
      <c r="R15" s="161" t="b">
        <f t="shared" si="11"/>
        <v>0</v>
      </c>
      <c r="S15" s="161" t="b">
        <f t="shared" si="11"/>
        <v>0</v>
      </c>
      <c r="T15" s="162" t="b">
        <f t="shared" si="11"/>
        <v>0</v>
      </c>
      <c r="U15" s="160" t="b">
        <f t="shared" si="11"/>
        <v>0</v>
      </c>
      <c r="V15" s="163" t="b">
        <f t="shared" si="11"/>
        <v>0</v>
      </c>
      <c r="W15" s="161" t="b">
        <f t="shared" si="11"/>
        <v>0</v>
      </c>
      <c r="X15" s="161" t="b">
        <f t="shared" si="11"/>
        <v>0</v>
      </c>
      <c r="Y15" s="162" t="b">
        <f t="shared" si="11"/>
        <v>0</v>
      </c>
      <c r="Z15" s="160" t="b">
        <f t="shared" si="11"/>
        <v>0</v>
      </c>
      <c r="AA15" s="163" t="b">
        <f t="shared" si="11"/>
        <v>0</v>
      </c>
      <c r="AB15" s="161" t="b">
        <f t="shared" si="11"/>
        <v>0</v>
      </c>
      <c r="AC15" s="161" t="b">
        <f t="shared" si="11"/>
        <v>0</v>
      </c>
      <c r="AD15" s="162" t="b">
        <f t="shared" si="11"/>
        <v>0</v>
      </c>
      <c r="AE15" s="160" t="b">
        <f t="shared" si="11"/>
        <v>0</v>
      </c>
      <c r="AF15" s="163" t="b">
        <f t="shared" si="11"/>
        <v>0</v>
      </c>
      <c r="AG15" s="161" t="b">
        <f t="shared" si="11"/>
        <v>0</v>
      </c>
      <c r="AH15" s="161" t="b">
        <f t="shared" si="11"/>
        <v>0</v>
      </c>
      <c r="AI15" s="162" t="b">
        <f t="shared" si="11"/>
        <v>0</v>
      </c>
      <c r="AJ15" s="160" t="b">
        <f t="shared" si="11"/>
        <v>0</v>
      </c>
      <c r="AK15" s="163" t="b">
        <f t="shared" si="11"/>
        <v>0</v>
      </c>
      <c r="AL15" s="161" t="b">
        <f t="shared" si="11"/>
        <v>1</v>
      </c>
      <c r="AM15" s="161" t="b">
        <f t="shared" si="11"/>
        <v>1</v>
      </c>
      <c r="AN15" s="162" t="b">
        <f t="shared" si="11"/>
        <v>1</v>
      </c>
      <c r="AO15" s="160" t="b">
        <f t="shared" si="11"/>
        <v>1</v>
      </c>
      <c r="AP15" s="161" t="b">
        <f t="shared" si="11"/>
        <v>1</v>
      </c>
      <c r="AQ15" s="161" t="b">
        <f t="shared" si="11"/>
        <v>1</v>
      </c>
      <c r="AR15" s="161" t="b">
        <f t="shared" si="11"/>
        <v>1</v>
      </c>
      <c r="AS15" s="162" t="b">
        <f t="shared" si="11"/>
        <v>1</v>
      </c>
      <c r="AT15" s="160" t="b">
        <f t="shared" si="11"/>
        <v>1</v>
      </c>
      <c r="AU15" s="163" t="b">
        <f t="shared" si="11"/>
        <v>1</v>
      </c>
      <c r="AV15" s="161" t="b">
        <f t="shared" si="11"/>
        <v>1</v>
      </c>
      <c r="AW15" s="161" t="b">
        <f t="shared" si="11"/>
        <v>1</v>
      </c>
      <c r="AX15" s="162" t="b">
        <f t="shared" si="11"/>
        <v>1</v>
      </c>
      <c r="AY15" s="160" t="b">
        <f t="shared" si="11"/>
        <v>1</v>
      </c>
      <c r="AZ15" s="163" t="b">
        <f t="shared" si="11"/>
        <v>1</v>
      </c>
      <c r="BA15" s="161" t="b">
        <f t="shared" si="11"/>
        <v>1</v>
      </c>
      <c r="BB15" s="161" t="b">
        <f t="shared" si="11"/>
        <v>1</v>
      </c>
      <c r="BC15" s="162" t="b">
        <f t="shared" si="11"/>
        <v>1</v>
      </c>
      <c r="BD15" s="160" t="b">
        <f t="shared" si="11"/>
        <v>1</v>
      </c>
      <c r="BE15" s="163" t="b">
        <f t="shared" si="11"/>
        <v>1</v>
      </c>
      <c r="BF15" s="161" t="b">
        <f t="shared" si="11"/>
        <v>0</v>
      </c>
      <c r="BG15" s="161" t="b">
        <f t="shared" si="11"/>
        <v>0</v>
      </c>
      <c r="BH15" s="162" t="b">
        <f t="shared" si="11"/>
        <v>0</v>
      </c>
      <c r="BI15" s="160" t="b">
        <f t="shared" si="11"/>
        <v>0</v>
      </c>
      <c r="BJ15" s="163" t="b">
        <f t="shared" si="11"/>
        <v>0</v>
      </c>
      <c r="BK15" s="161" t="b">
        <f t="shared" si="11"/>
        <v>0</v>
      </c>
      <c r="BL15" s="161" t="b">
        <f t="shared" si="11"/>
        <v>0</v>
      </c>
      <c r="BM15" s="162" t="b">
        <f t="shared" si="11"/>
        <v>0</v>
      </c>
      <c r="BN15" s="160" t="b">
        <f t="shared" si="11"/>
        <v>0</v>
      </c>
      <c r="BO15" s="161" t="b">
        <f t="shared" si="11"/>
        <v>0</v>
      </c>
      <c r="BP15" s="161" t="b">
        <f t="shared" si="11"/>
        <v>0</v>
      </c>
      <c r="BQ15" s="161" t="b">
        <f t="shared" si="11"/>
        <v>0</v>
      </c>
      <c r="BR15" s="162" t="b">
        <f t="shared" si="11"/>
        <v>0</v>
      </c>
      <c r="BS15" s="160" t="b">
        <f t="shared" si="11"/>
        <v>0</v>
      </c>
      <c r="BT15" s="163" t="b">
        <f t="shared" si="11"/>
        <v>0</v>
      </c>
      <c r="BU15" s="161" t="b">
        <f t="shared" si="11"/>
        <v>0</v>
      </c>
      <c r="BV15" s="161" t="b">
        <f t="shared" si="11"/>
        <v>0</v>
      </c>
      <c r="BW15" s="162" t="b">
        <f t="shared" si="11"/>
        <v>0</v>
      </c>
      <c r="BX15" s="160" t="b">
        <f t="shared" si="11"/>
        <v>0</v>
      </c>
      <c r="BY15" s="163" t="b">
        <f t="shared" si="11"/>
        <v>0</v>
      </c>
      <c r="BZ15" s="161" t="b">
        <f t="shared" si="11"/>
        <v>0</v>
      </c>
      <c r="CA15" s="161" t="b">
        <f t="shared" si="11"/>
        <v>0</v>
      </c>
      <c r="CB15" s="162" t="b">
        <f t="shared" si="11"/>
        <v>0</v>
      </c>
      <c r="CC15" s="160" t="b">
        <f t="shared" si="11"/>
        <v>0</v>
      </c>
      <c r="CD15" s="163" t="b">
        <f t="shared" si="11"/>
        <v>0</v>
      </c>
      <c r="CE15" s="161" t="b">
        <f t="shared" si="11"/>
        <v>0</v>
      </c>
      <c r="CF15" s="161" t="b">
        <f t="shared" si="11"/>
        <v>0</v>
      </c>
      <c r="CG15" s="164" t="b">
        <f t="shared" si="11"/>
        <v>0</v>
      </c>
    </row>
    <row r="16" spans="1:85" ht="12" customHeight="1">
      <c r="A16" s="1">
        <v>10</v>
      </c>
      <c r="B16" s="36" t="s">
        <v>55</v>
      </c>
      <c r="C16" s="37"/>
      <c r="D16" s="37"/>
      <c r="E16" s="37"/>
      <c r="F16" s="38"/>
      <c r="G16" s="165"/>
      <c r="H16" s="106"/>
      <c r="I16" s="39">
        <v>0</v>
      </c>
      <c r="J16" s="166">
        <v>0</v>
      </c>
      <c r="K16" s="166">
        <v>0</v>
      </c>
      <c r="L16" s="167">
        <f t="shared" si="1"/>
        <v>0</v>
      </c>
      <c r="M16" s="42"/>
      <c r="N16" s="43"/>
      <c r="O16" s="44">
        <v>0</v>
      </c>
      <c r="P16" s="45" t="b">
        <f t="shared" ref="P16:CG16" si="12">AND(P$5 &gt;= $M16,P$5 &lt;= $N16)</f>
        <v>0</v>
      </c>
      <c r="Q16" s="46" t="b">
        <f t="shared" si="12"/>
        <v>0</v>
      </c>
      <c r="R16" s="46" t="b">
        <f t="shared" si="12"/>
        <v>0</v>
      </c>
      <c r="S16" s="46" t="b">
        <f t="shared" si="12"/>
        <v>0</v>
      </c>
      <c r="T16" s="47" t="b">
        <f t="shared" si="12"/>
        <v>0</v>
      </c>
      <c r="U16" s="45" t="b">
        <f t="shared" si="12"/>
        <v>0</v>
      </c>
      <c r="V16" s="48" t="b">
        <f t="shared" si="12"/>
        <v>0</v>
      </c>
      <c r="W16" s="46" t="b">
        <f t="shared" si="12"/>
        <v>0</v>
      </c>
      <c r="X16" s="46" t="b">
        <f t="shared" si="12"/>
        <v>0</v>
      </c>
      <c r="Y16" s="47" t="b">
        <f t="shared" si="12"/>
        <v>0</v>
      </c>
      <c r="Z16" s="45" t="b">
        <f t="shared" si="12"/>
        <v>0</v>
      </c>
      <c r="AA16" s="48" t="b">
        <f t="shared" si="12"/>
        <v>0</v>
      </c>
      <c r="AB16" s="46" t="b">
        <f t="shared" si="12"/>
        <v>0</v>
      </c>
      <c r="AC16" s="46" t="b">
        <f t="shared" si="12"/>
        <v>0</v>
      </c>
      <c r="AD16" s="47" t="b">
        <f t="shared" si="12"/>
        <v>0</v>
      </c>
      <c r="AE16" s="45" t="b">
        <f t="shared" si="12"/>
        <v>0</v>
      </c>
      <c r="AF16" s="48" t="b">
        <f t="shared" si="12"/>
        <v>0</v>
      </c>
      <c r="AG16" s="46" t="b">
        <f t="shared" si="12"/>
        <v>0</v>
      </c>
      <c r="AH16" s="46" t="b">
        <f t="shared" si="12"/>
        <v>0</v>
      </c>
      <c r="AI16" s="47" t="b">
        <f t="shared" si="12"/>
        <v>0</v>
      </c>
      <c r="AJ16" s="45" t="b">
        <f t="shared" si="12"/>
        <v>0</v>
      </c>
      <c r="AK16" s="48" t="b">
        <f t="shared" si="12"/>
        <v>0</v>
      </c>
      <c r="AL16" s="46" t="b">
        <f t="shared" si="12"/>
        <v>0</v>
      </c>
      <c r="AM16" s="46" t="b">
        <f t="shared" si="12"/>
        <v>0</v>
      </c>
      <c r="AN16" s="47" t="b">
        <f t="shared" si="12"/>
        <v>0</v>
      </c>
      <c r="AO16" s="45" t="b">
        <f t="shared" si="12"/>
        <v>0</v>
      </c>
      <c r="AP16" s="46" t="b">
        <f t="shared" si="12"/>
        <v>0</v>
      </c>
      <c r="AQ16" s="46" t="b">
        <f t="shared" si="12"/>
        <v>0</v>
      </c>
      <c r="AR16" s="46" t="b">
        <f t="shared" si="12"/>
        <v>0</v>
      </c>
      <c r="AS16" s="47" t="b">
        <f t="shared" si="12"/>
        <v>0</v>
      </c>
      <c r="AT16" s="45" t="b">
        <f t="shared" si="12"/>
        <v>0</v>
      </c>
      <c r="AU16" s="48" t="b">
        <f t="shared" si="12"/>
        <v>0</v>
      </c>
      <c r="AV16" s="46" t="b">
        <f t="shared" si="12"/>
        <v>0</v>
      </c>
      <c r="AW16" s="46" t="b">
        <f t="shared" si="12"/>
        <v>0</v>
      </c>
      <c r="AX16" s="47" t="b">
        <f t="shared" si="12"/>
        <v>0</v>
      </c>
      <c r="AY16" s="45" t="b">
        <f t="shared" si="12"/>
        <v>0</v>
      </c>
      <c r="AZ16" s="48" t="b">
        <f t="shared" si="12"/>
        <v>0</v>
      </c>
      <c r="BA16" s="46" t="b">
        <f t="shared" si="12"/>
        <v>0</v>
      </c>
      <c r="BB16" s="46" t="b">
        <f t="shared" si="12"/>
        <v>0</v>
      </c>
      <c r="BC16" s="47" t="b">
        <f t="shared" si="12"/>
        <v>0</v>
      </c>
      <c r="BD16" s="45" t="b">
        <f t="shared" si="12"/>
        <v>0</v>
      </c>
      <c r="BE16" s="48" t="b">
        <f t="shared" si="12"/>
        <v>0</v>
      </c>
      <c r="BF16" s="46" t="b">
        <f t="shared" si="12"/>
        <v>0</v>
      </c>
      <c r="BG16" s="46" t="b">
        <f t="shared" si="12"/>
        <v>0</v>
      </c>
      <c r="BH16" s="47" t="b">
        <f t="shared" si="12"/>
        <v>0</v>
      </c>
      <c r="BI16" s="45" t="b">
        <f t="shared" si="12"/>
        <v>0</v>
      </c>
      <c r="BJ16" s="48" t="b">
        <f t="shared" si="12"/>
        <v>0</v>
      </c>
      <c r="BK16" s="46" t="b">
        <f t="shared" si="12"/>
        <v>0</v>
      </c>
      <c r="BL16" s="46" t="b">
        <f t="shared" si="12"/>
        <v>0</v>
      </c>
      <c r="BM16" s="47" t="b">
        <f t="shared" si="12"/>
        <v>0</v>
      </c>
      <c r="BN16" s="45" t="b">
        <f t="shared" si="12"/>
        <v>0</v>
      </c>
      <c r="BO16" s="46" t="b">
        <f t="shared" si="12"/>
        <v>0</v>
      </c>
      <c r="BP16" s="46" t="b">
        <f t="shared" si="12"/>
        <v>0</v>
      </c>
      <c r="BQ16" s="46" t="b">
        <f t="shared" si="12"/>
        <v>0</v>
      </c>
      <c r="BR16" s="47" t="b">
        <f t="shared" si="12"/>
        <v>0</v>
      </c>
      <c r="BS16" s="45" t="b">
        <f t="shared" si="12"/>
        <v>0</v>
      </c>
      <c r="BT16" s="48" t="b">
        <f t="shared" si="12"/>
        <v>0</v>
      </c>
      <c r="BU16" s="46" t="b">
        <f t="shared" si="12"/>
        <v>0</v>
      </c>
      <c r="BV16" s="46" t="b">
        <f t="shared" si="12"/>
        <v>0</v>
      </c>
      <c r="BW16" s="47" t="b">
        <f t="shared" si="12"/>
        <v>0</v>
      </c>
      <c r="BX16" s="45" t="b">
        <f t="shared" si="12"/>
        <v>0</v>
      </c>
      <c r="BY16" s="48" t="b">
        <f t="shared" si="12"/>
        <v>0</v>
      </c>
      <c r="BZ16" s="46" t="b">
        <f t="shared" si="12"/>
        <v>0</v>
      </c>
      <c r="CA16" s="46" t="b">
        <f t="shared" si="12"/>
        <v>0</v>
      </c>
      <c r="CB16" s="47" t="b">
        <f t="shared" si="12"/>
        <v>0</v>
      </c>
      <c r="CC16" s="45" t="b">
        <f t="shared" si="12"/>
        <v>0</v>
      </c>
      <c r="CD16" s="48" t="b">
        <f t="shared" si="12"/>
        <v>0</v>
      </c>
      <c r="CE16" s="46" t="b">
        <f t="shared" si="12"/>
        <v>0</v>
      </c>
      <c r="CF16" s="46" t="b">
        <f t="shared" si="12"/>
        <v>0</v>
      </c>
      <c r="CG16" s="49" t="b">
        <f t="shared" si="12"/>
        <v>0</v>
      </c>
    </row>
    <row r="17" spans="1:85" ht="12" customHeight="1">
      <c r="A17" s="1">
        <v>11</v>
      </c>
      <c r="B17" s="36" t="s">
        <v>56</v>
      </c>
      <c r="C17" s="37"/>
      <c r="D17" s="37"/>
      <c r="E17" s="37"/>
      <c r="F17" s="38"/>
      <c r="G17" s="165"/>
      <c r="H17" s="106"/>
      <c r="I17" s="39">
        <v>0.6</v>
      </c>
      <c r="J17" s="168">
        <f>I18*J18+I52*J52</f>
        <v>1</v>
      </c>
      <c r="K17" s="168">
        <f>I18*K18+I52*K52</f>
        <v>1</v>
      </c>
      <c r="L17" s="41">
        <f t="shared" si="1"/>
        <v>1</v>
      </c>
      <c r="M17" s="42">
        <f>MIN(M18:M337)</f>
        <v>44839</v>
      </c>
      <c r="N17" s="43">
        <f>MAX(N18:N337)</f>
        <v>44910</v>
      </c>
      <c r="O17" s="44">
        <f>SUM(O18,O52)</f>
        <v>166</v>
      </c>
      <c r="P17" s="45" t="b">
        <f t="shared" ref="P17:CG17" si="13">AND(P$5 &gt;= $M17,P$5 &lt;= $N17)</f>
        <v>0</v>
      </c>
      <c r="Q17" s="46" t="b">
        <f t="shared" si="13"/>
        <v>0</v>
      </c>
      <c r="R17" s="46" t="b">
        <f t="shared" si="13"/>
        <v>0</v>
      </c>
      <c r="S17" s="46" t="b">
        <f t="shared" si="13"/>
        <v>0</v>
      </c>
      <c r="T17" s="47" t="b">
        <f t="shared" si="13"/>
        <v>0</v>
      </c>
      <c r="U17" s="45" t="b">
        <f t="shared" si="13"/>
        <v>0</v>
      </c>
      <c r="V17" s="48" t="b">
        <f t="shared" si="13"/>
        <v>0</v>
      </c>
      <c r="W17" s="46" t="b">
        <f t="shared" si="13"/>
        <v>0</v>
      </c>
      <c r="X17" s="46" t="b">
        <f t="shared" si="13"/>
        <v>0</v>
      </c>
      <c r="Y17" s="47" t="b">
        <f t="shared" si="13"/>
        <v>0</v>
      </c>
      <c r="Z17" s="45" t="b">
        <f t="shared" si="13"/>
        <v>1</v>
      </c>
      <c r="AA17" s="48" t="b">
        <f t="shared" si="13"/>
        <v>1</v>
      </c>
      <c r="AB17" s="46" t="b">
        <f t="shared" si="13"/>
        <v>1</v>
      </c>
      <c r="AC17" s="46" t="b">
        <f t="shared" si="13"/>
        <v>1</v>
      </c>
      <c r="AD17" s="47" t="b">
        <f t="shared" si="13"/>
        <v>1</v>
      </c>
      <c r="AE17" s="45" t="b">
        <f t="shared" si="13"/>
        <v>1</v>
      </c>
      <c r="AF17" s="48" t="b">
        <f t="shared" si="13"/>
        <v>1</v>
      </c>
      <c r="AG17" s="46" t="b">
        <f t="shared" si="13"/>
        <v>1</v>
      </c>
      <c r="AH17" s="46" t="b">
        <f t="shared" si="13"/>
        <v>1</v>
      </c>
      <c r="AI17" s="47" t="b">
        <f t="shared" si="13"/>
        <v>1</v>
      </c>
      <c r="AJ17" s="45" t="b">
        <f t="shared" si="13"/>
        <v>1</v>
      </c>
      <c r="AK17" s="48" t="b">
        <f t="shared" si="13"/>
        <v>1</v>
      </c>
      <c r="AL17" s="46" t="b">
        <f t="shared" si="13"/>
        <v>1</v>
      </c>
      <c r="AM17" s="46" t="b">
        <f t="shared" si="13"/>
        <v>1</v>
      </c>
      <c r="AN17" s="47" t="b">
        <f t="shared" si="13"/>
        <v>1</v>
      </c>
      <c r="AO17" s="45" t="b">
        <f t="shared" si="13"/>
        <v>1</v>
      </c>
      <c r="AP17" s="46" t="b">
        <f t="shared" si="13"/>
        <v>1</v>
      </c>
      <c r="AQ17" s="46" t="b">
        <f t="shared" si="13"/>
        <v>1</v>
      </c>
      <c r="AR17" s="46" t="b">
        <f t="shared" si="13"/>
        <v>1</v>
      </c>
      <c r="AS17" s="47" t="b">
        <f t="shared" si="13"/>
        <v>1</v>
      </c>
      <c r="AT17" s="45" t="b">
        <f t="shared" si="13"/>
        <v>1</v>
      </c>
      <c r="AU17" s="48" t="b">
        <f t="shared" si="13"/>
        <v>1</v>
      </c>
      <c r="AV17" s="46" t="b">
        <f t="shared" si="13"/>
        <v>1</v>
      </c>
      <c r="AW17" s="46" t="b">
        <f t="shared" si="13"/>
        <v>1</v>
      </c>
      <c r="AX17" s="47" t="b">
        <f t="shared" si="13"/>
        <v>1</v>
      </c>
      <c r="AY17" s="45" t="b">
        <f t="shared" si="13"/>
        <v>1</v>
      </c>
      <c r="AZ17" s="48" t="b">
        <f t="shared" si="13"/>
        <v>1</v>
      </c>
      <c r="BA17" s="46" t="b">
        <f t="shared" si="13"/>
        <v>1</v>
      </c>
      <c r="BB17" s="46" t="b">
        <f t="shared" si="13"/>
        <v>1</v>
      </c>
      <c r="BC17" s="47" t="b">
        <f t="shared" si="13"/>
        <v>1</v>
      </c>
      <c r="BD17" s="45" t="b">
        <f t="shared" si="13"/>
        <v>1</v>
      </c>
      <c r="BE17" s="48" t="b">
        <f t="shared" si="13"/>
        <v>1</v>
      </c>
      <c r="BF17" s="46" t="b">
        <f t="shared" si="13"/>
        <v>1</v>
      </c>
      <c r="BG17" s="46" t="b">
        <f t="shared" si="13"/>
        <v>1</v>
      </c>
      <c r="BH17" s="47" t="b">
        <f t="shared" si="13"/>
        <v>1</v>
      </c>
      <c r="BI17" s="45" t="b">
        <f t="shared" si="13"/>
        <v>1</v>
      </c>
      <c r="BJ17" s="48" t="b">
        <f t="shared" si="13"/>
        <v>1</v>
      </c>
      <c r="BK17" s="46" t="b">
        <f t="shared" si="13"/>
        <v>1</v>
      </c>
      <c r="BL17" s="46" t="b">
        <f t="shared" si="13"/>
        <v>1</v>
      </c>
      <c r="BM17" s="47" t="b">
        <f t="shared" si="13"/>
        <v>1</v>
      </c>
      <c r="BN17" s="45" t="b">
        <f t="shared" si="13"/>
        <v>1</v>
      </c>
      <c r="BO17" s="46" t="b">
        <f t="shared" si="13"/>
        <v>1</v>
      </c>
      <c r="BP17" s="46" t="b">
        <f t="shared" si="13"/>
        <v>1</v>
      </c>
      <c r="BQ17" s="46" t="b">
        <f t="shared" si="13"/>
        <v>1</v>
      </c>
      <c r="BR17" s="47" t="b">
        <f t="shared" si="13"/>
        <v>1</v>
      </c>
      <c r="BS17" s="45" t="b">
        <f t="shared" si="13"/>
        <v>1</v>
      </c>
      <c r="BT17" s="48" t="b">
        <f t="shared" si="13"/>
        <v>1</v>
      </c>
      <c r="BU17" s="46" t="b">
        <f t="shared" si="13"/>
        <v>1</v>
      </c>
      <c r="BV17" s="46" t="b">
        <f t="shared" si="13"/>
        <v>1</v>
      </c>
      <c r="BW17" s="47" t="b">
        <f t="shared" si="13"/>
        <v>1</v>
      </c>
      <c r="BX17" s="45" t="b">
        <f t="shared" si="13"/>
        <v>1</v>
      </c>
      <c r="BY17" s="48" t="b">
        <f t="shared" si="13"/>
        <v>1</v>
      </c>
      <c r="BZ17" s="46" t="b">
        <f t="shared" si="13"/>
        <v>0</v>
      </c>
      <c r="CA17" s="46" t="b">
        <f t="shared" si="13"/>
        <v>0</v>
      </c>
      <c r="CB17" s="47" t="b">
        <f t="shared" si="13"/>
        <v>0</v>
      </c>
      <c r="CC17" s="45" t="b">
        <f t="shared" si="13"/>
        <v>0</v>
      </c>
      <c r="CD17" s="48" t="b">
        <f t="shared" si="13"/>
        <v>0</v>
      </c>
      <c r="CE17" s="46" t="b">
        <f t="shared" si="13"/>
        <v>0</v>
      </c>
      <c r="CF17" s="46" t="b">
        <f t="shared" si="13"/>
        <v>0</v>
      </c>
      <c r="CG17" s="49" t="b">
        <f t="shared" si="13"/>
        <v>0</v>
      </c>
    </row>
    <row r="18" spans="1:85" ht="12" customHeight="1" outlineLevel="1">
      <c r="A18" s="1">
        <v>12</v>
      </c>
      <c r="B18" s="169"/>
      <c r="C18" s="170" t="s">
        <v>57</v>
      </c>
      <c r="D18" s="171"/>
      <c r="E18" s="171"/>
      <c r="F18" s="172"/>
      <c r="G18" s="173"/>
      <c r="H18" s="174"/>
      <c r="I18" s="175">
        <v>0.95</v>
      </c>
      <c r="J18" s="143">
        <f t="shared" ref="J18:K18" si="14">AVERAGE(J19,J25,J31,J37)</f>
        <v>1</v>
      </c>
      <c r="K18" s="143">
        <f t="shared" si="14"/>
        <v>1</v>
      </c>
      <c r="L18" s="176">
        <f t="shared" si="1"/>
        <v>1</v>
      </c>
      <c r="M18" s="177">
        <f>MIN(M19:M337)</f>
        <v>44839</v>
      </c>
      <c r="N18" s="178">
        <f>MAX(N19:N337)</f>
        <v>44910</v>
      </c>
      <c r="O18" s="179">
        <f>SUM(O19,O25,O31,O37,O43)</f>
        <v>118</v>
      </c>
      <c r="P18" s="180" t="b">
        <f t="shared" ref="P18:CG18" si="15">AND(P$5 &gt;= $M18,P$5 &lt;= $N18)</f>
        <v>0</v>
      </c>
      <c r="Q18" s="181" t="b">
        <f t="shared" si="15"/>
        <v>0</v>
      </c>
      <c r="R18" s="181" t="b">
        <f t="shared" si="15"/>
        <v>0</v>
      </c>
      <c r="S18" s="181" t="b">
        <f t="shared" si="15"/>
        <v>0</v>
      </c>
      <c r="T18" s="182" t="b">
        <f t="shared" si="15"/>
        <v>0</v>
      </c>
      <c r="U18" s="180" t="b">
        <f t="shared" si="15"/>
        <v>0</v>
      </c>
      <c r="V18" s="183" t="b">
        <f t="shared" si="15"/>
        <v>0</v>
      </c>
      <c r="W18" s="181" t="b">
        <f t="shared" si="15"/>
        <v>0</v>
      </c>
      <c r="X18" s="181" t="b">
        <f t="shared" si="15"/>
        <v>0</v>
      </c>
      <c r="Y18" s="182" t="b">
        <f t="shared" si="15"/>
        <v>0</v>
      </c>
      <c r="Z18" s="180" t="b">
        <f t="shared" si="15"/>
        <v>1</v>
      </c>
      <c r="AA18" s="183" t="b">
        <f t="shared" si="15"/>
        <v>1</v>
      </c>
      <c r="AB18" s="181" t="b">
        <f t="shared" si="15"/>
        <v>1</v>
      </c>
      <c r="AC18" s="181" t="b">
        <f t="shared" si="15"/>
        <v>1</v>
      </c>
      <c r="AD18" s="182" t="b">
        <f t="shared" si="15"/>
        <v>1</v>
      </c>
      <c r="AE18" s="180" t="b">
        <f t="shared" si="15"/>
        <v>1</v>
      </c>
      <c r="AF18" s="183" t="b">
        <f t="shared" si="15"/>
        <v>1</v>
      </c>
      <c r="AG18" s="181" t="b">
        <f t="shared" si="15"/>
        <v>1</v>
      </c>
      <c r="AH18" s="181" t="b">
        <f t="shared" si="15"/>
        <v>1</v>
      </c>
      <c r="AI18" s="182" t="b">
        <f t="shared" si="15"/>
        <v>1</v>
      </c>
      <c r="AJ18" s="180" t="b">
        <f t="shared" si="15"/>
        <v>1</v>
      </c>
      <c r="AK18" s="183" t="b">
        <f t="shared" si="15"/>
        <v>1</v>
      </c>
      <c r="AL18" s="181" t="b">
        <f t="shared" si="15"/>
        <v>1</v>
      </c>
      <c r="AM18" s="181" t="b">
        <f t="shared" si="15"/>
        <v>1</v>
      </c>
      <c r="AN18" s="182" t="b">
        <f t="shared" si="15"/>
        <v>1</v>
      </c>
      <c r="AO18" s="180" t="b">
        <f t="shared" si="15"/>
        <v>1</v>
      </c>
      <c r="AP18" s="181" t="b">
        <f t="shared" si="15"/>
        <v>1</v>
      </c>
      <c r="AQ18" s="181" t="b">
        <f t="shared" si="15"/>
        <v>1</v>
      </c>
      <c r="AR18" s="181" t="b">
        <f t="shared" si="15"/>
        <v>1</v>
      </c>
      <c r="AS18" s="182" t="b">
        <f t="shared" si="15"/>
        <v>1</v>
      </c>
      <c r="AT18" s="180" t="b">
        <f t="shared" si="15"/>
        <v>1</v>
      </c>
      <c r="AU18" s="183" t="b">
        <f t="shared" si="15"/>
        <v>1</v>
      </c>
      <c r="AV18" s="181" t="b">
        <f t="shared" si="15"/>
        <v>1</v>
      </c>
      <c r="AW18" s="181" t="b">
        <f t="shared" si="15"/>
        <v>1</v>
      </c>
      <c r="AX18" s="182" t="b">
        <f t="shared" si="15"/>
        <v>1</v>
      </c>
      <c r="AY18" s="180" t="b">
        <f t="shared" si="15"/>
        <v>1</v>
      </c>
      <c r="AZ18" s="183" t="b">
        <f t="shared" si="15"/>
        <v>1</v>
      </c>
      <c r="BA18" s="181" t="b">
        <f t="shared" si="15"/>
        <v>1</v>
      </c>
      <c r="BB18" s="181" t="b">
        <f t="shared" si="15"/>
        <v>1</v>
      </c>
      <c r="BC18" s="182" t="b">
        <f t="shared" si="15"/>
        <v>1</v>
      </c>
      <c r="BD18" s="180" t="b">
        <f t="shared" si="15"/>
        <v>1</v>
      </c>
      <c r="BE18" s="183" t="b">
        <f t="shared" si="15"/>
        <v>1</v>
      </c>
      <c r="BF18" s="181" t="b">
        <f t="shared" si="15"/>
        <v>1</v>
      </c>
      <c r="BG18" s="181" t="b">
        <f t="shared" si="15"/>
        <v>1</v>
      </c>
      <c r="BH18" s="182" t="b">
        <f t="shared" si="15"/>
        <v>1</v>
      </c>
      <c r="BI18" s="180" t="b">
        <f t="shared" si="15"/>
        <v>1</v>
      </c>
      <c r="BJ18" s="183" t="b">
        <f t="shared" si="15"/>
        <v>1</v>
      </c>
      <c r="BK18" s="181" t="b">
        <f t="shared" si="15"/>
        <v>1</v>
      </c>
      <c r="BL18" s="181" t="b">
        <f t="shared" si="15"/>
        <v>1</v>
      </c>
      <c r="BM18" s="182" t="b">
        <f t="shared" si="15"/>
        <v>1</v>
      </c>
      <c r="BN18" s="180" t="b">
        <f t="shared" si="15"/>
        <v>1</v>
      </c>
      <c r="BO18" s="181" t="b">
        <f t="shared" si="15"/>
        <v>1</v>
      </c>
      <c r="BP18" s="181" t="b">
        <f t="shared" si="15"/>
        <v>1</v>
      </c>
      <c r="BQ18" s="181" t="b">
        <f t="shared" si="15"/>
        <v>1</v>
      </c>
      <c r="BR18" s="182" t="b">
        <f t="shared" si="15"/>
        <v>1</v>
      </c>
      <c r="BS18" s="180" t="b">
        <f t="shared" si="15"/>
        <v>1</v>
      </c>
      <c r="BT18" s="183" t="b">
        <f t="shared" si="15"/>
        <v>1</v>
      </c>
      <c r="BU18" s="181" t="b">
        <f t="shared" si="15"/>
        <v>1</v>
      </c>
      <c r="BV18" s="181" t="b">
        <f t="shared" si="15"/>
        <v>1</v>
      </c>
      <c r="BW18" s="182" t="b">
        <f t="shared" si="15"/>
        <v>1</v>
      </c>
      <c r="BX18" s="180" t="b">
        <f t="shared" si="15"/>
        <v>1</v>
      </c>
      <c r="BY18" s="183" t="b">
        <f t="shared" si="15"/>
        <v>1</v>
      </c>
      <c r="BZ18" s="181" t="b">
        <f t="shared" si="15"/>
        <v>0</v>
      </c>
      <c r="CA18" s="181" t="b">
        <f t="shared" si="15"/>
        <v>0</v>
      </c>
      <c r="CB18" s="182" t="b">
        <f t="shared" si="15"/>
        <v>0</v>
      </c>
      <c r="CC18" s="180" t="b">
        <f t="shared" si="15"/>
        <v>0</v>
      </c>
      <c r="CD18" s="183" t="b">
        <f t="shared" si="15"/>
        <v>0</v>
      </c>
      <c r="CE18" s="181" t="b">
        <f t="shared" si="15"/>
        <v>0</v>
      </c>
      <c r="CF18" s="181" t="b">
        <f t="shared" si="15"/>
        <v>0</v>
      </c>
      <c r="CG18" s="184" t="b">
        <f t="shared" si="15"/>
        <v>0</v>
      </c>
    </row>
    <row r="19" spans="1:85" ht="12" customHeight="1" outlineLevel="1">
      <c r="A19" s="1">
        <v>13</v>
      </c>
      <c r="B19" s="169"/>
      <c r="C19" s="185"/>
      <c r="D19" s="186" t="s">
        <v>58</v>
      </c>
      <c r="E19" s="187"/>
      <c r="F19" s="188"/>
      <c r="G19" s="189"/>
      <c r="H19" s="190"/>
      <c r="I19" s="191">
        <v>0.18</v>
      </c>
      <c r="J19" s="192">
        <f t="shared" ref="J19:K19" si="16">AVERAGE(J20:J24)</f>
        <v>1</v>
      </c>
      <c r="K19" s="192">
        <f t="shared" si="16"/>
        <v>1</v>
      </c>
      <c r="L19" s="193">
        <f t="shared" si="1"/>
        <v>1</v>
      </c>
      <c r="M19" s="194">
        <f>MIN(M20:M24)</f>
        <v>44839</v>
      </c>
      <c r="N19" s="195">
        <f>MAX(N20:N24)</f>
        <v>44868</v>
      </c>
      <c r="O19" s="196">
        <f>SUM(O20:O24)</f>
        <v>25</v>
      </c>
      <c r="P19" s="197" t="b">
        <f t="shared" ref="P19:CG19" si="17">AND(P$5 &gt;= $M19,P$5 &lt;= $N19)</f>
        <v>0</v>
      </c>
      <c r="Q19" s="198" t="b">
        <f t="shared" si="17"/>
        <v>0</v>
      </c>
      <c r="R19" s="198" t="b">
        <f t="shared" si="17"/>
        <v>0</v>
      </c>
      <c r="S19" s="198" t="b">
        <f t="shared" si="17"/>
        <v>0</v>
      </c>
      <c r="T19" s="199" t="b">
        <f t="shared" si="17"/>
        <v>0</v>
      </c>
      <c r="U19" s="197" t="b">
        <f t="shared" si="17"/>
        <v>0</v>
      </c>
      <c r="V19" s="200" t="b">
        <f t="shared" si="17"/>
        <v>0</v>
      </c>
      <c r="W19" s="198" t="b">
        <f t="shared" si="17"/>
        <v>0</v>
      </c>
      <c r="X19" s="198" t="b">
        <f t="shared" si="17"/>
        <v>0</v>
      </c>
      <c r="Y19" s="199" t="b">
        <f t="shared" si="17"/>
        <v>0</v>
      </c>
      <c r="Z19" s="197" t="b">
        <f t="shared" si="17"/>
        <v>1</v>
      </c>
      <c r="AA19" s="200" t="b">
        <f t="shared" si="17"/>
        <v>1</v>
      </c>
      <c r="AB19" s="198" t="b">
        <f t="shared" si="17"/>
        <v>1</v>
      </c>
      <c r="AC19" s="198" t="b">
        <f t="shared" si="17"/>
        <v>1</v>
      </c>
      <c r="AD19" s="199" t="b">
        <f t="shared" si="17"/>
        <v>1</v>
      </c>
      <c r="AE19" s="197" t="b">
        <f t="shared" si="17"/>
        <v>1</v>
      </c>
      <c r="AF19" s="200" t="b">
        <f t="shared" si="17"/>
        <v>1</v>
      </c>
      <c r="AG19" s="198" t="b">
        <f t="shared" si="17"/>
        <v>1</v>
      </c>
      <c r="AH19" s="198" t="b">
        <f t="shared" si="17"/>
        <v>1</v>
      </c>
      <c r="AI19" s="199" t="b">
        <f t="shared" si="17"/>
        <v>1</v>
      </c>
      <c r="AJ19" s="197" t="b">
        <f t="shared" si="17"/>
        <v>1</v>
      </c>
      <c r="AK19" s="200" t="b">
        <f t="shared" si="17"/>
        <v>1</v>
      </c>
      <c r="AL19" s="198" t="b">
        <f t="shared" si="17"/>
        <v>1</v>
      </c>
      <c r="AM19" s="198" t="b">
        <f t="shared" si="17"/>
        <v>1</v>
      </c>
      <c r="AN19" s="199" t="b">
        <f t="shared" si="17"/>
        <v>1</v>
      </c>
      <c r="AO19" s="197" t="b">
        <f t="shared" si="17"/>
        <v>1</v>
      </c>
      <c r="AP19" s="198" t="b">
        <f t="shared" si="17"/>
        <v>1</v>
      </c>
      <c r="AQ19" s="198" t="b">
        <f t="shared" si="17"/>
        <v>1</v>
      </c>
      <c r="AR19" s="198" t="b">
        <f t="shared" si="17"/>
        <v>1</v>
      </c>
      <c r="AS19" s="199" t="b">
        <f t="shared" si="17"/>
        <v>1</v>
      </c>
      <c r="AT19" s="197" t="b">
        <f t="shared" si="17"/>
        <v>1</v>
      </c>
      <c r="AU19" s="200" t="b">
        <f t="shared" si="17"/>
        <v>1</v>
      </c>
      <c r="AV19" s="198" t="b">
        <f t="shared" si="17"/>
        <v>0</v>
      </c>
      <c r="AW19" s="198" t="b">
        <f t="shared" si="17"/>
        <v>0</v>
      </c>
      <c r="AX19" s="199" t="b">
        <f t="shared" si="17"/>
        <v>0</v>
      </c>
      <c r="AY19" s="197" t="b">
        <f t="shared" si="17"/>
        <v>0</v>
      </c>
      <c r="AZ19" s="200" t="b">
        <f t="shared" si="17"/>
        <v>0</v>
      </c>
      <c r="BA19" s="198" t="b">
        <f t="shared" si="17"/>
        <v>0</v>
      </c>
      <c r="BB19" s="198" t="b">
        <f t="shared" si="17"/>
        <v>0</v>
      </c>
      <c r="BC19" s="199" t="b">
        <f t="shared" si="17"/>
        <v>0</v>
      </c>
      <c r="BD19" s="197" t="b">
        <f t="shared" si="17"/>
        <v>0</v>
      </c>
      <c r="BE19" s="200" t="b">
        <f t="shared" si="17"/>
        <v>0</v>
      </c>
      <c r="BF19" s="198" t="b">
        <f t="shared" si="17"/>
        <v>0</v>
      </c>
      <c r="BG19" s="198" t="b">
        <f t="shared" si="17"/>
        <v>0</v>
      </c>
      <c r="BH19" s="199" t="b">
        <f t="shared" si="17"/>
        <v>0</v>
      </c>
      <c r="BI19" s="197" t="b">
        <f t="shared" si="17"/>
        <v>0</v>
      </c>
      <c r="BJ19" s="200" t="b">
        <f t="shared" si="17"/>
        <v>0</v>
      </c>
      <c r="BK19" s="198" t="b">
        <f t="shared" si="17"/>
        <v>0</v>
      </c>
      <c r="BL19" s="198" t="b">
        <f t="shared" si="17"/>
        <v>0</v>
      </c>
      <c r="BM19" s="199" t="b">
        <f t="shared" si="17"/>
        <v>0</v>
      </c>
      <c r="BN19" s="197" t="b">
        <f t="shared" si="17"/>
        <v>0</v>
      </c>
      <c r="BO19" s="198" t="b">
        <f t="shared" si="17"/>
        <v>0</v>
      </c>
      <c r="BP19" s="198" t="b">
        <f t="shared" si="17"/>
        <v>0</v>
      </c>
      <c r="BQ19" s="198" t="b">
        <f t="shared" si="17"/>
        <v>0</v>
      </c>
      <c r="BR19" s="199" t="b">
        <f t="shared" si="17"/>
        <v>0</v>
      </c>
      <c r="BS19" s="197" t="b">
        <f t="shared" si="17"/>
        <v>0</v>
      </c>
      <c r="BT19" s="200" t="b">
        <f t="shared" si="17"/>
        <v>0</v>
      </c>
      <c r="BU19" s="198" t="b">
        <f t="shared" si="17"/>
        <v>0</v>
      </c>
      <c r="BV19" s="198" t="b">
        <f t="shared" si="17"/>
        <v>0</v>
      </c>
      <c r="BW19" s="199" t="b">
        <f t="shared" si="17"/>
        <v>0</v>
      </c>
      <c r="BX19" s="197" t="b">
        <f t="shared" si="17"/>
        <v>0</v>
      </c>
      <c r="BY19" s="200" t="b">
        <f t="shared" si="17"/>
        <v>0</v>
      </c>
      <c r="BZ19" s="198" t="b">
        <f t="shared" si="17"/>
        <v>0</v>
      </c>
      <c r="CA19" s="198" t="b">
        <f t="shared" si="17"/>
        <v>0</v>
      </c>
      <c r="CB19" s="199" t="b">
        <f t="shared" si="17"/>
        <v>0</v>
      </c>
      <c r="CC19" s="197" t="b">
        <f t="shared" si="17"/>
        <v>0</v>
      </c>
      <c r="CD19" s="200" t="b">
        <f t="shared" si="17"/>
        <v>0</v>
      </c>
      <c r="CE19" s="198" t="b">
        <f t="shared" si="17"/>
        <v>0</v>
      </c>
      <c r="CF19" s="198" t="b">
        <f t="shared" si="17"/>
        <v>0</v>
      </c>
      <c r="CG19" s="201" t="b">
        <f t="shared" si="17"/>
        <v>0</v>
      </c>
    </row>
    <row r="20" spans="1:85" ht="12" customHeight="1" outlineLevel="1">
      <c r="A20" s="1">
        <v>14</v>
      </c>
      <c r="B20" s="126"/>
      <c r="C20" s="202"/>
      <c r="D20" s="52" t="s">
        <v>59</v>
      </c>
      <c r="E20" s="203"/>
      <c r="F20" s="73" t="s">
        <v>60</v>
      </c>
      <c r="G20" s="204" t="s">
        <v>61</v>
      </c>
      <c r="H20" s="75"/>
      <c r="I20" s="76"/>
      <c r="J20" s="77">
        <v>1</v>
      </c>
      <c r="K20" s="78">
        <v>1</v>
      </c>
      <c r="L20" s="96">
        <f t="shared" si="1"/>
        <v>1</v>
      </c>
      <c r="M20" s="80">
        <v>44839</v>
      </c>
      <c r="N20" s="81">
        <f>WORKDAY(M20,O20-1,휴일토일!$A$2:$A$74)</f>
        <v>44846</v>
      </c>
      <c r="O20" s="82">
        <v>5</v>
      </c>
      <c r="P20" s="64" t="b">
        <f t="shared" ref="P20:CG20" si="18">AND(P$5 &gt;= $M20,P$5 &lt;= $N20)</f>
        <v>0</v>
      </c>
      <c r="Q20" s="65" t="b">
        <f t="shared" si="18"/>
        <v>0</v>
      </c>
      <c r="R20" s="65" t="b">
        <f t="shared" si="18"/>
        <v>0</v>
      </c>
      <c r="S20" s="65" t="b">
        <f t="shared" si="18"/>
        <v>0</v>
      </c>
      <c r="T20" s="66" t="b">
        <f t="shared" si="18"/>
        <v>0</v>
      </c>
      <c r="U20" s="64" t="b">
        <f t="shared" si="18"/>
        <v>0</v>
      </c>
      <c r="V20" s="67" t="b">
        <f t="shared" si="18"/>
        <v>0</v>
      </c>
      <c r="W20" s="65" t="b">
        <f t="shared" si="18"/>
        <v>0</v>
      </c>
      <c r="X20" s="65" t="b">
        <f t="shared" si="18"/>
        <v>0</v>
      </c>
      <c r="Y20" s="66" t="b">
        <f t="shared" si="18"/>
        <v>0</v>
      </c>
      <c r="Z20" s="64" t="b">
        <f t="shared" si="18"/>
        <v>1</v>
      </c>
      <c r="AA20" s="67" t="b">
        <f t="shared" si="18"/>
        <v>1</v>
      </c>
      <c r="AB20" s="65" t="b">
        <f t="shared" si="18"/>
        <v>1</v>
      </c>
      <c r="AC20" s="65" t="b">
        <f t="shared" si="18"/>
        <v>1</v>
      </c>
      <c r="AD20" s="66" t="b">
        <f t="shared" si="18"/>
        <v>1</v>
      </c>
      <c r="AE20" s="64" t="b">
        <f t="shared" si="18"/>
        <v>1</v>
      </c>
      <c r="AF20" s="67" t="b">
        <f t="shared" si="18"/>
        <v>0</v>
      </c>
      <c r="AG20" s="65" t="b">
        <f t="shared" si="18"/>
        <v>0</v>
      </c>
      <c r="AH20" s="65" t="b">
        <f t="shared" si="18"/>
        <v>0</v>
      </c>
      <c r="AI20" s="66" t="b">
        <f t="shared" si="18"/>
        <v>0</v>
      </c>
      <c r="AJ20" s="64" t="b">
        <f t="shared" si="18"/>
        <v>0</v>
      </c>
      <c r="AK20" s="67" t="b">
        <f t="shared" si="18"/>
        <v>0</v>
      </c>
      <c r="AL20" s="65" t="b">
        <f t="shared" si="18"/>
        <v>0</v>
      </c>
      <c r="AM20" s="65" t="b">
        <f t="shared" si="18"/>
        <v>0</v>
      </c>
      <c r="AN20" s="66" t="b">
        <f t="shared" si="18"/>
        <v>0</v>
      </c>
      <c r="AO20" s="64" t="b">
        <f t="shared" si="18"/>
        <v>0</v>
      </c>
      <c r="AP20" s="65" t="b">
        <f t="shared" si="18"/>
        <v>0</v>
      </c>
      <c r="AQ20" s="65" t="b">
        <f t="shared" si="18"/>
        <v>0</v>
      </c>
      <c r="AR20" s="65" t="b">
        <f t="shared" si="18"/>
        <v>0</v>
      </c>
      <c r="AS20" s="66" t="b">
        <f t="shared" si="18"/>
        <v>0</v>
      </c>
      <c r="AT20" s="64" t="b">
        <f t="shared" si="18"/>
        <v>0</v>
      </c>
      <c r="AU20" s="67" t="b">
        <f t="shared" si="18"/>
        <v>0</v>
      </c>
      <c r="AV20" s="65" t="b">
        <f t="shared" si="18"/>
        <v>0</v>
      </c>
      <c r="AW20" s="65" t="b">
        <f t="shared" si="18"/>
        <v>0</v>
      </c>
      <c r="AX20" s="66" t="b">
        <f t="shared" si="18"/>
        <v>0</v>
      </c>
      <c r="AY20" s="64" t="b">
        <f t="shared" si="18"/>
        <v>0</v>
      </c>
      <c r="AZ20" s="67" t="b">
        <f t="shared" si="18"/>
        <v>0</v>
      </c>
      <c r="BA20" s="65" t="b">
        <f t="shared" si="18"/>
        <v>0</v>
      </c>
      <c r="BB20" s="65" t="b">
        <f t="shared" si="18"/>
        <v>0</v>
      </c>
      <c r="BC20" s="66" t="b">
        <f t="shared" si="18"/>
        <v>0</v>
      </c>
      <c r="BD20" s="64" t="b">
        <f t="shared" si="18"/>
        <v>0</v>
      </c>
      <c r="BE20" s="67" t="b">
        <f t="shared" si="18"/>
        <v>0</v>
      </c>
      <c r="BF20" s="65" t="b">
        <f t="shared" si="18"/>
        <v>0</v>
      </c>
      <c r="BG20" s="65" t="b">
        <f t="shared" si="18"/>
        <v>0</v>
      </c>
      <c r="BH20" s="66" t="b">
        <f t="shared" si="18"/>
        <v>0</v>
      </c>
      <c r="BI20" s="64" t="b">
        <f t="shared" si="18"/>
        <v>0</v>
      </c>
      <c r="BJ20" s="67" t="b">
        <f t="shared" si="18"/>
        <v>0</v>
      </c>
      <c r="BK20" s="65" t="b">
        <f t="shared" si="18"/>
        <v>0</v>
      </c>
      <c r="BL20" s="65" t="b">
        <f t="shared" si="18"/>
        <v>0</v>
      </c>
      <c r="BM20" s="66" t="b">
        <f t="shared" si="18"/>
        <v>0</v>
      </c>
      <c r="BN20" s="64" t="b">
        <f t="shared" si="18"/>
        <v>0</v>
      </c>
      <c r="BO20" s="65" t="b">
        <f t="shared" si="18"/>
        <v>0</v>
      </c>
      <c r="BP20" s="65" t="b">
        <f t="shared" si="18"/>
        <v>0</v>
      </c>
      <c r="BQ20" s="65" t="b">
        <f t="shared" si="18"/>
        <v>0</v>
      </c>
      <c r="BR20" s="66" t="b">
        <f t="shared" si="18"/>
        <v>0</v>
      </c>
      <c r="BS20" s="64" t="b">
        <f t="shared" si="18"/>
        <v>0</v>
      </c>
      <c r="BT20" s="67" t="b">
        <f t="shared" si="18"/>
        <v>0</v>
      </c>
      <c r="BU20" s="65" t="b">
        <f t="shared" si="18"/>
        <v>0</v>
      </c>
      <c r="BV20" s="65" t="b">
        <f t="shared" si="18"/>
        <v>0</v>
      </c>
      <c r="BW20" s="66" t="b">
        <f t="shared" si="18"/>
        <v>0</v>
      </c>
      <c r="BX20" s="64" t="b">
        <f t="shared" si="18"/>
        <v>0</v>
      </c>
      <c r="BY20" s="67" t="b">
        <f t="shared" si="18"/>
        <v>0</v>
      </c>
      <c r="BZ20" s="65" t="b">
        <f t="shared" si="18"/>
        <v>0</v>
      </c>
      <c r="CA20" s="65" t="b">
        <f t="shared" si="18"/>
        <v>0</v>
      </c>
      <c r="CB20" s="66" t="b">
        <f t="shared" si="18"/>
        <v>0</v>
      </c>
      <c r="CC20" s="64" t="b">
        <f t="shared" si="18"/>
        <v>0</v>
      </c>
      <c r="CD20" s="67" t="b">
        <f t="shared" si="18"/>
        <v>0</v>
      </c>
      <c r="CE20" s="65" t="b">
        <f t="shared" si="18"/>
        <v>0</v>
      </c>
      <c r="CF20" s="65" t="b">
        <f t="shared" si="18"/>
        <v>0</v>
      </c>
      <c r="CG20" s="68" t="b">
        <f t="shared" si="18"/>
        <v>0</v>
      </c>
    </row>
    <row r="21" spans="1:85" ht="12" customHeight="1" outlineLevel="1">
      <c r="A21" s="1">
        <v>15</v>
      </c>
      <c r="B21" s="126"/>
      <c r="C21" s="202"/>
      <c r="D21" s="71" t="s">
        <v>62</v>
      </c>
      <c r="E21" s="205"/>
      <c r="F21" s="73" t="s">
        <v>63</v>
      </c>
      <c r="G21" s="204" t="s">
        <v>61</v>
      </c>
      <c r="H21" s="75"/>
      <c r="I21" s="76"/>
      <c r="J21" s="77">
        <v>1</v>
      </c>
      <c r="K21" s="78">
        <v>1</v>
      </c>
      <c r="L21" s="96">
        <f t="shared" si="1"/>
        <v>1</v>
      </c>
      <c r="M21" s="80">
        <v>44846</v>
      </c>
      <c r="N21" s="81">
        <f>WORKDAY(M21,O21-1,휴일토일!$A$2:$A$74)</f>
        <v>44848</v>
      </c>
      <c r="O21" s="82">
        <v>3</v>
      </c>
      <c r="P21" s="83" t="b">
        <f t="shared" ref="P21:CG21" si="19">AND(P$5 &gt;= $M21,P$5 &lt;= $N21)</f>
        <v>0</v>
      </c>
      <c r="Q21" s="84" t="b">
        <f t="shared" si="19"/>
        <v>0</v>
      </c>
      <c r="R21" s="84" t="b">
        <f t="shared" si="19"/>
        <v>0</v>
      </c>
      <c r="S21" s="84" t="b">
        <f t="shared" si="19"/>
        <v>0</v>
      </c>
      <c r="T21" s="85" t="b">
        <f t="shared" si="19"/>
        <v>0</v>
      </c>
      <c r="U21" s="83" t="b">
        <f t="shared" si="19"/>
        <v>0</v>
      </c>
      <c r="V21" s="86" t="b">
        <f t="shared" si="19"/>
        <v>0</v>
      </c>
      <c r="W21" s="84" t="b">
        <f t="shared" si="19"/>
        <v>0</v>
      </c>
      <c r="X21" s="84" t="b">
        <f t="shared" si="19"/>
        <v>0</v>
      </c>
      <c r="Y21" s="85" t="b">
        <f t="shared" si="19"/>
        <v>0</v>
      </c>
      <c r="Z21" s="83" t="b">
        <f t="shared" si="19"/>
        <v>0</v>
      </c>
      <c r="AA21" s="86" t="b">
        <f t="shared" si="19"/>
        <v>0</v>
      </c>
      <c r="AB21" s="84" t="b">
        <f t="shared" si="19"/>
        <v>0</v>
      </c>
      <c r="AC21" s="84" t="b">
        <f t="shared" si="19"/>
        <v>0</v>
      </c>
      <c r="AD21" s="85" t="b">
        <f t="shared" si="19"/>
        <v>0</v>
      </c>
      <c r="AE21" s="83" t="b">
        <f t="shared" si="19"/>
        <v>1</v>
      </c>
      <c r="AF21" s="86" t="b">
        <f t="shared" si="19"/>
        <v>1</v>
      </c>
      <c r="AG21" s="84" t="b">
        <f t="shared" si="19"/>
        <v>1</v>
      </c>
      <c r="AH21" s="84" t="b">
        <f t="shared" si="19"/>
        <v>0</v>
      </c>
      <c r="AI21" s="85" t="b">
        <f t="shared" si="19"/>
        <v>0</v>
      </c>
      <c r="AJ21" s="83" t="b">
        <f t="shared" si="19"/>
        <v>0</v>
      </c>
      <c r="AK21" s="86" t="b">
        <f t="shared" si="19"/>
        <v>0</v>
      </c>
      <c r="AL21" s="84" t="b">
        <f t="shared" si="19"/>
        <v>0</v>
      </c>
      <c r="AM21" s="84" t="b">
        <f t="shared" si="19"/>
        <v>0</v>
      </c>
      <c r="AN21" s="85" t="b">
        <f t="shared" si="19"/>
        <v>0</v>
      </c>
      <c r="AO21" s="83" t="b">
        <f t="shared" si="19"/>
        <v>0</v>
      </c>
      <c r="AP21" s="84" t="b">
        <f t="shared" si="19"/>
        <v>0</v>
      </c>
      <c r="AQ21" s="84" t="b">
        <f t="shared" si="19"/>
        <v>0</v>
      </c>
      <c r="AR21" s="84" t="b">
        <f t="shared" si="19"/>
        <v>0</v>
      </c>
      <c r="AS21" s="85" t="b">
        <f t="shared" si="19"/>
        <v>0</v>
      </c>
      <c r="AT21" s="83" t="b">
        <f t="shared" si="19"/>
        <v>0</v>
      </c>
      <c r="AU21" s="86" t="b">
        <f t="shared" si="19"/>
        <v>0</v>
      </c>
      <c r="AV21" s="84" t="b">
        <f t="shared" si="19"/>
        <v>0</v>
      </c>
      <c r="AW21" s="84" t="b">
        <f t="shared" si="19"/>
        <v>0</v>
      </c>
      <c r="AX21" s="85" t="b">
        <f t="shared" si="19"/>
        <v>0</v>
      </c>
      <c r="AY21" s="83" t="b">
        <f t="shared" si="19"/>
        <v>0</v>
      </c>
      <c r="AZ21" s="86" t="b">
        <f t="shared" si="19"/>
        <v>0</v>
      </c>
      <c r="BA21" s="84" t="b">
        <f t="shared" si="19"/>
        <v>0</v>
      </c>
      <c r="BB21" s="84" t="b">
        <f t="shared" si="19"/>
        <v>0</v>
      </c>
      <c r="BC21" s="85" t="b">
        <f t="shared" si="19"/>
        <v>0</v>
      </c>
      <c r="BD21" s="83" t="b">
        <f t="shared" si="19"/>
        <v>0</v>
      </c>
      <c r="BE21" s="86" t="b">
        <f t="shared" si="19"/>
        <v>0</v>
      </c>
      <c r="BF21" s="84" t="b">
        <f t="shared" si="19"/>
        <v>0</v>
      </c>
      <c r="BG21" s="84" t="b">
        <f t="shared" si="19"/>
        <v>0</v>
      </c>
      <c r="BH21" s="85" t="b">
        <f t="shared" si="19"/>
        <v>0</v>
      </c>
      <c r="BI21" s="83" t="b">
        <f t="shared" si="19"/>
        <v>0</v>
      </c>
      <c r="BJ21" s="86" t="b">
        <f t="shared" si="19"/>
        <v>0</v>
      </c>
      <c r="BK21" s="84" t="b">
        <f t="shared" si="19"/>
        <v>0</v>
      </c>
      <c r="BL21" s="84" t="b">
        <f t="shared" si="19"/>
        <v>0</v>
      </c>
      <c r="BM21" s="85" t="b">
        <f t="shared" si="19"/>
        <v>0</v>
      </c>
      <c r="BN21" s="83" t="b">
        <f t="shared" si="19"/>
        <v>0</v>
      </c>
      <c r="BO21" s="84" t="b">
        <f t="shared" si="19"/>
        <v>0</v>
      </c>
      <c r="BP21" s="84" t="b">
        <f t="shared" si="19"/>
        <v>0</v>
      </c>
      <c r="BQ21" s="84" t="b">
        <f t="shared" si="19"/>
        <v>0</v>
      </c>
      <c r="BR21" s="85" t="b">
        <f t="shared" si="19"/>
        <v>0</v>
      </c>
      <c r="BS21" s="83" t="b">
        <f t="shared" si="19"/>
        <v>0</v>
      </c>
      <c r="BT21" s="86" t="b">
        <f t="shared" si="19"/>
        <v>0</v>
      </c>
      <c r="BU21" s="84" t="b">
        <f t="shared" si="19"/>
        <v>0</v>
      </c>
      <c r="BV21" s="84" t="b">
        <f t="shared" si="19"/>
        <v>0</v>
      </c>
      <c r="BW21" s="85" t="b">
        <f t="shared" si="19"/>
        <v>0</v>
      </c>
      <c r="BX21" s="83" t="b">
        <f t="shared" si="19"/>
        <v>0</v>
      </c>
      <c r="BY21" s="86" t="b">
        <f t="shared" si="19"/>
        <v>0</v>
      </c>
      <c r="BZ21" s="84" t="b">
        <f t="shared" si="19"/>
        <v>0</v>
      </c>
      <c r="CA21" s="84" t="b">
        <f t="shared" si="19"/>
        <v>0</v>
      </c>
      <c r="CB21" s="85" t="b">
        <f t="shared" si="19"/>
        <v>0</v>
      </c>
      <c r="CC21" s="83" t="b">
        <f t="shared" si="19"/>
        <v>0</v>
      </c>
      <c r="CD21" s="86" t="b">
        <f t="shared" si="19"/>
        <v>0</v>
      </c>
      <c r="CE21" s="84" t="b">
        <f t="shared" si="19"/>
        <v>0</v>
      </c>
      <c r="CF21" s="84" t="b">
        <f t="shared" si="19"/>
        <v>0</v>
      </c>
      <c r="CG21" s="87" t="b">
        <f t="shared" si="19"/>
        <v>0</v>
      </c>
    </row>
    <row r="22" spans="1:85" ht="12" customHeight="1" outlineLevel="1">
      <c r="A22" s="1">
        <v>16</v>
      </c>
      <c r="B22" s="126"/>
      <c r="C22" s="202"/>
      <c r="D22" s="71" t="s">
        <v>64</v>
      </c>
      <c r="E22" s="205"/>
      <c r="F22" s="73" t="s">
        <v>65</v>
      </c>
      <c r="G22" s="204" t="s">
        <v>61</v>
      </c>
      <c r="H22" s="75"/>
      <c r="I22" s="76"/>
      <c r="J22" s="77">
        <v>1</v>
      </c>
      <c r="K22" s="78">
        <v>1</v>
      </c>
      <c r="L22" s="96">
        <f t="shared" si="1"/>
        <v>1</v>
      </c>
      <c r="M22" s="80">
        <v>44848</v>
      </c>
      <c r="N22" s="81">
        <f>WORKDAY(M22,O22-1,휴일토일!$A$2:$A$74)</f>
        <v>44858</v>
      </c>
      <c r="O22" s="82">
        <v>7</v>
      </c>
      <c r="P22" s="83" t="b">
        <f t="shared" ref="P22:CG22" si="20">AND(P$5 &gt;= $M22,P$5 &lt;= $N22)</f>
        <v>0</v>
      </c>
      <c r="Q22" s="84" t="b">
        <f t="shared" si="20"/>
        <v>0</v>
      </c>
      <c r="R22" s="84" t="b">
        <f t="shared" si="20"/>
        <v>0</v>
      </c>
      <c r="S22" s="84" t="b">
        <f t="shared" si="20"/>
        <v>0</v>
      </c>
      <c r="T22" s="85" t="b">
        <f t="shared" si="20"/>
        <v>0</v>
      </c>
      <c r="U22" s="83" t="b">
        <f t="shared" si="20"/>
        <v>0</v>
      </c>
      <c r="V22" s="86" t="b">
        <f t="shared" si="20"/>
        <v>0</v>
      </c>
      <c r="W22" s="84" t="b">
        <f t="shared" si="20"/>
        <v>0</v>
      </c>
      <c r="X22" s="84" t="b">
        <f t="shared" si="20"/>
        <v>0</v>
      </c>
      <c r="Y22" s="85" t="b">
        <f t="shared" si="20"/>
        <v>0</v>
      </c>
      <c r="Z22" s="83" t="b">
        <f t="shared" si="20"/>
        <v>0</v>
      </c>
      <c r="AA22" s="86" t="b">
        <f t="shared" si="20"/>
        <v>0</v>
      </c>
      <c r="AB22" s="84" t="b">
        <f t="shared" si="20"/>
        <v>0</v>
      </c>
      <c r="AC22" s="84" t="b">
        <f t="shared" si="20"/>
        <v>0</v>
      </c>
      <c r="AD22" s="85" t="b">
        <f t="shared" si="20"/>
        <v>0</v>
      </c>
      <c r="AE22" s="83" t="b">
        <f t="shared" si="20"/>
        <v>0</v>
      </c>
      <c r="AF22" s="86" t="b">
        <f t="shared" si="20"/>
        <v>0</v>
      </c>
      <c r="AG22" s="84" t="b">
        <f t="shared" si="20"/>
        <v>1</v>
      </c>
      <c r="AH22" s="84" t="b">
        <f t="shared" si="20"/>
        <v>1</v>
      </c>
      <c r="AI22" s="85" t="b">
        <f t="shared" si="20"/>
        <v>1</v>
      </c>
      <c r="AJ22" s="83" t="b">
        <f t="shared" si="20"/>
        <v>1</v>
      </c>
      <c r="AK22" s="86" t="b">
        <f t="shared" si="20"/>
        <v>1</v>
      </c>
      <c r="AL22" s="84" t="b">
        <f t="shared" si="20"/>
        <v>1</v>
      </c>
      <c r="AM22" s="84" t="b">
        <f t="shared" si="20"/>
        <v>1</v>
      </c>
      <c r="AN22" s="85" t="b">
        <f t="shared" si="20"/>
        <v>1</v>
      </c>
      <c r="AO22" s="83" t="b">
        <f t="shared" si="20"/>
        <v>0</v>
      </c>
      <c r="AP22" s="84" t="b">
        <f t="shared" si="20"/>
        <v>0</v>
      </c>
      <c r="AQ22" s="84" t="b">
        <f t="shared" si="20"/>
        <v>0</v>
      </c>
      <c r="AR22" s="84" t="b">
        <f t="shared" si="20"/>
        <v>0</v>
      </c>
      <c r="AS22" s="85" t="b">
        <f t="shared" si="20"/>
        <v>0</v>
      </c>
      <c r="AT22" s="83" t="b">
        <f t="shared" si="20"/>
        <v>0</v>
      </c>
      <c r="AU22" s="86" t="b">
        <f t="shared" si="20"/>
        <v>0</v>
      </c>
      <c r="AV22" s="84" t="b">
        <f t="shared" si="20"/>
        <v>0</v>
      </c>
      <c r="AW22" s="84" t="b">
        <f t="shared" si="20"/>
        <v>0</v>
      </c>
      <c r="AX22" s="85" t="b">
        <f t="shared" si="20"/>
        <v>0</v>
      </c>
      <c r="AY22" s="83" t="b">
        <f t="shared" si="20"/>
        <v>0</v>
      </c>
      <c r="AZ22" s="86" t="b">
        <f t="shared" si="20"/>
        <v>0</v>
      </c>
      <c r="BA22" s="84" t="b">
        <f t="shared" si="20"/>
        <v>0</v>
      </c>
      <c r="BB22" s="84" t="b">
        <f t="shared" si="20"/>
        <v>0</v>
      </c>
      <c r="BC22" s="85" t="b">
        <f t="shared" si="20"/>
        <v>0</v>
      </c>
      <c r="BD22" s="83" t="b">
        <f t="shared" si="20"/>
        <v>0</v>
      </c>
      <c r="BE22" s="86" t="b">
        <f t="shared" si="20"/>
        <v>0</v>
      </c>
      <c r="BF22" s="84" t="b">
        <f t="shared" si="20"/>
        <v>0</v>
      </c>
      <c r="BG22" s="84" t="b">
        <f t="shared" si="20"/>
        <v>0</v>
      </c>
      <c r="BH22" s="85" t="b">
        <f t="shared" si="20"/>
        <v>0</v>
      </c>
      <c r="BI22" s="83" t="b">
        <f t="shared" si="20"/>
        <v>0</v>
      </c>
      <c r="BJ22" s="86" t="b">
        <f t="shared" si="20"/>
        <v>0</v>
      </c>
      <c r="BK22" s="84" t="b">
        <f t="shared" si="20"/>
        <v>0</v>
      </c>
      <c r="BL22" s="84" t="b">
        <f t="shared" si="20"/>
        <v>0</v>
      </c>
      <c r="BM22" s="85" t="b">
        <f t="shared" si="20"/>
        <v>0</v>
      </c>
      <c r="BN22" s="83" t="b">
        <f t="shared" si="20"/>
        <v>0</v>
      </c>
      <c r="BO22" s="84" t="b">
        <f t="shared" si="20"/>
        <v>0</v>
      </c>
      <c r="BP22" s="84" t="b">
        <f t="shared" si="20"/>
        <v>0</v>
      </c>
      <c r="BQ22" s="84" t="b">
        <f t="shared" si="20"/>
        <v>0</v>
      </c>
      <c r="BR22" s="85" t="b">
        <f t="shared" si="20"/>
        <v>0</v>
      </c>
      <c r="BS22" s="83" t="b">
        <f t="shared" si="20"/>
        <v>0</v>
      </c>
      <c r="BT22" s="86" t="b">
        <f t="shared" si="20"/>
        <v>0</v>
      </c>
      <c r="BU22" s="84" t="b">
        <f t="shared" si="20"/>
        <v>0</v>
      </c>
      <c r="BV22" s="84" t="b">
        <f t="shared" si="20"/>
        <v>0</v>
      </c>
      <c r="BW22" s="85" t="b">
        <f t="shared" si="20"/>
        <v>0</v>
      </c>
      <c r="BX22" s="83" t="b">
        <f t="shared" si="20"/>
        <v>0</v>
      </c>
      <c r="BY22" s="86" t="b">
        <f t="shared" si="20"/>
        <v>0</v>
      </c>
      <c r="BZ22" s="84" t="b">
        <f t="shared" si="20"/>
        <v>0</v>
      </c>
      <c r="CA22" s="84" t="b">
        <f t="shared" si="20"/>
        <v>0</v>
      </c>
      <c r="CB22" s="85" t="b">
        <f t="shared" si="20"/>
        <v>0</v>
      </c>
      <c r="CC22" s="83" t="b">
        <f t="shared" si="20"/>
        <v>0</v>
      </c>
      <c r="CD22" s="86" t="b">
        <f t="shared" si="20"/>
        <v>0</v>
      </c>
      <c r="CE22" s="84" t="b">
        <f t="shared" si="20"/>
        <v>0</v>
      </c>
      <c r="CF22" s="84" t="b">
        <f t="shared" si="20"/>
        <v>0</v>
      </c>
      <c r="CG22" s="87" t="b">
        <f t="shared" si="20"/>
        <v>0</v>
      </c>
    </row>
    <row r="23" spans="1:85" ht="12" customHeight="1" outlineLevel="1">
      <c r="A23" s="1">
        <v>17</v>
      </c>
      <c r="B23" s="126"/>
      <c r="C23" s="202"/>
      <c r="D23" s="206" t="s">
        <v>66</v>
      </c>
      <c r="E23" s="207"/>
      <c r="F23" s="208" t="s">
        <v>67</v>
      </c>
      <c r="G23" s="204" t="s">
        <v>61</v>
      </c>
      <c r="H23" s="75"/>
      <c r="I23" s="76"/>
      <c r="J23" s="77">
        <v>1</v>
      </c>
      <c r="K23" s="78">
        <v>1</v>
      </c>
      <c r="L23" s="96">
        <f t="shared" si="1"/>
        <v>1</v>
      </c>
      <c r="M23" s="80">
        <v>44858</v>
      </c>
      <c r="N23" s="81">
        <f>WORKDAY(M23,O23-1,휴일토일!$A$2:$A$74)</f>
        <v>44866</v>
      </c>
      <c r="O23" s="82">
        <v>7</v>
      </c>
      <c r="P23" s="100" t="b">
        <f t="shared" ref="P23:CG23" si="21">AND(P$5 &gt;= $M23,P$5 &lt;= $N23)</f>
        <v>0</v>
      </c>
      <c r="Q23" s="101" t="b">
        <f t="shared" si="21"/>
        <v>0</v>
      </c>
      <c r="R23" s="101" t="b">
        <f t="shared" si="21"/>
        <v>0</v>
      </c>
      <c r="S23" s="101" t="b">
        <f t="shared" si="21"/>
        <v>0</v>
      </c>
      <c r="T23" s="102" t="b">
        <f t="shared" si="21"/>
        <v>0</v>
      </c>
      <c r="U23" s="100" t="b">
        <f t="shared" si="21"/>
        <v>0</v>
      </c>
      <c r="V23" s="103" t="b">
        <f t="shared" si="21"/>
        <v>0</v>
      </c>
      <c r="W23" s="101" t="b">
        <f t="shared" si="21"/>
        <v>0</v>
      </c>
      <c r="X23" s="101" t="b">
        <f t="shared" si="21"/>
        <v>0</v>
      </c>
      <c r="Y23" s="102" t="b">
        <f t="shared" si="21"/>
        <v>0</v>
      </c>
      <c r="Z23" s="100" t="b">
        <f t="shared" si="21"/>
        <v>0</v>
      </c>
      <c r="AA23" s="103" t="b">
        <f t="shared" si="21"/>
        <v>0</v>
      </c>
      <c r="AB23" s="101" t="b">
        <f t="shared" si="21"/>
        <v>0</v>
      </c>
      <c r="AC23" s="101" t="b">
        <f t="shared" si="21"/>
        <v>0</v>
      </c>
      <c r="AD23" s="102" t="b">
        <f t="shared" si="21"/>
        <v>0</v>
      </c>
      <c r="AE23" s="100" t="b">
        <f t="shared" si="21"/>
        <v>0</v>
      </c>
      <c r="AF23" s="103" t="b">
        <f t="shared" si="21"/>
        <v>0</v>
      </c>
      <c r="AG23" s="101" t="b">
        <f t="shared" si="21"/>
        <v>0</v>
      </c>
      <c r="AH23" s="101" t="b">
        <f t="shared" si="21"/>
        <v>0</v>
      </c>
      <c r="AI23" s="102" t="b">
        <f t="shared" si="21"/>
        <v>0</v>
      </c>
      <c r="AJ23" s="100" t="b">
        <f t="shared" si="21"/>
        <v>0</v>
      </c>
      <c r="AK23" s="103" t="b">
        <f t="shared" si="21"/>
        <v>0</v>
      </c>
      <c r="AL23" s="101" t="b">
        <f t="shared" si="21"/>
        <v>0</v>
      </c>
      <c r="AM23" s="101" t="b">
        <f t="shared" si="21"/>
        <v>0</v>
      </c>
      <c r="AN23" s="102" t="b">
        <f t="shared" si="21"/>
        <v>0</v>
      </c>
      <c r="AO23" s="100" t="b">
        <f t="shared" si="21"/>
        <v>1</v>
      </c>
      <c r="AP23" s="101" t="b">
        <f t="shared" si="21"/>
        <v>1</v>
      </c>
      <c r="AQ23" s="101" t="b">
        <f t="shared" si="21"/>
        <v>1</v>
      </c>
      <c r="AR23" s="101" t="b">
        <f t="shared" si="21"/>
        <v>1</v>
      </c>
      <c r="AS23" s="102" t="b">
        <f t="shared" si="21"/>
        <v>1</v>
      </c>
      <c r="AT23" s="100" t="b">
        <f t="shared" si="21"/>
        <v>0</v>
      </c>
      <c r="AU23" s="103" t="b">
        <f t="shared" si="21"/>
        <v>0</v>
      </c>
      <c r="AV23" s="101" t="b">
        <f t="shared" si="21"/>
        <v>0</v>
      </c>
      <c r="AW23" s="101" t="b">
        <f t="shared" si="21"/>
        <v>0</v>
      </c>
      <c r="AX23" s="102" t="b">
        <f t="shared" si="21"/>
        <v>0</v>
      </c>
      <c r="AY23" s="100" t="b">
        <f t="shared" si="21"/>
        <v>0</v>
      </c>
      <c r="AZ23" s="103" t="b">
        <f t="shared" si="21"/>
        <v>0</v>
      </c>
      <c r="BA23" s="101" t="b">
        <f t="shared" si="21"/>
        <v>0</v>
      </c>
      <c r="BB23" s="101" t="b">
        <f t="shared" si="21"/>
        <v>0</v>
      </c>
      <c r="BC23" s="102" t="b">
        <f t="shared" si="21"/>
        <v>0</v>
      </c>
      <c r="BD23" s="100" t="b">
        <f t="shared" si="21"/>
        <v>0</v>
      </c>
      <c r="BE23" s="103" t="b">
        <f t="shared" si="21"/>
        <v>0</v>
      </c>
      <c r="BF23" s="101" t="b">
        <f t="shared" si="21"/>
        <v>0</v>
      </c>
      <c r="BG23" s="101" t="b">
        <f t="shared" si="21"/>
        <v>0</v>
      </c>
      <c r="BH23" s="102" t="b">
        <f t="shared" si="21"/>
        <v>0</v>
      </c>
      <c r="BI23" s="100" t="b">
        <f t="shared" si="21"/>
        <v>0</v>
      </c>
      <c r="BJ23" s="103" t="b">
        <f t="shared" si="21"/>
        <v>0</v>
      </c>
      <c r="BK23" s="101" t="b">
        <f t="shared" si="21"/>
        <v>0</v>
      </c>
      <c r="BL23" s="101" t="b">
        <f t="shared" si="21"/>
        <v>0</v>
      </c>
      <c r="BM23" s="102" t="b">
        <f t="shared" si="21"/>
        <v>0</v>
      </c>
      <c r="BN23" s="100" t="b">
        <f t="shared" si="21"/>
        <v>0</v>
      </c>
      <c r="BO23" s="101" t="b">
        <f t="shared" si="21"/>
        <v>0</v>
      </c>
      <c r="BP23" s="101" t="b">
        <f t="shared" si="21"/>
        <v>0</v>
      </c>
      <c r="BQ23" s="101" t="b">
        <f t="shared" si="21"/>
        <v>0</v>
      </c>
      <c r="BR23" s="102" t="b">
        <f t="shared" si="21"/>
        <v>0</v>
      </c>
      <c r="BS23" s="100" t="b">
        <f t="shared" si="21"/>
        <v>0</v>
      </c>
      <c r="BT23" s="103" t="b">
        <f t="shared" si="21"/>
        <v>0</v>
      </c>
      <c r="BU23" s="101" t="b">
        <f t="shared" si="21"/>
        <v>0</v>
      </c>
      <c r="BV23" s="101" t="b">
        <f t="shared" si="21"/>
        <v>0</v>
      </c>
      <c r="BW23" s="102" t="b">
        <f t="shared" si="21"/>
        <v>0</v>
      </c>
      <c r="BX23" s="100" t="b">
        <f t="shared" si="21"/>
        <v>0</v>
      </c>
      <c r="BY23" s="103" t="b">
        <f t="shared" si="21"/>
        <v>0</v>
      </c>
      <c r="BZ23" s="101" t="b">
        <f t="shared" si="21"/>
        <v>0</v>
      </c>
      <c r="CA23" s="101" t="b">
        <f t="shared" si="21"/>
        <v>0</v>
      </c>
      <c r="CB23" s="102" t="b">
        <f t="shared" si="21"/>
        <v>0</v>
      </c>
      <c r="CC23" s="100" t="b">
        <f t="shared" si="21"/>
        <v>0</v>
      </c>
      <c r="CD23" s="103" t="b">
        <f t="shared" si="21"/>
        <v>0</v>
      </c>
      <c r="CE23" s="101" t="b">
        <f t="shared" si="21"/>
        <v>0</v>
      </c>
      <c r="CF23" s="101" t="b">
        <f t="shared" si="21"/>
        <v>0</v>
      </c>
      <c r="CG23" s="104" t="b">
        <f t="shared" si="21"/>
        <v>0</v>
      </c>
    </row>
    <row r="24" spans="1:85" ht="12" customHeight="1" outlineLevel="1">
      <c r="A24" s="1">
        <v>18</v>
      </c>
      <c r="B24" s="126"/>
      <c r="C24" s="209"/>
      <c r="D24" s="206" t="s">
        <v>68</v>
      </c>
      <c r="E24" s="207"/>
      <c r="F24" s="210" t="s">
        <v>69</v>
      </c>
      <c r="G24" s="204" t="s">
        <v>61</v>
      </c>
      <c r="H24" s="75"/>
      <c r="I24" s="76"/>
      <c r="J24" s="77">
        <v>1</v>
      </c>
      <c r="K24" s="78">
        <v>1</v>
      </c>
      <c r="L24" s="96">
        <f t="shared" si="1"/>
        <v>1</v>
      </c>
      <c r="M24" s="80">
        <v>44866</v>
      </c>
      <c r="N24" s="81">
        <f>WORKDAY(M24,O24-1,휴일토일!$A$2:$A$74)</f>
        <v>44868</v>
      </c>
      <c r="O24" s="82">
        <v>3</v>
      </c>
      <c r="P24" s="100" t="b">
        <f t="shared" ref="P24:CG24" si="22">AND(P$5 &gt;= $M24,P$5 &lt;= $N24)</f>
        <v>0</v>
      </c>
      <c r="Q24" s="101" t="b">
        <f t="shared" si="22"/>
        <v>0</v>
      </c>
      <c r="R24" s="101" t="b">
        <f t="shared" si="22"/>
        <v>0</v>
      </c>
      <c r="S24" s="101" t="b">
        <f t="shared" si="22"/>
        <v>0</v>
      </c>
      <c r="T24" s="102" t="b">
        <f t="shared" si="22"/>
        <v>0</v>
      </c>
      <c r="U24" s="100" t="b">
        <f t="shared" si="22"/>
        <v>0</v>
      </c>
      <c r="V24" s="103" t="b">
        <f t="shared" si="22"/>
        <v>0</v>
      </c>
      <c r="W24" s="101" t="b">
        <f t="shared" si="22"/>
        <v>0</v>
      </c>
      <c r="X24" s="101" t="b">
        <f t="shared" si="22"/>
        <v>0</v>
      </c>
      <c r="Y24" s="102" t="b">
        <f t="shared" si="22"/>
        <v>0</v>
      </c>
      <c r="Z24" s="100" t="b">
        <f t="shared" si="22"/>
        <v>0</v>
      </c>
      <c r="AA24" s="103" t="b">
        <f t="shared" si="22"/>
        <v>0</v>
      </c>
      <c r="AB24" s="101" t="b">
        <f t="shared" si="22"/>
        <v>0</v>
      </c>
      <c r="AC24" s="101" t="b">
        <f t="shared" si="22"/>
        <v>0</v>
      </c>
      <c r="AD24" s="102" t="b">
        <f t="shared" si="22"/>
        <v>0</v>
      </c>
      <c r="AE24" s="100" t="b">
        <f t="shared" si="22"/>
        <v>0</v>
      </c>
      <c r="AF24" s="103" t="b">
        <f t="shared" si="22"/>
        <v>0</v>
      </c>
      <c r="AG24" s="101" t="b">
        <f t="shared" si="22"/>
        <v>0</v>
      </c>
      <c r="AH24" s="101" t="b">
        <f t="shared" si="22"/>
        <v>0</v>
      </c>
      <c r="AI24" s="102" t="b">
        <f t="shared" si="22"/>
        <v>0</v>
      </c>
      <c r="AJ24" s="100" t="b">
        <f t="shared" si="22"/>
        <v>0</v>
      </c>
      <c r="AK24" s="103" t="b">
        <f t="shared" si="22"/>
        <v>0</v>
      </c>
      <c r="AL24" s="101" t="b">
        <f t="shared" si="22"/>
        <v>0</v>
      </c>
      <c r="AM24" s="101" t="b">
        <f t="shared" si="22"/>
        <v>0</v>
      </c>
      <c r="AN24" s="102" t="b">
        <f t="shared" si="22"/>
        <v>0</v>
      </c>
      <c r="AO24" s="100" t="b">
        <f t="shared" si="22"/>
        <v>0</v>
      </c>
      <c r="AP24" s="101" t="b">
        <f t="shared" si="22"/>
        <v>0</v>
      </c>
      <c r="AQ24" s="101" t="b">
        <f t="shared" si="22"/>
        <v>0</v>
      </c>
      <c r="AR24" s="101" t="b">
        <f t="shared" si="22"/>
        <v>0</v>
      </c>
      <c r="AS24" s="102" t="b">
        <f t="shared" si="22"/>
        <v>0</v>
      </c>
      <c r="AT24" s="100" t="b">
        <f t="shared" si="22"/>
        <v>1</v>
      </c>
      <c r="AU24" s="103" t="b">
        <f t="shared" si="22"/>
        <v>1</v>
      </c>
      <c r="AV24" s="101" t="b">
        <f t="shared" si="22"/>
        <v>0</v>
      </c>
      <c r="AW24" s="101" t="b">
        <f t="shared" si="22"/>
        <v>0</v>
      </c>
      <c r="AX24" s="102" t="b">
        <f t="shared" si="22"/>
        <v>0</v>
      </c>
      <c r="AY24" s="100" t="b">
        <f t="shared" si="22"/>
        <v>0</v>
      </c>
      <c r="AZ24" s="103" t="b">
        <f t="shared" si="22"/>
        <v>0</v>
      </c>
      <c r="BA24" s="101" t="b">
        <f t="shared" si="22"/>
        <v>0</v>
      </c>
      <c r="BB24" s="101" t="b">
        <f t="shared" si="22"/>
        <v>0</v>
      </c>
      <c r="BC24" s="102" t="b">
        <f t="shared" si="22"/>
        <v>0</v>
      </c>
      <c r="BD24" s="100" t="b">
        <f t="shared" si="22"/>
        <v>0</v>
      </c>
      <c r="BE24" s="103" t="b">
        <f t="shared" si="22"/>
        <v>0</v>
      </c>
      <c r="BF24" s="101" t="b">
        <f t="shared" si="22"/>
        <v>0</v>
      </c>
      <c r="BG24" s="101" t="b">
        <f t="shared" si="22"/>
        <v>0</v>
      </c>
      <c r="BH24" s="102" t="b">
        <f t="shared" si="22"/>
        <v>0</v>
      </c>
      <c r="BI24" s="100" t="b">
        <f t="shared" si="22"/>
        <v>0</v>
      </c>
      <c r="BJ24" s="103" t="b">
        <f t="shared" si="22"/>
        <v>0</v>
      </c>
      <c r="BK24" s="101" t="b">
        <f t="shared" si="22"/>
        <v>0</v>
      </c>
      <c r="BL24" s="101" t="b">
        <f t="shared" si="22"/>
        <v>0</v>
      </c>
      <c r="BM24" s="102" t="b">
        <f t="shared" si="22"/>
        <v>0</v>
      </c>
      <c r="BN24" s="100" t="b">
        <f t="shared" si="22"/>
        <v>0</v>
      </c>
      <c r="BO24" s="101" t="b">
        <f t="shared" si="22"/>
        <v>0</v>
      </c>
      <c r="BP24" s="101" t="b">
        <f t="shared" si="22"/>
        <v>0</v>
      </c>
      <c r="BQ24" s="101" t="b">
        <f t="shared" si="22"/>
        <v>0</v>
      </c>
      <c r="BR24" s="102" t="b">
        <f t="shared" si="22"/>
        <v>0</v>
      </c>
      <c r="BS24" s="100" t="b">
        <f t="shared" si="22"/>
        <v>0</v>
      </c>
      <c r="BT24" s="103" t="b">
        <f t="shared" si="22"/>
        <v>0</v>
      </c>
      <c r="BU24" s="101" t="b">
        <f t="shared" si="22"/>
        <v>0</v>
      </c>
      <c r="BV24" s="101" t="b">
        <f t="shared" si="22"/>
        <v>0</v>
      </c>
      <c r="BW24" s="102" t="b">
        <f t="shared" si="22"/>
        <v>0</v>
      </c>
      <c r="BX24" s="100" t="b">
        <f t="shared" si="22"/>
        <v>0</v>
      </c>
      <c r="BY24" s="103" t="b">
        <f t="shared" si="22"/>
        <v>0</v>
      </c>
      <c r="BZ24" s="101" t="b">
        <f t="shared" si="22"/>
        <v>0</v>
      </c>
      <c r="CA24" s="101" t="b">
        <f t="shared" si="22"/>
        <v>0</v>
      </c>
      <c r="CB24" s="102" t="b">
        <f t="shared" si="22"/>
        <v>0</v>
      </c>
      <c r="CC24" s="100" t="b">
        <f t="shared" si="22"/>
        <v>0</v>
      </c>
      <c r="CD24" s="103" t="b">
        <f t="shared" si="22"/>
        <v>0</v>
      </c>
      <c r="CE24" s="101" t="b">
        <f t="shared" si="22"/>
        <v>0</v>
      </c>
      <c r="CF24" s="101" t="b">
        <f t="shared" si="22"/>
        <v>0</v>
      </c>
      <c r="CG24" s="104" t="b">
        <f t="shared" si="22"/>
        <v>0</v>
      </c>
    </row>
    <row r="25" spans="1:85" ht="12" customHeight="1" outlineLevel="1">
      <c r="A25" s="1">
        <v>19</v>
      </c>
      <c r="B25" s="169"/>
      <c r="C25" s="185"/>
      <c r="D25" s="211" t="s">
        <v>70</v>
      </c>
      <c r="E25" s="212"/>
      <c r="F25" s="188"/>
      <c r="G25" s="189"/>
      <c r="H25" s="190"/>
      <c r="I25" s="191">
        <v>0.18</v>
      </c>
      <c r="J25" s="192">
        <f t="shared" ref="J25:K25" si="23">IF(ISERROR(AVERAGE(J26:J30)), 0, AVERAGE(J26:J30))</f>
        <v>1</v>
      </c>
      <c r="K25" s="192">
        <f t="shared" si="23"/>
        <v>1</v>
      </c>
      <c r="L25" s="193">
        <f t="shared" si="1"/>
        <v>1</v>
      </c>
      <c r="M25" s="194">
        <f>MIN(M26:M30)</f>
        <v>44866</v>
      </c>
      <c r="N25" s="213">
        <f>MAX(N26:N30)</f>
        <v>44890</v>
      </c>
      <c r="O25" s="214">
        <f>SUM(O26:O30)</f>
        <v>23</v>
      </c>
      <c r="P25" s="197" t="b">
        <f t="shared" ref="P25:CG25" si="24">AND(P$5 &gt;= $M25,P$5 &lt;= $N25)</f>
        <v>0</v>
      </c>
      <c r="Q25" s="198" t="b">
        <f t="shared" si="24"/>
        <v>0</v>
      </c>
      <c r="R25" s="198" t="b">
        <f t="shared" si="24"/>
        <v>0</v>
      </c>
      <c r="S25" s="198" t="b">
        <f t="shared" si="24"/>
        <v>0</v>
      </c>
      <c r="T25" s="199" t="b">
        <f t="shared" si="24"/>
        <v>0</v>
      </c>
      <c r="U25" s="197" t="b">
        <f t="shared" si="24"/>
        <v>0</v>
      </c>
      <c r="V25" s="200" t="b">
        <f t="shared" si="24"/>
        <v>0</v>
      </c>
      <c r="W25" s="198" t="b">
        <f t="shared" si="24"/>
        <v>0</v>
      </c>
      <c r="X25" s="198" t="b">
        <f t="shared" si="24"/>
        <v>0</v>
      </c>
      <c r="Y25" s="199" t="b">
        <f t="shared" si="24"/>
        <v>0</v>
      </c>
      <c r="Z25" s="197" t="b">
        <f t="shared" si="24"/>
        <v>0</v>
      </c>
      <c r="AA25" s="200" t="b">
        <f t="shared" si="24"/>
        <v>0</v>
      </c>
      <c r="AB25" s="198" t="b">
        <f t="shared" si="24"/>
        <v>0</v>
      </c>
      <c r="AC25" s="198" t="b">
        <f t="shared" si="24"/>
        <v>0</v>
      </c>
      <c r="AD25" s="199" t="b">
        <f t="shared" si="24"/>
        <v>0</v>
      </c>
      <c r="AE25" s="197" t="b">
        <f t="shared" si="24"/>
        <v>0</v>
      </c>
      <c r="AF25" s="200" t="b">
        <f t="shared" si="24"/>
        <v>0</v>
      </c>
      <c r="AG25" s="198" t="b">
        <f t="shared" si="24"/>
        <v>0</v>
      </c>
      <c r="AH25" s="198" t="b">
        <f t="shared" si="24"/>
        <v>0</v>
      </c>
      <c r="AI25" s="199" t="b">
        <f t="shared" si="24"/>
        <v>0</v>
      </c>
      <c r="AJ25" s="197" t="b">
        <f t="shared" si="24"/>
        <v>0</v>
      </c>
      <c r="AK25" s="200" t="b">
        <f t="shared" si="24"/>
        <v>0</v>
      </c>
      <c r="AL25" s="198" t="b">
        <f t="shared" si="24"/>
        <v>0</v>
      </c>
      <c r="AM25" s="198" t="b">
        <f t="shared" si="24"/>
        <v>0</v>
      </c>
      <c r="AN25" s="199" t="b">
        <f t="shared" si="24"/>
        <v>0</v>
      </c>
      <c r="AO25" s="197" t="b">
        <f t="shared" si="24"/>
        <v>0</v>
      </c>
      <c r="AP25" s="198" t="b">
        <f t="shared" si="24"/>
        <v>0</v>
      </c>
      <c r="AQ25" s="198" t="b">
        <f t="shared" si="24"/>
        <v>0</v>
      </c>
      <c r="AR25" s="198" t="b">
        <f t="shared" si="24"/>
        <v>0</v>
      </c>
      <c r="AS25" s="199" t="b">
        <f t="shared" si="24"/>
        <v>0</v>
      </c>
      <c r="AT25" s="197" t="b">
        <f t="shared" si="24"/>
        <v>1</v>
      </c>
      <c r="AU25" s="200" t="b">
        <f t="shared" si="24"/>
        <v>1</v>
      </c>
      <c r="AV25" s="198" t="b">
        <f t="shared" si="24"/>
        <v>1</v>
      </c>
      <c r="AW25" s="198" t="b">
        <f t="shared" si="24"/>
        <v>1</v>
      </c>
      <c r="AX25" s="199" t="b">
        <f t="shared" si="24"/>
        <v>1</v>
      </c>
      <c r="AY25" s="197" t="b">
        <f t="shared" si="24"/>
        <v>1</v>
      </c>
      <c r="AZ25" s="200" t="b">
        <f t="shared" si="24"/>
        <v>1</v>
      </c>
      <c r="BA25" s="198" t="b">
        <f t="shared" si="24"/>
        <v>1</v>
      </c>
      <c r="BB25" s="198" t="b">
        <f t="shared" si="24"/>
        <v>1</v>
      </c>
      <c r="BC25" s="199" t="b">
        <f t="shared" si="24"/>
        <v>1</v>
      </c>
      <c r="BD25" s="197" t="b">
        <f t="shared" si="24"/>
        <v>1</v>
      </c>
      <c r="BE25" s="200" t="b">
        <f t="shared" si="24"/>
        <v>1</v>
      </c>
      <c r="BF25" s="198" t="b">
        <f t="shared" si="24"/>
        <v>1</v>
      </c>
      <c r="BG25" s="198" t="b">
        <f t="shared" si="24"/>
        <v>1</v>
      </c>
      <c r="BH25" s="199" t="b">
        <f t="shared" si="24"/>
        <v>1</v>
      </c>
      <c r="BI25" s="197" t="b">
        <f t="shared" si="24"/>
        <v>1</v>
      </c>
      <c r="BJ25" s="200" t="b">
        <f t="shared" si="24"/>
        <v>1</v>
      </c>
      <c r="BK25" s="198" t="b">
        <f t="shared" si="24"/>
        <v>1</v>
      </c>
      <c r="BL25" s="198" t="b">
        <f t="shared" si="24"/>
        <v>0</v>
      </c>
      <c r="BM25" s="199" t="b">
        <f t="shared" si="24"/>
        <v>0</v>
      </c>
      <c r="BN25" s="197" t="b">
        <f t="shared" si="24"/>
        <v>0</v>
      </c>
      <c r="BO25" s="198" t="b">
        <f t="shared" si="24"/>
        <v>0</v>
      </c>
      <c r="BP25" s="198" t="b">
        <f t="shared" si="24"/>
        <v>0</v>
      </c>
      <c r="BQ25" s="198" t="b">
        <f t="shared" si="24"/>
        <v>0</v>
      </c>
      <c r="BR25" s="199" t="b">
        <f t="shared" si="24"/>
        <v>0</v>
      </c>
      <c r="BS25" s="197" t="b">
        <f t="shared" si="24"/>
        <v>0</v>
      </c>
      <c r="BT25" s="200" t="b">
        <f t="shared" si="24"/>
        <v>0</v>
      </c>
      <c r="BU25" s="198" t="b">
        <f t="shared" si="24"/>
        <v>0</v>
      </c>
      <c r="BV25" s="198" t="b">
        <f t="shared" si="24"/>
        <v>0</v>
      </c>
      <c r="BW25" s="199" t="b">
        <f t="shared" si="24"/>
        <v>0</v>
      </c>
      <c r="BX25" s="197" t="b">
        <f t="shared" si="24"/>
        <v>0</v>
      </c>
      <c r="BY25" s="200" t="b">
        <f t="shared" si="24"/>
        <v>0</v>
      </c>
      <c r="BZ25" s="198" t="b">
        <f t="shared" si="24"/>
        <v>0</v>
      </c>
      <c r="CA25" s="198" t="b">
        <f t="shared" si="24"/>
        <v>0</v>
      </c>
      <c r="CB25" s="199" t="b">
        <f t="shared" si="24"/>
        <v>0</v>
      </c>
      <c r="CC25" s="197" t="b">
        <f t="shared" si="24"/>
        <v>0</v>
      </c>
      <c r="CD25" s="200" t="b">
        <f t="shared" si="24"/>
        <v>0</v>
      </c>
      <c r="CE25" s="198" t="b">
        <f t="shared" si="24"/>
        <v>0</v>
      </c>
      <c r="CF25" s="198" t="b">
        <f t="shared" si="24"/>
        <v>0</v>
      </c>
      <c r="CG25" s="201" t="b">
        <f t="shared" si="24"/>
        <v>0</v>
      </c>
    </row>
    <row r="26" spans="1:85" ht="12" customHeight="1" outlineLevel="1">
      <c r="A26" s="1">
        <v>20</v>
      </c>
      <c r="B26" s="126"/>
      <c r="C26" s="209"/>
      <c r="D26" s="52" t="s">
        <v>71</v>
      </c>
      <c r="E26" s="215"/>
      <c r="F26" s="73" t="s">
        <v>60</v>
      </c>
      <c r="G26" s="204" t="s">
        <v>61</v>
      </c>
      <c r="H26" s="75"/>
      <c r="I26" s="93"/>
      <c r="J26" s="77">
        <v>1</v>
      </c>
      <c r="K26" s="78">
        <v>1</v>
      </c>
      <c r="L26" s="96">
        <f t="shared" si="1"/>
        <v>1</v>
      </c>
      <c r="M26" s="80">
        <v>44866</v>
      </c>
      <c r="N26" s="81">
        <f>WORKDAY(M26,O26-1,휴일토일!$A$2:$A$74)</f>
        <v>44872</v>
      </c>
      <c r="O26" s="63">
        <v>5</v>
      </c>
      <c r="P26" s="64" t="b">
        <f t="shared" ref="P26:CG26" si="25">AND(P$5 &gt;= $M26,P$5 &lt;= $N26)</f>
        <v>0</v>
      </c>
      <c r="Q26" s="65" t="b">
        <f t="shared" si="25"/>
        <v>0</v>
      </c>
      <c r="R26" s="65" t="b">
        <f t="shared" si="25"/>
        <v>0</v>
      </c>
      <c r="S26" s="65" t="b">
        <f t="shared" si="25"/>
        <v>0</v>
      </c>
      <c r="T26" s="66" t="b">
        <f t="shared" si="25"/>
        <v>0</v>
      </c>
      <c r="U26" s="64" t="b">
        <f t="shared" si="25"/>
        <v>0</v>
      </c>
      <c r="V26" s="67" t="b">
        <f t="shared" si="25"/>
        <v>0</v>
      </c>
      <c r="W26" s="65" t="b">
        <f t="shared" si="25"/>
        <v>0</v>
      </c>
      <c r="X26" s="65" t="b">
        <f t="shared" si="25"/>
        <v>0</v>
      </c>
      <c r="Y26" s="66" t="b">
        <f t="shared" si="25"/>
        <v>0</v>
      </c>
      <c r="Z26" s="64" t="b">
        <f t="shared" si="25"/>
        <v>0</v>
      </c>
      <c r="AA26" s="67" t="b">
        <f t="shared" si="25"/>
        <v>0</v>
      </c>
      <c r="AB26" s="65" t="b">
        <f t="shared" si="25"/>
        <v>0</v>
      </c>
      <c r="AC26" s="65" t="b">
        <f t="shared" si="25"/>
        <v>0</v>
      </c>
      <c r="AD26" s="66" t="b">
        <f t="shared" si="25"/>
        <v>0</v>
      </c>
      <c r="AE26" s="64" t="b">
        <f t="shared" si="25"/>
        <v>0</v>
      </c>
      <c r="AF26" s="67" t="b">
        <f t="shared" si="25"/>
        <v>0</v>
      </c>
      <c r="AG26" s="65" t="b">
        <f t="shared" si="25"/>
        <v>0</v>
      </c>
      <c r="AH26" s="65" t="b">
        <f t="shared" si="25"/>
        <v>0</v>
      </c>
      <c r="AI26" s="66" t="b">
        <f t="shared" si="25"/>
        <v>0</v>
      </c>
      <c r="AJ26" s="64" t="b">
        <f t="shared" si="25"/>
        <v>0</v>
      </c>
      <c r="AK26" s="67" t="b">
        <f t="shared" si="25"/>
        <v>0</v>
      </c>
      <c r="AL26" s="65" t="b">
        <f t="shared" si="25"/>
        <v>0</v>
      </c>
      <c r="AM26" s="65" t="b">
        <f t="shared" si="25"/>
        <v>0</v>
      </c>
      <c r="AN26" s="66" t="b">
        <f t="shared" si="25"/>
        <v>0</v>
      </c>
      <c r="AO26" s="64" t="b">
        <f t="shared" si="25"/>
        <v>0</v>
      </c>
      <c r="AP26" s="65" t="b">
        <f t="shared" si="25"/>
        <v>0</v>
      </c>
      <c r="AQ26" s="65" t="b">
        <f t="shared" si="25"/>
        <v>0</v>
      </c>
      <c r="AR26" s="65" t="b">
        <f t="shared" si="25"/>
        <v>0</v>
      </c>
      <c r="AS26" s="66" t="b">
        <f t="shared" si="25"/>
        <v>0</v>
      </c>
      <c r="AT26" s="64" t="b">
        <f t="shared" si="25"/>
        <v>1</v>
      </c>
      <c r="AU26" s="67" t="b">
        <f t="shared" si="25"/>
        <v>1</v>
      </c>
      <c r="AV26" s="65" t="b">
        <f t="shared" si="25"/>
        <v>1</v>
      </c>
      <c r="AW26" s="65" t="b">
        <f t="shared" si="25"/>
        <v>1</v>
      </c>
      <c r="AX26" s="66" t="b">
        <f t="shared" si="25"/>
        <v>1</v>
      </c>
      <c r="AY26" s="64" t="b">
        <f t="shared" si="25"/>
        <v>0</v>
      </c>
      <c r="AZ26" s="67" t="b">
        <f t="shared" si="25"/>
        <v>0</v>
      </c>
      <c r="BA26" s="65" t="b">
        <f t="shared" si="25"/>
        <v>0</v>
      </c>
      <c r="BB26" s="65" t="b">
        <f t="shared" si="25"/>
        <v>0</v>
      </c>
      <c r="BC26" s="66" t="b">
        <f t="shared" si="25"/>
        <v>0</v>
      </c>
      <c r="BD26" s="64" t="b">
        <f t="shared" si="25"/>
        <v>0</v>
      </c>
      <c r="BE26" s="67" t="b">
        <f t="shared" si="25"/>
        <v>0</v>
      </c>
      <c r="BF26" s="65" t="b">
        <f t="shared" si="25"/>
        <v>0</v>
      </c>
      <c r="BG26" s="65" t="b">
        <f t="shared" si="25"/>
        <v>0</v>
      </c>
      <c r="BH26" s="66" t="b">
        <f t="shared" si="25"/>
        <v>0</v>
      </c>
      <c r="BI26" s="64" t="b">
        <f t="shared" si="25"/>
        <v>0</v>
      </c>
      <c r="BJ26" s="67" t="b">
        <f t="shared" si="25"/>
        <v>0</v>
      </c>
      <c r="BK26" s="65" t="b">
        <f t="shared" si="25"/>
        <v>0</v>
      </c>
      <c r="BL26" s="65" t="b">
        <f t="shared" si="25"/>
        <v>0</v>
      </c>
      <c r="BM26" s="66" t="b">
        <f t="shared" si="25"/>
        <v>0</v>
      </c>
      <c r="BN26" s="64" t="b">
        <f t="shared" si="25"/>
        <v>0</v>
      </c>
      <c r="BO26" s="65" t="b">
        <f t="shared" si="25"/>
        <v>0</v>
      </c>
      <c r="BP26" s="65" t="b">
        <f t="shared" si="25"/>
        <v>0</v>
      </c>
      <c r="BQ26" s="65" t="b">
        <f t="shared" si="25"/>
        <v>0</v>
      </c>
      <c r="BR26" s="66" t="b">
        <f t="shared" si="25"/>
        <v>0</v>
      </c>
      <c r="BS26" s="64" t="b">
        <f t="shared" si="25"/>
        <v>0</v>
      </c>
      <c r="BT26" s="67" t="b">
        <f t="shared" si="25"/>
        <v>0</v>
      </c>
      <c r="BU26" s="65" t="b">
        <f t="shared" si="25"/>
        <v>0</v>
      </c>
      <c r="BV26" s="65" t="b">
        <f t="shared" si="25"/>
        <v>0</v>
      </c>
      <c r="BW26" s="66" t="b">
        <f t="shared" si="25"/>
        <v>0</v>
      </c>
      <c r="BX26" s="64" t="b">
        <f t="shared" si="25"/>
        <v>0</v>
      </c>
      <c r="BY26" s="67" t="b">
        <f t="shared" si="25"/>
        <v>0</v>
      </c>
      <c r="BZ26" s="65" t="b">
        <f t="shared" si="25"/>
        <v>0</v>
      </c>
      <c r="CA26" s="65" t="b">
        <f t="shared" si="25"/>
        <v>0</v>
      </c>
      <c r="CB26" s="66" t="b">
        <f t="shared" si="25"/>
        <v>0</v>
      </c>
      <c r="CC26" s="64" t="b">
        <f t="shared" si="25"/>
        <v>0</v>
      </c>
      <c r="CD26" s="67" t="b">
        <f t="shared" si="25"/>
        <v>0</v>
      </c>
      <c r="CE26" s="65" t="b">
        <f t="shared" si="25"/>
        <v>0</v>
      </c>
      <c r="CF26" s="65" t="b">
        <f t="shared" si="25"/>
        <v>0</v>
      </c>
      <c r="CG26" s="68" t="b">
        <f t="shared" si="25"/>
        <v>0</v>
      </c>
    </row>
    <row r="27" spans="1:85" ht="12" customHeight="1" outlineLevel="1">
      <c r="A27" s="1">
        <v>21</v>
      </c>
      <c r="B27" s="126"/>
      <c r="C27" s="202"/>
      <c r="D27" s="71" t="s">
        <v>62</v>
      </c>
      <c r="E27" s="205"/>
      <c r="F27" s="73" t="s">
        <v>63</v>
      </c>
      <c r="G27" s="204" t="s">
        <v>61</v>
      </c>
      <c r="H27" s="75"/>
      <c r="I27" s="93"/>
      <c r="J27" s="77">
        <v>1</v>
      </c>
      <c r="K27" s="78">
        <v>1</v>
      </c>
      <c r="L27" s="96">
        <f t="shared" si="1"/>
        <v>1</v>
      </c>
      <c r="M27" s="80">
        <v>44872</v>
      </c>
      <c r="N27" s="81">
        <f>WORKDAY(M27,O27-1,휴일토일!$A$2:$A$74)</f>
        <v>44874</v>
      </c>
      <c r="O27" s="63">
        <v>3</v>
      </c>
      <c r="P27" s="83" t="b">
        <f t="shared" ref="P27:CG27" si="26">AND(P$5 &gt;= $M27,P$5 &lt;= $N27)</f>
        <v>0</v>
      </c>
      <c r="Q27" s="84" t="b">
        <f t="shared" si="26"/>
        <v>0</v>
      </c>
      <c r="R27" s="84" t="b">
        <f t="shared" si="26"/>
        <v>0</v>
      </c>
      <c r="S27" s="84" t="b">
        <f t="shared" si="26"/>
        <v>0</v>
      </c>
      <c r="T27" s="85" t="b">
        <f t="shared" si="26"/>
        <v>0</v>
      </c>
      <c r="U27" s="83" t="b">
        <f t="shared" si="26"/>
        <v>0</v>
      </c>
      <c r="V27" s="86" t="b">
        <f t="shared" si="26"/>
        <v>0</v>
      </c>
      <c r="W27" s="84" t="b">
        <f t="shared" si="26"/>
        <v>0</v>
      </c>
      <c r="X27" s="84" t="b">
        <f t="shared" si="26"/>
        <v>0</v>
      </c>
      <c r="Y27" s="85" t="b">
        <f t="shared" si="26"/>
        <v>0</v>
      </c>
      <c r="Z27" s="83" t="b">
        <f t="shared" si="26"/>
        <v>0</v>
      </c>
      <c r="AA27" s="86" t="b">
        <f t="shared" si="26"/>
        <v>0</v>
      </c>
      <c r="AB27" s="84" t="b">
        <f t="shared" si="26"/>
        <v>0</v>
      </c>
      <c r="AC27" s="84" t="b">
        <f t="shared" si="26"/>
        <v>0</v>
      </c>
      <c r="AD27" s="85" t="b">
        <f t="shared" si="26"/>
        <v>0</v>
      </c>
      <c r="AE27" s="83" t="b">
        <f t="shared" si="26"/>
        <v>0</v>
      </c>
      <c r="AF27" s="86" t="b">
        <f t="shared" si="26"/>
        <v>0</v>
      </c>
      <c r="AG27" s="84" t="b">
        <f t="shared" si="26"/>
        <v>0</v>
      </c>
      <c r="AH27" s="84" t="b">
        <f t="shared" si="26"/>
        <v>0</v>
      </c>
      <c r="AI27" s="85" t="b">
        <f t="shared" si="26"/>
        <v>0</v>
      </c>
      <c r="AJ27" s="83" t="b">
        <f t="shared" si="26"/>
        <v>0</v>
      </c>
      <c r="AK27" s="86" t="b">
        <f t="shared" si="26"/>
        <v>0</v>
      </c>
      <c r="AL27" s="84" t="b">
        <f t="shared" si="26"/>
        <v>0</v>
      </c>
      <c r="AM27" s="84" t="b">
        <f t="shared" si="26"/>
        <v>0</v>
      </c>
      <c r="AN27" s="85" t="b">
        <f t="shared" si="26"/>
        <v>0</v>
      </c>
      <c r="AO27" s="83" t="b">
        <f t="shared" si="26"/>
        <v>0</v>
      </c>
      <c r="AP27" s="84" t="b">
        <f t="shared" si="26"/>
        <v>0</v>
      </c>
      <c r="AQ27" s="84" t="b">
        <f t="shared" si="26"/>
        <v>0</v>
      </c>
      <c r="AR27" s="84" t="b">
        <f t="shared" si="26"/>
        <v>0</v>
      </c>
      <c r="AS27" s="85" t="b">
        <f t="shared" si="26"/>
        <v>0</v>
      </c>
      <c r="AT27" s="83" t="b">
        <f t="shared" si="26"/>
        <v>0</v>
      </c>
      <c r="AU27" s="86" t="b">
        <f t="shared" si="26"/>
        <v>0</v>
      </c>
      <c r="AV27" s="84" t="b">
        <f t="shared" si="26"/>
        <v>0</v>
      </c>
      <c r="AW27" s="84" t="b">
        <f t="shared" si="26"/>
        <v>0</v>
      </c>
      <c r="AX27" s="85" t="b">
        <f t="shared" si="26"/>
        <v>0</v>
      </c>
      <c r="AY27" s="83" t="b">
        <f t="shared" si="26"/>
        <v>1</v>
      </c>
      <c r="AZ27" s="86" t="b">
        <f t="shared" si="26"/>
        <v>0</v>
      </c>
      <c r="BA27" s="84" t="b">
        <f t="shared" si="26"/>
        <v>0</v>
      </c>
      <c r="BB27" s="84" t="b">
        <f t="shared" si="26"/>
        <v>0</v>
      </c>
      <c r="BC27" s="85" t="b">
        <f t="shared" si="26"/>
        <v>0</v>
      </c>
      <c r="BD27" s="83" t="b">
        <f t="shared" si="26"/>
        <v>0</v>
      </c>
      <c r="BE27" s="86" t="b">
        <f t="shared" si="26"/>
        <v>0</v>
      </c>
      <c r="BF27" s="84" t="b">
        <f t="shared" si="26"/>
        <v>0</v>
      </c>
      <c r="BG27" s="84" t="b">
        <f t="shared" si="26"/>
        <v>0</v>
      </c>
      <c r="BH27" s="85" t="b">
        <f t="shared" si="26"/>
        <v>0</v>
      </c>
      <c r="BI27" s="83" t="b">
        <f t="shared" si="26"/>
        <v>0</v>
      </c>
      <c r="BJ27" s="86" t="b">
        <f t="shared" si="26"/>
        <v>0</v>
      </c>
      <c r="BK27" s="84" t="b">
        <f t="shared" si="26"/>
        <v>0</v>
      </c>
      <c r="BL27" s="84" t="b">
        <f t="shared" si="26"/>
        <v>0</v>
      </c>
      <c r="BM27" s="85" t="b">
        <f t="shared" si="26"/>
        <v>0</v>
      </c>
      <c r="BN27" s="83" t="b">
        <f t="shared" si="26"/>
        <v>0</v>
      </c>
      <c r="BO27" s="84" t="b">
        <f t="shared" si="26"/>
        <v>0</v>
      </c>
      <c r="BP27" s="84" t="b">
        <f t="shared" si="26"/>
        <v>0</v>
      </c>
      <c r="BQ27" s="84" t="b">
        <f t="shared" si="26"/>
        <v>0</v>
      </c>
      <c r="BR27" s="85" t="b">
        <f t="shared" si="26"/>
        <v>0</v>
      </c>
      <c r="BS27" s="83" t="b">
        <f t="shared" si="26"/>
        <v>0</v>
      </c>
      <c r="BT27" s="86" t="b">
        <f t="shared" si="26"/>
        <v>0</v>
      </c>
      <c r="BU27" s="84" t="b">
        <f t="shared" si="26"/>
        <v>0</v>
      </c>
      <c r="BV27" s="84" t="b">
        <f t="shared" si="26"/>
        <v>0</v>
      </c>
      <c r="BW27" s="85" t="b">
        <f t="shared" si="26"/>
        <v>0</v>
      </c>
      <c r="BX27" s="83" t="b">
        <f t="shared" si="26"/>
        <v>0</v>
      </c>
      <c r="BY27" s="86" t="b">
        <f t="shared" si="26"/>
        <v>0</v>
      </c>
      <c r="BZ27" s="84" t="b">
        <f t="shared" si="26"/>
        <v>0</v>
      </c>
      <c r="CA27" s="84" t="b">
        <f t="shared" si="26"/>
        <v>0</v>
      </c>
      <c r="CB27" s="85" t="b">
        <f t="shared" si="26"/>
        <v>0</v>
      </c>
      <c r="CC27" s="83" t="b">
        <f t="shared" si="26"/>
        <v>0</v>
      </c>
      <c r="CD27" s="86" t="b">
        <f t="shared" si="26"/>
        <v>0</v>
      </c>
      <c r="CE27" s="84" t="b">
        <f t="shared" si="26"/>
        <v>0</v>
      </c>
      <c r="CF27" s="84" t="b">
        <f t="shared" si="26"/>
        <v>0</v>
      </c>
      <c r="CG27" s="87" t="b">
        <f t="shared" si="26"/>
        <v>0</v>
      </c>
    </row>
    <row r="28" spans="1:85" ht="12" customHeight="1" outlineLevel="1">
      <c r="A28" s="1">
        <v>22</v>
      </c>
      <c r="B28" s="126"/>
      <c r="C28" s="202"/>
      <c r="D28" s="71" t="s">
        <v>64</v>
      </c>
      <c r="E28" s="205"/>
      <c r="F28" s="73" t="s">
        <v>65</v>
      </c>
      <c r="G28" s="204" t="s">
        <v>61</v>
      </c>
      <c r="H28" s="75"/>
      <c r="I28" s="93"/>
      <c r="J28" s="77">
        <v>1</v>
      </c>
      <c r="K28" s="78">
        <v>1</v>
      </c>
      <c r="L28" s="96">
        <f t="shared" si="1"/>
        <v>1</v>
      </c>
      <c r="M28" s="80">
        <v>44874</v>
      </c>
      <c r="N28" s="81">
        <f>WORKDAY(M28,O28-1,휴일토일!$A$2:$A$74)</f>
        <v>44880</v>
      </c>
      <c r="O28" s="63">
        <v>5</v>
      </c>
      <c r="P28" s="83" t="b">
        <f t="shared" ref="P28:CG28" si="27">AND(P$5 &gt;= $M28,P$5 &lt;= $N28)</f>
        <v>0</v>
      </c>
      <c r="Q28" s="84" t="b">
        <f t="shared" si="27"/>
        <v>0</v>
      </c>
      <c r="R28" s="84" t="b">
        <f t="shared" si="27"/>
        <v>0</v>
      </c>
      <c r="S28" s="84" t="b">
        <f t="shared" si="27"/>
        <v>0</v>
      </c>
      <c r="T28" s="85" t="b">
        <f t="shared" si="27"/>
        <v>0</v>
      </c>
      <c r="U28" s="83" t="b">
        <f t="shared" si="27"/>
        <v>0</v>
      </c>
      <c r="V28" s="86" t="b">
        <f t="shared" si="27"/>
        <v>0</v>
      </c>
      <c r="W28" s="84" t="b">
        <f t="shared" si="27"/>
        <v>0</v>
      </c>
      <c r="X28" s="84" t="b">
        <f t="shared" si="27"/>
        <v>0</v>
      </c>
      <c r="Y28" s="85" t="b">
        <f t="shared" si="27"/>
        <v>0</v>
      </c>
      <c r="Z28" s="83" t="b">
        <f t="shared" si="27"/>
        <v>0</v>
      </c>
      <c r="AA28" s="86" t="b">
        <f t="shared" si="27"/>
        <v>0</v>
      </c>
      <c r="AB28" s="84" t="b">
        <f t="shared" si="27"/>
        <v>0</v>
      </c>
      <c r="AC28" s="84" t="b">
        <f t="shared" si="27"/>
        <v>0</v>
      </c>
      <c r="AD28" s="85" t="b">
        <f t="shared" si="27"/>
        <v>0</v>
      </c>
      <c r="AE28" s="83" t="b">
        <f t="shared" si="27"/>
        <v>0</v>
      </c>
      <c r="AF28" s="86" t="b">
        <f t="shared" si="27"/>
        <v>0</v>
      </c>
      <c r="AG28" s="84" t="b">
        <f t="shared" si="27"/>
        <v>0</v>
      </c>
      <c r="AH28" s="84" t="b">
        <f t="shared" si="27"/>
        <v>0</v>
      </c>
      <c r="AI28" s="85" t="b">
        <f t="shared" si="27"/>
        <v>0</v>
      </c>
      <c r="AJ28" s="83" t="b">
        <f t="shared" si="27"/>
        <v>0</v>
      </c>
      <c r="AK28" s="86" t="b">
        <f t="shared" si="27"/>
        <v>0</v>
      </c>
      <c r="AL28" s="84" t="b">
        <f t="shared" si="27"/>
        <v>0</v>
      </c>
      <c r="AM28" s="84" t="b">
        <f t="shared" si="27"/>
        <v>0</v>
      </c>
      <c r="AN28" s="85" t="b">
        <f t="shared" si="27"/>
        <v>0</v>
      </c>
      <c r="AO28" s="83" t="b">
        <f t="shared" si="27"/>
        <v>0</v>
      </c>
      <c r="AP28" s="84" t="b">
        <f t="shared" si="27"/>
        <v>0</v>
      </c>
      <c r="AQ28" s="84" t="b">
        <f t="shared" si="27"/>
        <v>0</v>
      </c>
      <c r="AR28" s="84" t="b">
        <f t="shared" si="27"/>
        <v>0</v>
      </c>
      <c r="AS28" s="85" t="b">
        <f t="shared" si="27"/>
        <v>0</v>
      </c>
      <c r="AT28" s="83" t="b">
        <f t="shared" si="27"/>
        <v>0</v>
      </c>
      <c r="AU28" s="86" t="b">
        <f t="shared" si="27"/>
        <v>0</v>
      </c>
      <c r="AV28" s="84" t="b">
        <f t="shared" si="27"/>
        <v>0</v>
      </c>
      <c r="AW28" s="84" t="b">
        <f t="shared" si="27"/>
        <v>0</v>
      </c>
      <c r="AX28" s="85" t="b">
        <f t="shared" si="27"/>
        <v>0</v>
      </c>
      <c r="AY28" s="83" t="b">
        <f t="shared" si="27"/>
        <v>1</v>
      </c>
      <c r="AZ28" s="86" t="b">
        <f t="shared" si="27"/>
        <v>1</v>
      </c>
      <c r="BA28" s="84" t="b">
        <f t="shared" si="27"/>
        <v>1</v>
      </c>
      <c r="BB28" s="84" t="b">
        <f t="shared" si="27"/>
        <v>1</v>
      </c>
      <c r="BC28" s="85" t="b">
        <f t="shared" si="27"/>
        <v>1</v>
      </c>
      <c r="BD28" s="83" t="b">
        <f t="shared" si="27"/>
        <v>0</v>
      </c>
      <c r="BE28" s="86" t="b">
        <f t="shared" si="27"/>
        <v>0</v>
      </c>
      <c r="BF28" s="84" t="b">
        <f t="shared" si="27"/>
        <v>0</v>
      </c>
      <c r="BG28" s="84" t="b">
        <f t="shared" si="27"/>
        <v>0</v>
      </c>
      <c r="BH28" s="85" t="b">
        <f t="shared" si="27"/>
        <v>0</v>
      </c>
      <c r="BI28" s="83" t="b">
        <f t="shared" si="27"/>
        <v>0</v>
      </c>
      <c r="BJ28" s="86" t="b">
        <f t="shared" si="27"/>
        <v>0</v>
      </c>
      <c r="BK28" s="84" t="b">
        <f t="shared" si="27"/>
        <v>0</v>
      </c>
      <c r="BL28" s="84" t="b">
        <f t="shared" si="27"/>
        <v>0</v>
      </c>
      <c r="BM28" s="85" t="b">
        <f t="shared" si="27"/>
        <v>0</v>
      </c>
      <c r="BN28" s="83" t="b">
        <f t="shared" si="27"/>
        <v>0</v>
      </c>
      <c r="BO28" s="84" t="b">
        <f t="shared" si="27"/>
        <v>0</v>
      </c>
      <c r="BP28" s="84" t="b">
        <f t="shared" si="27"/>
        <v>0</v>
      </c>
      <c r="BQ28" s="84" t="b">
        <f t="shared" si="27"/>
        <v>0</v>
      </c>
      <c r="BR28" s="85" t="b">
        <f t="shared" si="27"/>
        <v>0</v>
      </c>
      <c r="BS28" s="83" t="b">
        <f t="shared" si="27"/>
        <v>0</v>
      </c>
      <c r="BT28" s="86" t="b">
        <f t="shared" si="27"/>
        <v>0</v>
      </c>
      <c r="BU28" s="84" t="b">
        <f t="shared" si="27"/>
        <v>0</v>
      </c>
      <c r="BV28" s="84" t="b">
        <f t="shared" si="27"/>
        <v>0</v>
      </c>
      <c r="BW28" s="85" t="b">
        <f t="shared" si="27"/>
        <v>0</v>
      </c>
      <c r="BX28" s="83" t="b">
        <f t="shared" si="27"/>
        <v>0</v>
      </c>
      <c r="BY28" s="86" t="b">
        <f t="shared" si="27"/>
        <v>0</v>
      </c>
      <c r="BZ28" s="84" t="b">
        <f t="shared" si="27"/>
        <v>0</v>
      </c>
      <c r="CA28" s="84" t="b">
        <f t="shared" si="27"/>
        <v>0</v>
      </c>
      <c r="CB28" s="85" t="b">
        <f t="shared" si="27"/>
        <v>0</v>
      </c>
      <c r="CC28" s="83" t="b">
        <f t="shared" si="27"/>
        <v>0</v>
      </c>
      <c r="CD28" s="86" t="b">
        <f t="shared" si="27"/>
        <v>0</v>
      </c>
      <c r="CE28" s="84" t="b">
        <f t="shared" si="27"/>
        <v>0</v>
      </c>
      <c r="CF28" s="84" t="b">
        <f t="shared" si="27"/>
        <v>0</v>
      </c>
      <c r="CG28" s="87" t="b">
        <f t="shared" si="27"/>
        <v>0</v>
      </c>
    </row>
    <row r="29" spans="1:85" ht="12" customHeight="1" outlineLevel="1">
      <c r="A29" s="1">
        <v>23</v>
      </c>
      <c r="B29" s="126"/>
      <c r="C29" s="202"/>
      <c r="D29" s="206" t="s">
        <v>66</v>
      </c>
      <c r="E29" s="207"/>
      <c r="F29" s="208" t="s">
        <v>67</v>
      </c>
      <c r="G29" s="204" t="s">
        <v>61</v>
      </c>
      <c r="H29" s="75"/>
      <c r="I29" s="93"/>
      <c r="J29" s="77">
        <v>1</v>
      </c>
      <c r="K29" s="78">
        <v>1</v>
      </c>
      <c r="L29" s="96">
        <f t="shared" si="1"/>
        <v>1</v>
      </c>
      <c r="M29" s="80">
        <v>44880</v>
      </c>
      <c r="N29" s="81">
        <f>WORKDAY(M29,O29-1,휴일토일!$A$2:$A$74)</f>
        <v>44888</v>
      </c>
      <c r="O29" s="63">
        <v>7</v>
      </c>
      <c r="P29" s="100" t="b">
        <f t="shared" ref="P29:CG29" si="28">AND(P$5 &gt;= $M29,P$5 &lt;= $N29)</f>
        <v>0</v>
      </c>
      <c r="Q29" s="101" t="b">
        <f t="shared" si="28"/>
        <v>0</v>
      </c>
      <c r="R29" s="101" t="b">
        <f t="shared" si="28"/>
        <v>0</v>
      </c>
      <c r="S29" s="101" t="b">
        <f t="shared" si="28"/>
        <v>0</v>
      </c>
      <c r="T29" s="102" t="b">
        <f t="shared" si="28"/>
        <v>0</v>
      </c>
      <c r="U29" s="100" t="b">
        <f t="shared" si="28"/>
        <v>0</v>
      </c>
      <c r="V29" s="103" t="b">
        <f t="shared" si="28"/>
        <v>0</v>
      </c>
      <c r="W29" s="101" t="b">
        <f t="shared" si="28"/>
        <v>0</v>
      </c>
      <c r="X29" s="101" t="b">
        <f t="shared" si="28"/>
        <v>0</v>
      </c>
      <c r="Y29" s="102" t="b">
        <f t="shared" si="28"/>
        <v>0</v>
      </c>
      <c r="Z29" s="100" t="b">
        <f t="shared" si="28"/>
        <v>0</v>
      </c>
      <c r="AA29" s="103" t="b">
        <f t="shared" si="28"/>
        <v>0</v>
      </c>
      <c r="AB29" s="101" t="b">
        <f t="shared" si="28"/>
        <v>0</v>
      </c>
      <c r="AC29" s="101" t="b">
        <f t="shared" si="28"/>
        <v>0</v>
      </c>
      <c r="AD29" s="102" t="b">
        <f t="shared" si="28"/>
        <v>0</v>
      </c>
      <c r="AE29" s="100" t="b">
        <f t="shared" si="28"/>
        <v>0</v>
      </c>
      <c r="AF29" s="103" t="b">
        <f t="shared" si="28"/>
        <v>0</v>
      </c>
      <c r="AG29" s="101" t="b">
        <f t="shared" si="28"/>
        <v>0</v>
      </c>
      <c r="AH29" s="101" t="b">
        <f t="shared" si="28"/>
        <v>0</v>
      </c>
      <c r="AI29" s="102" t="b">
        <f t="shared" si="28"/>
        <v>0</v>
      </c>
      <c r="AJ29" s="100" t="b">
        <f t="shared" si="28"/>
        <v>0</v>
      </c>
      <c r="AK29" s="103" t="b">
        <f t="shared" si="28"/>
        <v>0</v>
      </c>
      <c r="AL29" s="101" t="b">
        <f t="shared" si="28"/>
        <v>0</v>
      </c>
      <c r="AM29" s="101" t="b">
        <f t="shared" si="28"/>
        <v>0</v>
      </c>
      <c r="AN29" s="102" t="b">
        <f t="shared" si="28"/>
        <v>0</v>
      </c>
      <c r="AO29" s="100" t="b">
        <f t="shared" si="28"/>
        <v>0</v>
      </c>
      <c r="AP29" s="101" t="b">
        <f t="shared" si="28"/>
        <v>0</v>
      </c>
      <c r="AQ29" s="101" t="b">
        <f t="shared" si="28"/>
        <v>0</v>
      </c>
      <c r="AR29" s="101" t="b">
        <f t="shared" si="28"/>
        <v>0</v>
      </c>
      <c r="AS29" s="102" t="b">
        <f t="shared" si="28"/>
        <v>0</v>
      </c>
      <c r="AT29" s="100" t="b">
        <f t="shared" si="28"/>
        <v>0</v>
      </c>
      <c r="AU29" s="103" t="b">
        <f t="shared" si="28"/>
        <v>0</v>
      </c>
      <c r="AV29" s="101" t="b">
        <f t="shared" si="28"/>
        <v>0</v>
      </c>
      <c r="AW29" s="101" t="b">
        <f t="shared" si="28"/>
        <v>0</v>
      </c>
      <c r="AX29" s="102" t="b">
        <f t="shared" si="28"/>
        <v>0</v>
      </c>
      <c r="AY29" s="100" t="b">
        <f t="shared" si="28"/>
        <v>0</v>
      </c>
      <c r="AZ29" s="103" t="b">
        <f t="shared" si="28"/>
        <v>0</v>
      </c>
      <c r="BA29" s="101" t="b">
        <f t="shared" si="28"/>
        <v>0</v>
      </c>
      <c r="BB29" s="101" t="b">
        <f t="shared" si="28"/>
        <v>0</v>
      </c>
      <c r="BC29" s="102" t="b">
        <f t="shared" si="28"/>
        <v>0</v>
      </c>
      <c r="BD29" s="100" t="b">
        <f t="shared" si="28"/>
        <v>1</v>
      </c>
      <c r="BE29" s="103" t="b">
        <f t="shared" si="28"/>
        <v>1</v>
      </c>
      <c r="BF29" s="101" t="b">
        <f t="shared" si="28"/>
        <v>1</v>
      </c>
      <c r="BG29" s="101" t="b">
        <f t="shared" si="28"/>
        <v>1</v>
      </c>
      <c r="BH29" s="102" t="b">
        <f t="shared" si="28"/>
        <v>1</v>
      </c>
      <c r="BI29" s="100" t="b">
        <f t="shared" si="28"/>
        <v>1</v>
      </c>
      <c r="BJ29" s="103" t="b">
        <f t="shared" si="28"/>
        <v>0</v>
      </c>
      <c r="BK29" s="101" t="b">
        <f t="shared" si="28"/>
        <v>0</v>
      </c>
      <c r="BL29" s="101" t="b">
        <f t="shared" si="28"/>
        <v>0</v>
      </c>
      <c r="BM29" s="102" t="b">
        <f t="shared" si="28"/>
        <v>0</v>
      </c>
      <c r="BN29" s="100" t="b">
        <f t="shared" si="28"/>
        <v>0</v>
      </c>
      <c r="BO29" s="101" t="b">
        <f t="shared" si="28"/>
        <v>0</v>
      </c>
      <c r="BP29" s="101" t="b">
        <f t="shared" si="28"/>
        <v>0</v>
      </c>
      <c r="BQ29" s="101" t="b">
        <f t="shared" si="28"/>
        <v>0</v>
      </c>
      <c r="BR29" s="102" t="b">
        <f t="shared" si="28"/>
        <v>0</v>
      </c>
      <c r="BS29" s="100" t="b">
        <f t="shared" si="28"/>
        <v>0</v>
      </c>
      <c r="BT29" s="103" t="b">
        <f t="shared" si="28"/>
        <v>0</v>
      </c>
      <c r="BU29" s="101" t="b">
        <f t="shared" si="28"/>
        <v>0</v>
      </c>
      <c r="BV29" s="101" t="b">
        <f t="shared" si="28"/>
        <v>0</v>
      </c>
      <c r="BW29" s="102" t="b">
        <f t="shared" si="28"/>
        <v>0</v>
      </c>
      <c r="BX29" s="100" t="b">
        <f t="shared" si="28"/>
        <v>0</v>
      </c>
      <c r="BY29" s="103" t="b">
        <f t="shared" si="28"/>
        <v>0</v>
      </c>
      <c r="BZ29" s="101" t="b">
        <f t="shared" si="28"/>
        <v>0</v>
      </c>
      <c r="CA29" s="101" t="b">
        <f t="shared" si="28"/>
        <v>0</v>
      </c>
      <c r="CB29" s="102" t="b">
        <f t="shared" si="28"/>
        <v>0</v>
      </c>
      <c r="CC29" s="100" t="b">
        <f t="shared" si="28"/>
        <v>0</v>
      </c>
      <c r="CD29" s="103" t="b">
        <f t="shared" si="28"/>
        <v>0</v>
      </c>
      <c r="CE29" s="101" t="b">
        <f t="shared" si="28"/>
        <v>0</v>
      </c>
      <c r="CF29" s="101" t="b">
        <f t="shared" si="28"/>
        <v>0</v>
      </c>
      <c r="CG29" s="104" t="b">
        <f t="shared" si="28"/>
        <v>0</v>
      </c>
    </row>
    <row r="30" spans="1:85" ht="12" customHeight="1" outlineLevel="1">
      <c r="A30" s="1">
        <v>24</v>
      </c>
      <c r="B30" s="126"/>
      <c r="C30" s="209"/>
      <c r="D30" s="206" t="s">
        <v>68</v>
      </c>
      <c r="E30" s="216"/>
      <c r="F30" s="210" t="s">
        <v>69</v>
      </c>
      <c r="G30" s="204" t="s">
        <v>61</v>
      </c>
      <c r="H30" s="75"/>
      <c r="I30" s="93"/>
      <c r="J30" s="77">
        <v>1</v>
      </c>
      <c r="K30" s="78">
        <v>1</v>
      </c>
      <c r="L30" s="96">
        <f t="shared" si="1"/>
        <v>1</v>
      </c>
      <c r="M30" s="80">
        <v>44888</v>
      </c>
      <c r="N30" s="81">
        <f>WORKDAY(M30,O30-1,휴일토일!$A$2:$A$74)</f>
        <v>44890</v>
      </c>
      <c r="O30" s="63">
        <v>3</v>
      </c>
      <c r="P30" s="100" t="b">
        <f t="shared" ref="P30:CG30" si="29">AND(P$5 &gt;= $M30,P$5 &lt;= $N30)</f>
        <v>0</v>
      </c>
      <c r="Q30" s="101" t="b">
        <f t="shared" si="29"/>
        <v>0</v>
      </c>
      <c r="R30" s="101" t="b">
        <f t="shared" si="29"/>
        <v>0</v>
      </c>
      <c r="S30" s="101" t="b">
        <f t="shared" si="29"/>
        <v>0</v>
      </c>
      <c r="T30" s="102" t="b">
        <f t="shared" si="29"/>
        <v>0</v>
      </c>
      <c r="U30" s="100" t="b">
        <f t="shared" si="29"/>
        <v>0</v>
      </c>
      <c r="V30" s="103" t="b">
        <f t="shared" si="29"/>
        <v>0</v>
      </c>
      <c r="W30" s="101" t="b">
        <f t="shared" si="29"/>
        <v>0</v>
      </c>
      <c r="X30" s="101" t="b">
        <f t="shared" si="29"/>
        <v>0</v>
      </c>
      <c r="Y30" s="102" t="b">
        <f t="shared" si="29"/>
        <v>0</v>
      </c>
      <c r="Z30" s="100" t="b">
        <f t="shared" si="29"/>
        <v>0</v>
      </c>
      <c r="AA30" s="103" t="b">
        <f t="shared" si="29"/>
        <v>0</v>
      </c>
      <c r="AB30" s="101" t="b">
        <f t="shared" si="29"/>
        <v>0</v>
      </c>
      <c r="AC30" s="101" t="b">
        <f t="shared" si="29"/>
        <v>0</v>
      </c>
      <c r="AD30" s="102" t="b">
        <f t="shared" si="29"/>
        <v>0</v>
      </c>
      <c r="AE30" s="100" t="b">
        <f t="shared" si="29"/>
        <v>0</v>
      </c>
      <c r="AF30" s="103" t="b">
        <f t="shared" si="29"/>
        <v>0</v>
      </c>
      <c r="AG30" s="101" t="b">
        <f t="shared" si="29"/>
        <v>0</v>
      </c>
      <c r="AH30" s="101" t="b">
        <f t="shared" si="29"/>
        <v>0</v>
      </c>
      <c r="AI30" s="102" t="b">
        <f t="shared" si="29"/>
        <v>0</v>
      </c>
      <c r="AJ30" s="100" t="b">
        <f t="shared" si="29"/>
        <v>0</v>
      </c>
      <c r="AK30" s="103" t="b">
        <f t="shared" si="29"/>
        <v>0</v>
      </c>
      <c r="AL30" s="101" t="b">
        <f t="shared" si="29"/>
        <v>0</v>
      </c>
      <c r="AM30" s="101" t="b">
        <f t="shared" si="29"/>
        <v>0</v>
      </c>
      <c r="AN30" s="102" t="b">
        <f t="shared" si="29"/>
        <v>0</v>
      </c>
      <c r="AO30" s="100" t="b">
        <f t="shared" si="29"/>
        <v>0</v>
      </c>
      <c r="AP30" s="101" t="b">
        <f t="shared" si="29"/>
        <v>0</v>
      </c>
      <c r="AQ30" s="101" t="b">
        <f t="shared" si="29"/>
        <v>0</v>
      </c>
      <c r="AR30" s="101" t="b">
        <f t="shared" si="29"/>
        <v>0</v>
      </c>
      <c r="AS30" s="102" t="b">
        <f t="shared" si="29"/>
        <v>0</v>
      </c>
      <c r="AT30" s="100" t="b">
        <f t="shared" si="29"/>
        <v>0</v>
      </c>
      <c r="AU30" s="103" t="b">
        <f t="shared" si="29"/>
        <v>0</v>
      </c>
      <c r="AV30" s="101" t="b">
        <f t="shared" si="29"/>
        <v>0</v>
      </c>
      <c r="AW30" s="101" t="b">
        <f t="shared" si="29"/>
        <v>0</v>
      </c>
      <c r="AX30" s="102" t="b">
        <f t="shared" si="29"/>
        <v>0</v>
      </c>
      <c r="AY30" s="100" t="b">
        <f t="shared" si="29"/>
        <v>0</v>
      </c>
      <c r="AZ30" s="103" t="b">
        <f t="shared" si="29"/>
        <v>0</v>
      </c>
      <c r="BA30" s="101" t="b">
        <f t="shared" si="29"/>
        <v>0</v>
      </c>
      <c r="BB30" s="101" t="b">
        <f t="shared" si="29"/>
        <v>0</v>
      </c>
      <c r="BC30" s="102" t="b">
        <f t="shared" si="29"/>
        <v>0</v>
      </c>
      <c r="BD30" s="100" t="b">
        <f t="shared" si="29"/>
        <v>0</v>
      </c>
      <c r="BE30" s="103" t="b">
        <f t="shared" si="29"/>
        <v>0</v>
      </c>
      <c r="BF30" s="101" t="b">
        <f t="shared" si="29"/>
        <v>0</v>
      </c>
      <c r="BG30" s="101" t="b">
        <f t="shared" si="29"/>
        <v>0</v>
      </c>
      <c r="BH30" s="102" t="b">
        <f t="shared" si="29"/>
        <v>0</v>
      </c>
      <c r="BI30" s="100" t="b">
        <f t="shared" si="29"/>
        <v>1</v>
      </c>
      <c r="BJ30" s="103" t="b">
        <f t="shared" si="29"/>
        <v>1</v>
      </c>
      <c r="BK30" s="101" t="b">
        <f t="shared" si="29"/>
        <v>1</v>
      </c>
      <c r="BL30" s="101" t="b">
        <f t="shared" si="29"/>
        <v>0</v>
      </c>
      <c r="BM30" s="102" t="b">
        <f t="shared" si="29"/>
        <v>0</v>
      </c>
      <c r="BN30" s="100" t="b">
        <f t="shared" si="29"/>
        <v>0</v>
      </c>
      <c r="BO30" s="101" t="b">
        <f t="shared" si="29"/>
        <v>0</v>
      </c>
      <c r="BP30" s="101" t="b">
        <f t="shared" si="29"/>
        <v>0</v>
      </c>
      <c r="BQ30" s="101" t="b">
        <f t="shared" si="29"/>
        <v>0</v>
      </c>
      <c r="BR30" s="102" t="b">
        <f t="shared" si="29"/>
        <v>0</v>
      </c>
      <c r="BS30" s="100" t="b">
        <f t="shared" si="29"/>
        <v>0</v>
      </c>
      <c r="BT30" s="103" t="b">
        <f t="shared" si="29"/>
        <v>0</v>
      </c>
      <c r="BU30" s="101" t="b">
        <f t="shared" si="29"/>
        <v>0</v>
      </c>
      <c r="BV30" s="101" t="b">
        <f t="shared" si="29"/>
        <v>0</v>
      </c>
      <c r="BW30" s="102" t="b">
        <f t="shared" si="29"/>
        <v>0</v>
      </c>
      <c r="BX30" s="100" t="b">
        <f t="shared" si="29"/>
        <v>0</v>
      </c>
      <c r="BY30" s="103" t="b">
        <f t="shared" si="29"/>
        <v>0</v>
      </c>
      <c r="BZ30" s="101" t="b">
        <f t="shared" si="29"/>
        <v>0</v>
      </c>
      <c r="CA30" s="101" t="b">
        <f t="shared" si="29"/>
        <v>0</v>
      </c>
      <c r="CB30" s="102" t="b">
        <f t="shared" si="29"/>
        <v>0</v>
      </c>
      <c r="CC30" s="100" t="b">
        <f t="shared" si="29"/>
        <v>0</v>
      </c>
      <c r="CD30" s="103" t="b">
        <f t="shared" si="29"/>
        <v>0</v>
      </c>
      <c r="CE30" s="101" t="b">
        <f t="shared" si="29"/>
        <v>0</v>
      </c>
      <c r="CF30" s="101" t="b">
        <f t="shared" si="29"/>
        <v>0</v>
      </c>
      <c r="CG30" s="104" t="b">
        <f t="shared" si="29"/>
        <v>0</v>
      </c>
    </row>
    <row r="31" spans="1:85" ht="12" customHeight="1" outlineLevel="1">
      <c r="A31" s="1">
        <v>25</v>
      </c>
      <c r="B31" s="169"/>
      <c r="C31" s="185"/>
      <c r="D31" s="211" t="s">
        <v>72</v>
      </c>
      <c r="E31" s="212"/>
      <c r="F31" s="188"/>
      <c r="G31" s="217"/>
      <c r="H31" s="190"/>
      <c r="I31" s="191">
        <v>0.18</v>
      </c>
      <c r="J31" s="192">
        <f t="shared" ref="J31" si="30">IF(ISERROR(AVERAGE(J32:J36)), 0, AVERAGE(J32:J36))</f>
        <v>1</v>
      </c>
      <c r="K31" s="192">
        <f>IF(ISERROR(AVERAGE(K50:K51)), 0, AVERAGE(K32:K36))</f>
        <v>1</v>
      </c>
      <c r="L31" s="193">
        <f t="shared" si="1"/>
        <v>1</v>
      </c>
      <c r="M31" s="194">
        <f>MIN(M32:M36)</f>
        <v>44839</v>
      </c>
      <c r="N31" s="195">
        <f>MAX(N32:N36)</f>
        <v>44868</v>
      </c>
      <c r="O31" s="196">
        <f>SUM(O32:O36)</f>
        <v>25</v>
      </c>
      <c r="P31" s="197" t="b">
        <f t="shared" ref="P31:CG31" si="31">AND(P$5 &gt;= $M31,P$5 &lt;= $N31)</f>
        <v>0</v>
      </c>
      <c r="Q31" s="198" t="b">
        <f t="shared" si="31"/>
        <v>0</v>
      </c>
      <c r="R31" s="198" t="b">
        <f t="shared" si="31"/>
        <v>0</v>
      </c>
      <c r="S31" s="198" t="b">
        <f t="shared" si="31"/>
        <v>0</v>
      </c>
      <c r="T31" s="199" t="b">
        <f t="shared" si="31"/>
        <v>0</v>
      </c>
      <c r="U31" s="197" t="b">
        <f t="shared" si="31"/>
        <v>0</v>
      </c>
      <c r="V31" s="200" t="b">
        <f t="shared" si="31"/>
        <v>0</v>
      </c>
      <c r="W31" s="198" t="b">
        <f t="shared" si="31"/>
        <v>0</v>
      </c>
      <c r="X31" s="198" t="b">
        <f t="shared" si="31"/>
        <v>0</v>
      </c>
      <c r="Y31" s="199" t="b">
        <f t="shared" si="31"/>
        <v>0</v>
      </c>
      <c r="Z31" s="197" t="b">
        <f t="shared" si="31"/>
        <v>1</v>
      </c>
      <c r="AA31" s="200" t="b">
        <f t="shared" si="31"/>
        <v>1</v>
      </c>
      <c r="AB31" s="198" t="b">
        <f t="shared" si="31"/>
        <v>1</v>
      </c>
      <c r="AC31" s="198" t="b">
        <f t="shared" si="31"/>
        <v>1</v>
      </c>
      <c r="AD31" s="199" t="b">
        <f t="shared" si="31"/>
        <v>1</v>
      </c>
      <c r="AE31" s="197" t="b">
        <f t="shared" si="31"/>
        <v>1</v>
      </c>
      <c r="AF31" s="200" t="b">
        <f t="shared" si="31"/>
        <v>1</v>
      </c>
      <c r="AG31" s="198" t="b">
        <f t="shared" si="31"/>
        <v>1</v>
      </c>
      <c r="AH31" s="198" t="b">
        <f t="shared" si="31"/>
        <v>1</v>
      </c>
      <c r="AI31" s="199" t="b">
        <f t="shared" si="31"/>
        <v>1</v>
      </c>
      <c r="AJ31" s="197" t="b">
        <f t="shared" si="31"/>
        <v>1</v>
      </c>
      <c r="AK31" s="200" t="b">
        <f t="shared" si="31"/>
        <v>1</v>
      </c>
      <c r="AL31" s="198" t="b">
        <f t="shared" si="31"/>
        <v>1</v>
      </c>
      <c r="AM31" s="198" t="b">
        <f t="shared" si="31"/>
        <v>1</v>
      </c>
      <c r="AN31" s="199" t="b">
        <f t="shared" si="31"/>
        <v>1</v>
      </c>
      <c r="AO31" s="197" t="b">
        <f t="shared" si="31"/>
        <v>1</v>
      </c>
      <c r="AP31" s="198" t="b">
        <f t="shared" si="31"/>
        <v>1</v>
      </c>
      <c r="AQ31" s="198" t="b">
        <f t="shared" si="31"/>
        <v>1</v>
      </c>
      <c r="AR31" s="198" t="b">
        <f t="shared" si="31"/>
        <v>1</v>
      </c>
      <c r="AS31" s="199" t="b">
        <f t="shared" si="31"/>
        <v>1</v>
      </c>
      <c r="AT31" s="197" t="b">
        <f t="shared" si="31"/>
        <v>1</v>
      </c>
      <c r="AU31" s="200" t="b">
        <f t="shared" si="31"/>
        <v>1</v>
      </c>
      <c r="AV31" s="198" t="b">
        <f t="shared" si="31"/>
        <v>0</v>
      </c>
      <c r="AW31" s="198" t="b">
        <f t="shared" si="31"/>
        <v>0</v>
      </c>
      <c r="AX31" s="199" t="b">
        <f t="shared" si="31"/>
        <v>0</v>
      </c>
      <c r="AY31" s="197" t="b">
        <f t="shared" si="31"/>
        <v>0</v>
      </c>
      <c r="AZ31" s="200" t="b">
        <f t="shared" si="31"/>
        <v>0</v>
      </c>
      <c r="BA31" s="198" t="b">
        <f t="shared" si="31"/>
        <v>0</v>
      </c>
      <c r="BB31" s="198" t="b">
        <f t="shared" si="31"/>
        <v>0</v>
      </c>
      <c r="BC31" s="199" t="b">
        <f t="shared" si="31"/>
        <v>0</v>
      </c>
      <c r="BD31" s="197" t="b">
        <f t="shared" si="31"/>
        <v>0</v>
      </c>
      <c r="BE31" s="200" t="b">
        <f t="shared" si="31"/>
        <v>0</v>
      </c>
      <c r="BF31" s="198" t="b">
        <f t="shared" si="31"/>
        <v>0</v>
      </c>
      <c r="BG31" s="198" t="b">
        <f t="shared" si="31"/>
        <v>0</v>
      </c>
      <c r="BH31" s="199" t="b">
        <f t="shared" si="31"/>
        <v>0</v>
      </c>
      <c r="BI31" s="197" t="b">
        <f t="shared" si="31"/>
        <v>0</v>
      </c>
      <c r="BJ31" s="200" t="b">
        <f t="shared" si="31"/>
        <v>0</v>
      </c>
      <c r="BK31" s="198" t="b">
        <f t="shared" si="31"/>
        <v>0</v>
      </c>
      <c r="BL31" s="198" t="b">
        <f t="shared" si="31"/>
        <v>0</v>
      </c>
      <c r="BM31" s="199" t="b">
        <f t="shared" si="31"/>
        <v>0</v>
      </c>
      <c r="BN31" s="197" t="b">
        <f t="shared" si="31"/>
        <v>0</v>
      </c>
      <c r="BO31" s="198" t="b">
        <f t="shared" si="31"/>
        <v>0</v>
      </c>
      <c r="BP31" s="198" t="b">
        <f t="shared" si="31"/>
        <v>0</v>
      </c>
      <c r="BQ31" s="198" t="b">
        <f t="shared" si="31"/>
        <v>0</v>
      </c>
      <c r="BR31" s="199" t="b">
        <f t="shared" si="31"/>
        <v>0</v>
      </c>
      <c r="BS31" s="197" t="b">
        <f t="shared" si="31"/>
        <v>0</v>
      </c>
      <c r="BT31" s="200" t="b">
        <f t="shared" si="31"/>
        <v>0</v>
      </c>
      <c r="BU31" s="198" t="b">
        <f t="shared" si="31"/>
        <v>0</v>
      </c>
      <c r="BV31" s="198" t="b">
        <f t="shared" si="31"/>
        <v>0</v>
      </c>
      <c r="BW31" s="199" t="b">
        <f t="shared" si="31"/>
        <v>0</v>
      </c>
      <c r="BX31" s="197" t="b">
        <f t="shared" si="31"/>
        <v>0</v>
      </c>
      <c r="BY31" s="200" t="b">
        <f t="shared" si="31"/>
        <v>0</v>
      </c>
      <c r="BZ31" s="198" t="b">
        <f t="shared" si="31"/>
        <v>0</v>
      </c>
      <c r="CA31" s="198" t="b">
        <f t="shared" si="31"/>
        <v>0</v>
      </c>
      <c r="CB31" s="199" t="b">
        <f t="shared" si="31"/>
        <v>0</v>
      </c>
      <c r="CC31" s="197" t="b">
        <f t="shared" si="31"/>
        <v>0</v>
      </c>
      <c r="CD31" s="200" t="b">
        <f t="shared" si="31"/>
        <v>0</v>
      </c>
      <c r="CE31" s="198" t="b">
        <f t="shared" si="31"/>
        <v>0</v>
      </c>
      <c r="CF31" s="198" t="b">
        <f t="shared" si="31"/>
        <v>0</v>
      </c>
      <c r="CG31" s="201" t="b">
        <f t="shared" si="31"/>
        <v>0</v>
      </c>
    </row>
    <row r="32" spans="1:85" ht="12" customHeight="1" outlineLevel="1">
      <c r="A32" s="1">
        <v>26</v>
      </c>
      <c r="B32" s="126"/>
      <c r="C32" s="202"/>
      <c r="D32" s="52" t="s">
        <v>73</v>
      </c>
      <c r="E32" s="203"/>
      <c r="F32" s="73" t="s">
        <v>60</v>
      </c>
      <c r="G32" s="204" t="s">
        <v>41</v>
      </c>
      <c r="H32" s="75"/>
      <c r="I32" s="93"/>
      <c r="J32" s="77">
        <v>1</v>
      </c>
      <c r="K32" s="78">
        <v>1</v>
      </c>
      <c r="L32" s="96">
        <f t="shared" si="1"/>
        <v>1</v>
      </c>
      <c r="M32" s="80">
        <v>44839</v>
      </c>
      <c r="N32" s="81">
        <f>WORKDAY(M32,O32-1,휴일토일!$A$2:$A$74)</f>
        <v>44846</v>
      </c>
      <c r="O32" s="82">
        <v>5</v>
      </c>
      <c r="P32" s="64" t="b">
        <f t="shared" ref="P32:CG32" si="32">AND(P$5 &gt;= $M32,P$5 &lt;= $N32)</f>
        <v>0</v>
      </c>
      <c r="Q32" s="65" t="b">
        <f t="shared" si="32"/>
        <v>0</v>
      </c>
      <c r="R32" s="65" t="b">
        <f t="shared" si="32"/>
        <v>0</v>
      </c>
      <c r="S32" s="65" t="b">
        <f t="shared" si="32"/>
        <v>0</v>
      </c>
      <c r="T32" s="66" t="b">
        <f t="shared" si="32"/>
        <v>0</v>
      </c>
      <c r="U32" s="64" t="b">
        <f t="shared" si="32"/>
        <v>0</v>
      </c>
      <c r="V32" s="67" t="b">
        <f t="shared" si="32"/>
        <v>0</v>
      </c>
      <c r="W32" s="65" t="b">
        <f t="shared" si="32"/>
        <v>0</v>
      </c>
      <c r="X32" s="65" t="b">
        <f t="shared" si="32"/>
        <v>0</v>
      </c>
      <c r="Y32" s="66" t="b">
        <f t="shared" si="32"/>
        <v>0</v>
      </c>
      <c r="Z32" s="64" t="b">
        <f t="shared" si="32"/>
        <v>1</v>
      </c>
      <c r="AA32" s="67" t="b">
        <f t="shared" si="32"/>
        <v>1</v>
      </c>
      <c r="AB32" s="65" t="b">
        <f t="shared" si="32"/>
        <v>1</v>
      </c>
      <c r="AC32" s="65" t="b">
        <f t="shared" si="32"/>
        <v>1</v>
      </c>
      <c r="AD32" s="66" t="b">
        <f t="shared" si="32"/>
        <v>1</v>
      </c>
      <c r="AE32" s="64" t="b">
        <f t="shared" si="32"/>
        <v>1</v>
      </c>
      <c r="AF32" s="67" t="b">
        <f t="shared" si="32"/>
        <v>0</v>
      </c>
      <c r="AG32" s="65" t="b">
        <f t="shared" si="32"/>
        <v>0</v>
      </c>
      <c r="AH32" s="65" t="b">
        <f t="shared" si="32"/>
        <v>0</v>
      </c>
      <c r="AI32" s="66" t="b">
        <f t="shared" si="32"/>
        <v>0</v>
      </c>
      <c r="AJ32" s="64" t="b">
        <f t="shared" si="32"/>
        <v>0</v>
      </c>
      <c r="AK32" s="67" t="b">
        <f t="shared" si="32"/>
        <v>0</v>
      </c>
      <c r="AL32" s="65" t="b">
        <f t="shared" si="32"/>
        <v>0</v>
      </c>
      <c r="AM32" s="65" t="b">
        <f t="shared" si="32"/>
        <v>0</v>
      </c>
      <c r="AN32" s="66" t="b">
        <f t="shared" si="32"/>
        <v>0</v>
      </c>
      <c r="AO32" s="64" t="b">
        <f t="shared" si="32"/>
        <v>0</v>
      </c>
      <c r="AP32" s="65" t="b">
        <f t="shared" si="32"/>
        <v>0</v>
      </c>
      <c r="AQ32" s="65" t="b">
        <f t="shared" si="32"/>
        <v>0</v>
      </c>
      <c r="AR32" s="65" t="b">
        <f t="shared" si="32"/>
        <v>0</v>
      </c>
      <c r="AS32" s="66" t="b">
        <f t="shared" si="32"/>
        <v>0</v>
      </c>
      <c r="AT32" s="64" t="b">
        <f t="shared" si="32"/>
        <v>0</v>
      </c>
      <c r="AU32" s="67" t="b">
        <f t="shared" si="32"/>
        <v>0</v>
      </c>
      <c r="AV32" s="65" t="b">
        <f t="shared" si="32"/>
        <v>0</v>
      </c>
      <c r="AW32" s="65" t="b">
        <f t="shared" si="32"/>
        <v>0</v>
      </c>
      <c r="AX32" s="66" t="b">
        <f t="shared" si="32"/>
        <v>0</v>
      </c>
      <c r="AY32" s="64" t="b">
        <f t="shared" si="32"/>
        <v>0</v>
      </c>
      <c r="AZ32" s="67" t="b">
        <f t="shared" si="32"/>
        <v>0</v>
      </c>
      <c r="BA32" s="65" t="b">
        <f t="shared" si="32"/>
        <v>0</v>
      </c>
      <c r="BB32" s="65" t="b">
        <f t="shared" si="32"/>
        <v>0</v>
      </c>
      <c r="BC32" s="66" t="b">
        <f t="shared" si="32"/>
        <v>0</v>
      </c>
      <c r="BD32" s="64" t="b">
        <f t="shared" si="32"/>
        <v>0</v>
      </c>
      <c r="BE32" s="67" t="b">
        <f t="shared" si="32"/>
        <v>0</v>
      </c>
      <c r="BF32" s="65" t="b">
        <f t="shared" si="32"/>
        <v>0</v>
      </c>
      <c r="BG32" s="65" t="b">
        <f t="shared" si="32"/>
        <v>0</v>
      </c>
      <c r="BH32" s="66" t="b">
        <f t="shared" si="32"/>
        <v>0</v>
      </c>
      <c r="BI32" s="64" t="b">
        <f t="shared" si="32"/>
        <v>0</v>
      </c>
      <c r="BJ32" s="67" t="b">
        <f t="shared" si="32"/>
        <v>0</v>
      </c>
      <c r="BK32" s="65" t="b">
        <f t="shared" si="32"/>
        <v>0</v>
      </c>
      <c r="BL32" s="65" t="b">
        <f t="shared" si="32"/>
        <v>0</v>
      </c>
      <c r="BM32" s="66" t="b">
        <f t="shared" si="32"/>
        <v>0</v>
      </c>
      <c r="BN32" s="64" t="b">
        <f t="shared" si="32"/>
        <v>0</v>
      </c>
      <c r="BO32" s="65" t="b">
        <f t="shared" si="32"/>
        <v>0</v>
      </c>
      <c r="BP32" s="65" t="b">
        <f t="shared" si="32"/>
        <v>0</v>
      </c>
      <c r="BQ32" s="65" t="b">
        <f t="shared" si="32"/>
        <v>0</v>
      </c>
      <c r="BR32" s="66" t="b">
        <f t="shared" si="32"/>
        <v>0</v>
      </c>
      <c r="BS32" s="64" t="b">
        <f t="shared" si="32"/>
        <v>0</v>
      </c>
      <c r="BT32" s="67" t="b">
        <f t="shared" si="32"/>
        <v>0</v>
      </c>
      <c r="BU32" s="65" t="b">
        <f t="shared" si="32"/>
        <v>0</v>
      </c>
      <c r="BV32" s="65" t="b">
        <f t="shared" si="32"/>
        <v>0</v>
      </c>
      <c r="BW32" s="66" t="b">
        <f t="shared" si="32"/>
        <v>0</v>
      </c>
      <c r="BX32" s="64" t="b">
        <f t="shared" si="32"/>
        <v>0</v>
      </c>
      <c r="BY32" s="67" t="b">
        <f t="shared" si="32"/>
        <v>0</v>
      </c>
      <c r="BZ32" s="65" t="b">
        <f t="shared" si="32"/>
        <v>0</v>
      </c>
      <c r="CA32" s="65" t="b">
        <f t="shared" si="32"/>
        <v>0</v>
      </c>
      <c r="CB32" s="66" t="b">
        <f t="shared" si="32"/>
        <v>0</v>
      </c>
      <c r="CC32" s="64" t="b">
        <f t="shared" si="32"/>
        <v>0</v>
      </c>
      <c r="CD32" s="67" t="b">
        <f t="shared" si="32"/>
        <v>0</v>
      </c>
      <c r="CE32" s="65" t="b">
        <f t="shared" si="32"/>
        <v>0</v>
      </c>
      <c r="CF32" s="65" t="b">
        <f t="shared" si="32"/>
        <v>0</v>
      </c>
      <c r="CG32" s="68" t="b">
        <f t="shared" si="32"/>
        <v>0</v>
      </c>
    </row>
    <row r="33" spans="1:85" ht="12" customHeight="1" outlineLevel="1">
      <c r="A33" s="1">
        <v>27</v>
      </c>
      <c r="B33" s="126"/>
      <c r="C33" s="202"/>
      <c r="D33" s="71" t="s">
        <v>62</v>
      </c>
      <c r="E33" s="205"/>
      <c r="F33" s="73" t="s">
        <v>63</v>
      </c>
      <c r="G33" s="204" t="s">
        <v>41</v>
      </c>
      <c r="H33" s="75"/>
      <c r="I33" s="93"/>
      <c r="J33" s="77">
        <v>1</v>
      </c>
      <c r="K33" s="78">
        <v>1</v>
      </c>
      <c r="L33" s="96">
        <f t="shared" si="1"/>
        <v>1</v>
      </c>
      <c r="M33" s="80">
        <v>44846</v>
      </c>
      <c r="N33" s="81">
        <f>WORKDAY(M33,O33-1,휴일토일!$A$2:$A$74)</f>
        <v>44848</v>
      </c>
      <c r="O33" s="82">
        <v>3</v>
      </c>
      <c r="P33" s="83" t="b">
        <f t="shared" ref="P33:CG33" si="33">AND(P$5 &gt;= $M33,P$5 &lt;= $N33)</f>
        <v>0</v>
      </c>
      <c r="Q33" s="84" t="b">
        <f t="shared" si="33"/>
        <v>0</v>
      </c>
      <c r="R33" s="84" t="b">
        <f t="shared" si="33"/>
        <v>0</v>
      </c>
      <c r="S33" s="84" t="b">
        <f t="shared" si="33"/>
        <v>0</v>
      </c>
      <c r="T33" s="85" t="b">
        <f t="shared" si="33"/>
        <v>0</v>
      </c>
      <c r="U33" s="83" t="b">
        <f t="shared" si="33"/>
        <v>0</v>
      </c>
      <c r="V33" s="86" t="b">
        <f t="shared" si="33"/>
        <v>0</v>
      </c>
      <c r="W33" s="84" t="b">
        <f t="shared" si="33"/>
        <v>0</v>
      </c>
      <c r="X33" s="84" t="b">
        <f t="shared" si="33"/>
        <v>0</v>
      </c>
      <c r="Y33" s="85" t="b">
        <f t="shared" si="33"/>
        <v>0</v>
      </c>
      <c r="Z33" s="83" t="b">
        <f t="shared" si="33"/>
        <v>0</v>
      </c>
      <c r="AA33" s="86" t="b">
        <f t="shared" si="33"/>
        <v>0</v>
      </c>
      <c r="AB33" s="84" t="b">
        <f t="shared" si="33"/>
        <v>0</v>
      </c>
      <c r="AC33" s="84" t="b">
        <f t="shared" si="33"/>
        <v>0</v>
      </c>
      <c r="AD33" s="85" t="b">
        <f t="shared" si="33"/>
        <v>0</v>
      </c>
      <c r="AE33" s="83" t="b">
        <f t="shared" si="33"/>
        <v>1</v>
      </c>
      <c r="AF33" s="86" t="b">
        <f t="shared" si="33"/>
        <v>1</v>
      </c>
      <c r="AG33" s="84" t="b">
        <f t="shared" si="33"/>
        <v>1</v>
      </c>
      <c r="AH33" s="84" t="b">
        <f t="shared" si="33"/>
        <v>0</v>
      </c>
      <c r="AI33" s="85" t="b">
        <f t="shared" si="33"/>
        <v>0</v>
      </c>
      <c r="AJ33" s="83" t="b">
        <f t="shared" si="33"/>
        <v>0</v>
      </c>
      <c r="AK33" s="86" t="b">
        <f t="shared" si="33"/>
        <v>0</v>
      </c>
      <c r="AL33" s="84" t="b">
        <f t="shared" si="33"/>
        <v>0</v>
      </c>
      <c r="AM33" s="84" t="b">
        <f t="shared" si="33"/>
        <v>0</v>
      </c>
      <c r="AN33" s="85" t="b">
        <f t="shared" si="33"/>
        <v>0</v>
      </c>
      <c r="AO33" s="83" t="b">
        <f t="shared" si="33"/>
        <v>0</v>
      </c>
      <c r="AP33" s="84" t="b">
        <f t="shared" si="33"/>
        <v>0</v>
      </c>
      <c r="AQ33" s="84" t="b">
        <f t="shared" si="33"/>
        <v>0</v>
      </c>
      <c r="AR33" s="84" t="b">
        <f t="shared" si="33"/>
        <v>0</v>
      </c>
      <c r="AS33" s="85" t="b">
        <f t="shared" si="33"/>
        <v>0</v>
      </c>
      <c r="AT33" s="83" t="b">
        <f t="shared" si="33"/>
        <v>0</v>
      </c>
      <c r="AU33" s="86" t="b">
        <f t="shared" si="33"/>
        <v>0</v>
      </c>
      <c r="AV33" s="84" t="b">
        <f t="shared" si="33"/>
        <v>0</v>
      </c>
      <c r="AW33" s="84" t="b">
        <f t="shared" si="33"/>
        <v>0</v>
      </c>
      <c r="AX33" s="85" t="b">
        <f t="shared" si="33"/>
        <v>0</v>
      </c>
      <c r="AY33" s="83" t="b">
        <f t="shared" si="33"/>
        <v>0</v>
      </c>
      <c r="AZ33" s="86" t="b">
        <f t="shared" si="33"/>
        <v>0</v>
      </c>
      <c r="BA33" s="84" t="b">
        <f t="shared" si="33"/>
        <v>0</v>
      </c>
      <c r="BB33" s="84" t="b">
        <f t="shared" si="33"/>
        <v>0</v>
      </c>
      <c r="BC33" s="85" t="b">
        <f t="shared" si="33"/>
        <v>0</v>
      </c>
      <c r="BD33" s="83" t="b">
        <f t="shared" si="33"/>
        <v>0</v>
      </c>
      <c r="BE33" s="86" t="b">
        <f t="shared" si="33"/>
        <v>0</v>
      </c>
      <c r="BF33" s="84" t="b">
        <f t="shared" si="33"/>
        <v>0</v>
      </c>
      <c r="BG33" s="84" t="b">
        <f t="shared" si="33"/>
        <v>0</v>
      </c>
      <c r="BH33" s="85" t="b">
        <f t="shared" si="33"/>
        <v>0</v>
      </c>
      <c r="BI33" s="83" t="b">
        <f t="shared" si="33"/>
        <v>0</v>
      </c>
      <c r="BJ33" s="86" t="b">
        <f t="shared" si="33"/>
        <v>0</v>
      </c>
      <c r="BK33" s="84" t="b">
        <f t="shared" si="33"/>
        <v>0</v>
      </c>
      <c r="BL33" s="84" t="b">
        <f t="shared" si="33"/>
        <v>0</v>
      </c>
      <c r="BM33" s="85" t="b">
        <f t="shared" si="33"/>
        <v>0</v>
      </c>
      <c r="BN33" s="83" t="b">
        <f t="shared" si="33"/>
        <v>0</v>
      </c>
      <c r="BO33" s="84" t="b">
        <f t="shared" si="33"/>
        <v>0</v>
      </c>
      <c r="BP33" s="84" t="b">
        <f t="shared" si="33"/>
        <v>0</v>
      </c>
      <c r="BQ33" s="84" t="b">
        <f t="shared" si="33"/>
        <v>0</v>
      </c>
      <c r="BR33" s="85" t="b">
        <f t="shared" si="33"/>
        <v>0</v>
      </c>
      <c r="BS33" s="83" t="b">
        <f t="shared" si="33"/>
        <v>0</v>
      </c>
      <c r="BT33" s="86" t="b">
        <f t="shared" si="33"/>
        <v>0</v>
      </c>
      <c r="BU33" s="84" t="b">
        <f t="shared" si="33"/>
        <v>0</v>
      </c>
      <c r="BV33" s="84" t="b">
        <f t="shared" si="33"/>
        <v>0</v>
      </c>
      <c r="BW33" s="85" t="b">
        <f t="shared" si="33"/>
        <v>0</v>
      </c>
      <c r="BX33" s="83" t="b">
        <f t="shared" si="33"/>
        <v>0</v>
      </c>
      <c r="BY33" s="86" t="b">
        <f t="shared" si="33"/>
        <v>0</v>
      </c>
      <c r="BZ33" s="84" t="b">
        <f t="shared" si="33"/>
        <v>0</v>
      </c>
      <c r="CA33" s="84" t="b">
        <f t="shared" si="33"/>
        <v>0</v>
      </c>
      <c r="CB33" s="85" t="b">
        <f t="shared" si="33"/>
        <v>0</v>
      </c>
      <c r="CC33" s="83" t="b">
        <f t="shared" si="33"/>
        <v>0</v>
      </c>
      <c r="CD33" s="86" t="b">
        <f t="shared" si="33"/>
        <v>0</v>
      </c>
      <c r="CE33" s="84" t="b">
        <f t="shared" si="33"/>
        <v>0</v>
      </c>
      <c r="CF33" s="84" t="b">
        <f t="shared" si="33"/>
        <v>0</v>
      </c>
      <c r="CG33" s="87" t="b">
        <f t="shared" si="33"/>
        <v>0</v>
      </c>
    </row>
    <row r="34" spans="1:85" ht="12" customHeight="1" outlineLevel="1">
      <c r="A34" s="1">
        <v>28</v>
      </c>
      <c r="B34" s="126"/>
      <c r="C34" s="202"/>
      <c r="D34" s="71" t="s">
        <v>64</v>
      </c>
      <c r="E34" s="205"/>
      <c r="F34" s="73" t="s">
        <v>65</v>
      </c>
      <c r="G34" s="204" t="s">
        <v>41</v>
      </c>
      <c r="H34" s="75"/>
      <c r="I34" s="93"/>
      <c r="J34" s="77">
        <v>1</v>
      </c>
      <c r="K34" s="78">
        <v>1</v>
      </c>
      <c r="L34" s="96">
        <f t="shared" si="1"/>
        <v>1</v>
      </c>
      <c r="M34" s="80">
        <v>44848</v>
      </c>
      <c r="N34" s="81">
        <f>WORKDAY(M34,O34-1,휴일토일!$A$2:$A$74)</f>
        <v>44858</v>
      </c>
      <c r="O34" s="82">
        <v>7</v>
      </c>
      <c r="P34" s="83" t="b">
        <f t="shared" ref="P34:CG34" si="34">AND(P$5 &gt;= $M34,P$5 &lt;= $N34)</f>
        <v>0</v>
      </c>
      <c r="Q34" s="84" t="b">
        <f t="shared" si="34"/>
        <v>0</v>
      </c>
      <c r="R34" s="84" t="b">
        <f t="shared" si="34"/>
        <v>0</v>
      </c>
      <c r="S34" s="84" t="b">
        <f t="shared" si="34"/>
        <v>0</v>
      </c>
      <c r="T34" s="85" t="b">
        <f t="shared" si="34"/>
        <v>0</v>
      </c>
      <c r="U34" s="83" t="b">
        <f t="shared" si="34"/>
        <v>0</v>
      </c>
      <c r="V34" s="86" t="b">
        <f t="shared" si="34"/>
        <v>0</v>
      </c>
      <c r="W34" s="84" t="b">
        <f t="shared" si="34"/>
        <v>0</v>
      </c>
      <c r="X34" s="84" t="b">
        <f t="shared" si="34"/>
        <v>0</v>
      </c>
      <c r="Y34" s="85" t="b">
        <f t="shared" si="34"/>
        <v>0</v>
      </c>
      <c r="Z34" s="83" t="b">
        <f t="shared" si="34"/>
        <v>0</v>
      </c>
      <c r="AA34" s="86" t="b">
        <f t="shared" si="34"/>
        <v>0</v>
      </c>
      <c r="AB34" s="84" t="b">
        <f t="shared" si="34"/>
        <v>0</v>
      </c>
      <c r="AC34" s="84" t="b">
        <f t="shared" si="34"/>
        <v>0</v>
      </c>
      <c r="AD34" s="85" t="b">
        <f t="shared" si="34"/>
        <v>0</v>
      </c>
      <c r="AE34" s="83" t="b">
        <f t="shared" si="34"/>
        <v>0</v>
      </c>
      <c r="AF34" s="86" t="b">
        <f t="shared" si="34"/>
        <v>0</v>
      </c>
      <c r="AG34" s="84" t="b">
        <f t="shared" si="34"/>
        <v>1</v>
      </c>
      <c r="AH34" s="84" t="b">
        <f t="shared" si="34"/>
        <v>1</v>
      </c>
      <c r="AI34" s="85" t="b">
        <f t="shared" si="34"/>
        <v>1</v>
      </c>
      <c r="AJ34" s="83" t="b">
        <f t="shared" si="34"/>
        <v>1</v>
      </c>
      <c r="AK34" s="86" t="b">
        <f t="shared" si="34"/>
        <v>1</v>
      </c>
      <c r="AL34" s="84" t="b">
        <f t="shared" si="34"/>
        <v>1</v>
      </c>
      <c r="AM34" s="84" t="b">
        <f t="shared" si="34"/>
        <v>1</v>
      </c>
      <c r="AN34" s="85" t="b">
        <f t="shared" si="34"/>
        <v>1</v>
      </c>
      <c r="AO34" s="83" t="b">
        <f t="shared" si="34"/>
        <v>0</v>
      </c>
      <c r="AP34" s="84" t="b">
        <f t="shared" si="34"/>
        <v>0</v>
      </c>
      <c r="AQ34" s="84" t="b">
        <f t="shared" si="34"/>
        <v>0</v>
      </c>
      <c r="AR34" s="84" t="b">
        <f t="shared" si="34"/>
        <v>0</v>
      </c>
      <c r="AS34" s="85" t="b">
        <f t="shared" si="34"/>
        <v>0</v>
      </c>
      <c r="AT34" s="83" t="b">
        <f t="shared" si="34"/>
        <v>0</v>
      </c>
      <c r="AU34" s="86" t="b">
        <f t="shared" si="34"/>
        <v>0</v>
      </c>
      <c r="AV34" s="84" t="b">
        <f t="shared" si="34"/>
        <v>0</v>
      </c>
      <c r="AW34" s="84" t="b">
        <f t="shared" si="34"/>
        <v>0</v>
      </c>
      <c r="AX34" s="85" t="b">
        <f t="shared" si="34"/>
        <v>0</v>
      </c>
      <c r="AY34" s="83" t="b">
        <f t="shared" si="34"/>
        <v>0</v>
      </c>
      <c r="AZ34" s="86" t="b">
        <f t="shared" si="34"/>
        <v>0</v>
      </c>
      <c r="BA34" s="84" t="b">
        <f t="shared" si="34"/>
        <v>0</v>
      </c>
      <c r="BB34" s="84" t="b">
        <f t="shared" si="34"/>
        <v>0</v>
      </c>
      <c r="BC34" s="85" t="b">
        <f t="shared" si="34"/>
        <v>0</v>
      </c>
      <c r="BD34" s="83" t="b">
        <f t="shared" si="34"/>
        <v>0</v>
      </c>
      <c r="BE34" s="86" t="b">
        <f t="shared" si="34"/>
        <v>0</v>
      </c>
      <c r="BF34" s="84" t="b">
        <f t="shared" si="34"/>
        <v>0</v>
      </c>
      <c r="BG34" s="84" t="b">
        <f t="shared" si="34"/>
        <v>0</v>
      </c>
      <c r="BH34" s="85" t="b">
        <f t="shared" si="34"/>
        <v>0</v>
      </c>
      <c r="BI34" s="83" t="b">
        <f t="shared" si="34"/>
        <v>0</v>
      </c>
      <c r="BJ34" s="86" t="b">
        <f t="shared" si="34"/>
        <v>0</v>
      </c>
      <c r="BK34" s="84" t="b">
        <f t="shared" si="34"/>
        <v>0</v>
      </c>
      <c r="BL34" s="84" t="b">
        <f t="shared" si="34"/>
        <v>0</v>
      </c>
      <c r="BM34" s="85" t="b">
        <f t="shared" si="34"/>
        <v>0</v>
      </c>
      <c r="BN34" s="83" t="b">
        <f t="shared" si="34"/>
        <v>0</v>
      </c>
      <c r="BO34" s="84" t="b">
        <f t="shared" si="34"/>
        <v>0</v>
      </c>
      <c r="BP34" s="84" t="b">
        <f t="shared" si="34"/>
        <v>0</v>
      </c>
      <c r="BQ34" s="84" t="b">
        <f t="shared" si="34"/>
        <v>0</v>
      </c>
      <c r="BR34" s="85" t="b">
        <f t="shared" si="34"/>
        <v>0</v>
      </c>
      <c r="BS34" s="83" t="b">
        <f t="shared" si="34"/>
        <v>0</v>
      </c>
      <c r="BT34" s="86" t="b">
        <f t="shared" si="34"/>
        <v>0</v>
      </c>
      <c r="BU34" s="84" t="b">
        <f t="shared" si="34"/>
        <v>0</v>
      </c>
      <c r="BV34" s="84" t="b">
        <f t="shared" si="34"/>
        <v>0</v>
      </c>
      <c r="BW34" s="85" t="b">
        <f t="shared" si="34"/>
        <v>0</v>
      </c>
      <c r="BX34" s="83" t="b">
        <f t="shared" si="34"/>
        <v>0</v>
      </c>
      <c r="BY34" s="86" t="b">
        <f t="shared" si="34"/>
        <v>0</v>
      </c>
      <c r="BZ34" s="84" t="b">
        <f t="shared" si="34"/>
        <v>0</v>
      </c>
      <c r="CA34" s="84" t="b">
        <f t="shared" si="34"/>
        <v>0</v>
      </c>
      <c r="CB34" s="85" t="b">
        <f t="shared" si="34"/>
        <v>0</v>
      </c>
      <c r="CC34" s="83" t="b">
        <f t="shared" si="34"/>
        <v>0</v>
      </c>
      <c r="CD34" s="86" t="b">
        <f t="shared" si="34"/>
        <v>0</v>
      </c>
      <c r="CE34" s="84" t="b">
        <f t="shared" si="34"/>
        <v>0</v>
      </c>
      <c r="CF34" s="84" t="b">
        <f t="shared" si="34"/>
        <v>0</v>
      </c>
      <c r="CG34" s="87" t="b">
        <f t="shared" si="34"/>
        <v>0</v>
      </c>
    </row>
    <row r="35" spans="1:85" ht="12" customHeight="1" outlineLevel="1">
      <c r="A35" s="1">
        <v>29</v>
      </c>
      <c r="B35" s="126"/>
      <c r="C35" s="202"/>
      <c r="D35" s="206" t="s">
        <v>66</v>
      </c>
      <c r="E35" s="207"/>
      <c r="F35" s="208" t="s">
        <v>67</v>
      </c>
      <c r="G35" s="204" t="s">
        <v>41</v>
      </c>
      <c r="H35" s="75"/>
      <c r="I35" s="93"/>
      <c r="J35" s="77">
        <v>1</v>
      </c>
      <c r="K35" s="78">
        <v>1</v>
      </c>
      <c r="L35" s="96">
        <f t="shared" si="1"/>
        <v>1</v>
      </c>
      <c r="M35" s="80">
        <v>44858</v>
      </c>
      <c r="N35" s="81">
        <f>WORKDAY(M35,O35-1,휴일토일!$A$2:$A$74)</f>
        <v>44866</v>
      </c>
      <c r="O35" s="82">
        <v>7</v>
      </c>
      <c r="P35" s="100" t="b">
        <f t="shared" ref="P35:CG35" si="35">AND(P$5 &gt;= $M35,P$5 &lt;= $N35)</f>
        <v>0</v>
      </c>
      <c r="Q35" s="101" t="b">
        <f t="shared" si="35"/>
        <v>0</v>
      </c>
      <c r="R35" s="101" t="b">
        <f t="shared" si="35"/>
        <v>0</v>
      </c>
      <c r="S35" s="101" t="b">
        <f t="shared" si="35"/>
        <v>0</v>
      </c>
      <c r="T35" s="102" t="b">
        <f t="shared" si="35"/>
        <v>0</v>
      </c>
      <c r="U35" s="100" t="b">
        <f t="shared" si="35"/>
        <v>0</v>
      </c>
      <c r="V35" s="103" t="b">
        <f t="shared" si="35"/>
        <v>0</v>
      </c>
      <c r="W35" s="101" t="b">
        <f t="shared" si="35"/>
        <v>0</v>
      </c>
      <c r="X35" s="101" t="b">
        <f t="shared" si="35"/>
        <v>0</v>
      </c>
      <c r="Y35" s="102" t="b">
        <f t="shared" si="35"/>
        <v>0</v>
      </c>
      <c r="Z35" s="100" t="b">
        <f t="shared" si="35"/>
        <v>0</v>
      </c>
      <c r="AA35" s="103" t="b">
        <f t="shared" si="35"/>
        <v>0</v>
      </c>
      <c r="AB35" s="101" t="b">
        <f t="shared" si="35"/>
        <v>0</v>
      </c>
      <c r="AC35" s="101" t="b">
        <f t="shared" si="35"/>
        <v>0</v>
      </c>
      <c r="AD35" s="102" t="b">
        <f t="shared" si="35"/>
        <v>0</v>
      </c>
      <c r="AE35" s="100" t="b">
        <f t="shared" si="35"/>
        <v>0</v>
      </c>
      <c r="AF35" s="103" t="b">
        <f t="shared" si="35"/>
        <v>0</v>
      </c>
      <c r="AG35" s="101" t="b">
        <f t="shared" si="35"/>
        <v>0</v>
      </c>
      <c r="AH35" s="101" t="b">
        <f t="shared" si="35"/>
        <v>0</v>
      </c>
      <c r="AI35" s="102" t="b">
        <f t="shared" si="35"/>
        <v>0</v>
      </c>
      <c r="AJ35" s="100" t="b">
        <f t="shared" si="35"/>
        <v>0</v>
      </c>
      <c r="AK35" s="103" t="b">
        <f t="shared" si="35"/>
        <v>0</v>
      </c>
      <c r="AL35" s="101" t="b">
        <f t="shared" si="35"/>
        <v>0</v>
      </c>
      <c r="AM35" s="101" t="b">
        <f t="shared" si="35"/>
        <v>0</v>
      </c>
      <c r="AN35" s="102" t="b">
        <f t="shared" si="35"/>
        <v>0</v>
      </c>
      <c r="AO35" s="100" t="b">
        <f t="shared" si="35"/>
        <v>1</v>
      </c>
      <c r="AP35" s="101" t="b">
        <f t="shared" si="35"/>
        <v>1</v>
      </c>
      <c r="AQ35" s="101" t="b">
        <f t="shared" si="35"/>
        <v>1</v>
      </c>
      <c r="AR35" s="101" t="b">
        <f t="shared" si="35"/>
        <v>1</v>
      </c>
      <c r="AS35" s="102" t="b">
        <f t="shared" si="35"/>
        <v>1</v>
      </c>
      <c r="AT35" s="100" t="b">
        <f t="shared" si="35"/>
        <v>0</v>
      </c>
      <c r="AU35" s="103" t="b">
        <f t="shared" si="35"/>
        <v>0</v>
      </c>
      <c r="AV35" s="101" t="b">
        <f t="shared" si="35"/>
        <v>0</v>
      </c>
      <c r="AW35" s="101" t="b">
        <f t="shared" si="35"/>
        <v>0</v>
      </c>
      <c r="AX35" s="102" t="b">
        <f t="shared" si="35"/>
        <v>0</v>
      </c>
      <c r="AY35" s="100" t="b">
        <f t="shared" si="35"/>
        <v>0</v>
      </c>
      <c r="AZ35" s="103" t="b">
        <f t="shared" si="35"/>
        <v>0</v>
      </c>
      <c r="BA35" s="101" t="b">
        <f t="shared" si="35"/>
        <v>0</v>
      </c>
      <c r="BB35" s="101" t="b">
        <f t="shared" si="35"/>
        <v>0</v>
      </c>
      <c r="BC35" s="102" t="b">
        <f t="shared" si="35"/>
        <v>0</v>
      </c>
      <c r="BD35" s="100" t="b">
        <f t="shared" si="35"/>
        <v>0</v>
      </c>
      <c r="BE35" s="103" t="b">
        <f t="shared" si="35"/>
        <v>0</v>
      </c>
      <c r="BF35" s="101" t="b">
        <f t="shared" si="35"/>
        <v>0</v>
      </c>
      <c r="BG35" s="101" t="b">
        <f t="shared" si="35"/>
        <v>0</v>
      </c>
      <c r="BH35" s="102" t="b">
        <f t="shared" si="35"/>
        <v>0</v>
      </c>
      <c r="BI35" s="100" t="b">
        <f t="shared" si="35"/>
        <v>0</v>
      </c>
      <c r="BJ35" s="103" t="b">
        <f t="shared" si="35"/>
        <v>0</v>
      </c>
      <c r="BK35" s="101" t="b">
        <f t="shared" si="35"/>
        <v>0</v>
      </c>
      <c r="BL35" s="101" t="b">
        <f t="shared" si="35"/>
        <v>0</v>
      </c>
      <c r="BM35" s="102" t="b">
        <f t="shared" si="35"/>
        <v>0</v>
      </c>
      <c r="BN35" s="100" t="b">
        <f t="shared" si="35"/>
        <v>0</v>
      </c>
      <c r="BO35" s="101" t="b">
        <f t="shared" si="35"/>
        <v>0</v>
      </c>
      <c r="BP35" s="101" t="b">
        <f t="shared" si="35"/>
        <v>0</v>
      </c>
      <c r="BQ35" s="101" t="b">
        <f t="shared" si="35"/>
        <v>0</v>
      </c>
      <c r="BR35" s="102" t="b">
        <f t="shared" si="35"/>
        <v>0</v>
      </c>
      <c r="BS35" s="100" t="b">
        <f t="shared" si="35"/>
        <v>0</v>
      </c>
      <c r="BT35" s="103" t="b">
        <f t="shared" si="35"/>
        <v>0</v>
      </c>
      <c r="BU35" s="101" t="b">
        <f t="shared" si="35"/>
        <v>0</v>
      </c>
      <c r="BV35" s="101" t="b">
        <f t="shared" si="35"/>
        <v>0</v>
      </c>
      <c r="BW35" s="102" t="b">
        <f t="shared" si="35"/>
        <v>0</v>
      </c>
      <c r="BX35" s="100" t="b">
        <f t="shared" si="35"/>
        <v>0</v>
      </c>
      <c r="BY35" s="103" t="b">
        <f t="shared" si="35"/>
        <v>0</v>
      </c>
      <c r="BZ35" s="101" t="b">
        <f t="shared" si="35"/>
        <v>0</v>
      </c>
      <c r="CA35" s="101" t="b">
        <f t="shared" si="35"/>
        <v>0</v>
      </c>
      <c r="CB35" s="102" t="b">
        <f t="shared" si="35"/>
        <v>0</v>
      </c>
      <c r="CC35" s="100" t="b">
        <f t="shared" si="35"/>
        <v>0</v>
      </c>
      <c r="CD35" s="103" t="b">
        <f t="shared" si="35"/>
        <v>0</v>
      </c>
      <c r="CE35" s="101" t="b">
        <f t="shared" si="35"/>
        <v>0</v>
      </c>
      <c r="CF35" s="101" t="b">
        <f t="shared" si="35"/>
        <v>0</v>
      </c>
      <c r="CG35" s="104" t="b">
        <f t="shared" si="35"/>
        <v>0</v>
      </c>
    </row>
    <row r="36" spans="1:85" ht="12" customHeight="1" outlineLevel="1">
      <c r="A36" s="1">
        <v>30</v>
      </c>
      <c r="B36" s="126"/>
      <c r="C36" s="209"/>
      <c r="D36" s="206" t="s">
        <v>68</v>
      </c>
      <c r="E36" s="216"/>
      <c r="F36" s="210" t="s">
        <v>69</v>
      </c>
      <c r="G36" s="204" t="s">
        <v>41</v>
      </c>
      <c r="H36" s="75"/>
      <c r="I36" s="93"/>
      <c r="J36" s="77">
        <v>1</v>
      </c>
      <c r="K36" s="78">
        <v>1</v>
      </c>
      <c r="L36" s="96">
        <f t="shared" si="1"/>
        <v>1</v>
      </c>
      <c r="M36" s="80">
        <v>44866</v>
      </c>
      <c r="N36" s="81">
        <f>WORKDAY(M36,O36-1,휴일토일!$A$2:$A$74)</f>
        <v>44868</v>
      </c>
      <c r="O36" s="82">
        <v>3</v>
      </c>
      <c r="P36" s="100" t="b">
        <f t="shared" ref="P36:CG36" si="36">AND(P$5 &gt;= $M36,P$5 &lt;= $N36)</f>
        <v>0</v>
      </c>
      <c r="Q36" s="101" t="b">
        <f t="shared" si="36"/>
        <v>0</v>
      </c>
      <c r="R36" s="101" t="b">
        <f t="shared" si="36"/>
        <v>0</v>
      </c>
      <c r="S36" s="101" t="b">
        <f t="shared" si="36"/>
        <v>0</v>
      </c>
      <c r="T36" s="102" t="b">
        <f t="shared" si="36"/>
        <v>0</v>
      </c>
      <c r="U36" s="100" t="b">
        <f t="shared" si="36"/>
        <v>0</v>
      </c>
      <c r="V36" s="103" t="b">
        <f t="shared" si="36"/>
        <v>0</v>
      </c>
      <c r="W36" s="101" t="b">
        <f t="shared" si="36"/>
        <v>0</v>
      </c>
      <c r="X36" s="101" t="b">
        <f t="shared" si="36"/>
        <v>0</v>
      </c>
      <c r="Y36" s="102" t="b">
        <f t="shared" si="36"/>
        <v>0</v>
      </c>
      <c r="Z36" s="100" t="b">
        <f t="shared" si="36"/>
        <v>0</v>
      </c>
      <c r="AA36" s="103" t="b">
        <f t="shared" si="36"/>
        <v>0</v>
      </c>
      <c r="AB36" s="101" t="b">
        <f t="shared" si="36"/>
        <v>0</v>
      </c>
      <c r="AC36" s="101" t="b">
        <f t="shared" si="36"/>
        <v>0</v>
      </c>
      <c r="AD36" s="102" t="b">
        <f t="shared" si="36"/>
        <v>0</v>
      </c>
      <c r="AE36" s="100" t="b">
        <f t="shared" si="36"/>
        <v>0</v>
      </c>
      <c r="AF36" s="103" t="b">
        <f t="shared" si="36"/>
        <v>0</v>
      </c>
      <c r="AG36" s="101" t="b">
        <f t="shared" si="36"/>
        <v>0</v>
      </c>
      <c r="AH36" s="101" t="b">
        <f t="shared" si="36"/>
        <v>0</v>
      </c>
      <c r="AI36" s="102" t="b">
        <f t="shared" si="36"/>
        <v>0</v>
      </c>
      <c r="AJ36" s="100" t="b">
        <f t="shared" si="36"/>
        <v>0</v>
      </c>
      <c r="AK36" s="103" t="b">
        <f t="shared" si="36"/>
        <v>0</v>
      </c>
      <c r="AL36" s="101" t="b">
        <f t="shared" si="36"/>
        <v>0</v>
      </c>
      <c r="AM36" s="101" t="b">
        <f t="shared" si="36"/>
        <v>0</v>
      </c>
      <c r="AN36" s="102" t="b">
        <f t="shared" si="36"/>
        <v>0</v>
      </c>
      <c r="AO36" s="100" t="b">
        <f t="shared" si="36"/>
        <v>0</v>
      </c>
      <c r="AP36" s="101" t="b">
        <f t="shared" si="36"/>
        <v>0</v>
      </c>
      <c r="AQ36" s="101" t="b">
        <f t="shared" si="36"/>
        <v>0</v>
      </c>
      <c r="AR36" s="101" t="b">
        <f t="shared" si="36"/>
        <v>0</v>
      </c>
      <c r="AS36" s="102" t="b">
        <f t="shared" si="36"/>
        <v>0</v>
      </c>
      <c r="AT36" s="100" t="b">
        <f t="shared" si="36"/>
        <v>1</v>
      </c>
      <c r="AU36" s="103" t="b">
        <f t="shared" si="36"/>
        <v>1</v>
      </c>
      <c r="AV36" s="101" t="b">
        <f t="shared" si="36"/>
        <v>0</v>
      </c>
      <c r="AW36" s="101" t="b">
        <f t="shared" si="36"/>
        <v>0</v>
      </c>
      <c r="AX36" s="102" t="b">
        <f t="shared" si="36"/>
        <v>0</v>
      </c>
      <c r="AY36" s="100" t="b">
        <f t="shared" si="36"/>
        <v>0</v>
      </c>
      <c r="AZ36" s="103" t="b">
        <f t="shared" si="36"/>
        <v>0</v>
      </c>
      <c r="BA36" s="101" t="b">
        <f t="shared" si="36"/>
        <v>0</v>
      </c>
      <c r="BB36" s="101" t="b">
        <f t="shared" si="36"/>
        <v>0</v>
      </c>
      <c r="BC36" s="102" t="b">
        <f t="shared" si="36"/>
        <v>0</v>
      </c>
      <c r="BD36" s="100" t="b">
        <f t="shared" si="36"/>
        <v>0</v>
      </c>
      <c r="BE36" s="103" t="b">
        <f t="shared" si="36"/>
        <v>0</v>
      </c>
      <c r="BF36" s="101" t="b">
        <f t="shared" si="36"/>
        <v>0</v>
      </c>
      <c r="BG36" s="101" t="b">
        <f t="shared" si="36"/>
        <v>0</v>
      </c>
      <c r="BH36" s="102" t="b">
        <f t="shared" si="36"/>
        <v>0</v>
      </c>
      <c r="BI36" s="100" t="b">
        <f t="shared" si="36"/>
        <v>0</v>
      </c>
      <c r="BJ36" s="103" t="b">
        <f t="shared" si="36"/>
        <v>0</v>
      </c>
      <c r="BK36" s="101" t="b">
        <f t="shared" si="36"/>
        <v>0</v>
      </c>
      <c r="BL36" s="101" t="b">
        <f t="shared" si="36"/>
        <v>0</v>
      </c>
      <c r="BM36" s="102" t="b">
        <f t="shared" si="36"/>
        <v>0</v>
      </c>
      <c r="BN36" s="100" t="b">
        <f t="shared" si="36"/>
        <v>0</v>
      </c>
      <c r="BO36" s="101" t="b">
        <f t="shared" si="36"/>
        <v>0</v>
      </c>
      <c r="BP36" s="101" t="b">
        <f t="shared" si="36"/>
        <v>0</v>
      </c>
      <c r="BQ36" s="101" t="b">
        <f t="shared" si="36"/>
        <v>0</v>
      </c>
      <c r="BR36" s="102" t="b">
        <f t="shared" si="36"/>
        <v>0</v>
      </c>
      <c r="BS36" s="100" t="b">
        <f t="shared" si="36"/>
        <v>0</v>
      </c>
      <c r="BT36" s="103" t="b">
        <f t="shared" si="36"/>
        <v>0</v>
      </c>
      <c r="BU36" s="101" t="b">
        <f t="shared" si="36"/>
        <v>0</v>
      </c>
      <c r="BV36" s="101" t="b">
        <f t="shared" si="36"/>
        <v>0</v>
      </c>
      <c r="BW36" s="102" t="b">
        <f t="shared" si="36"/>
        <v>0</v>
      </c>
      <c r="BX36" s="100" t="b">
        <f t="shared" si="36"/>
        <v>0</v>
      </c>
      <c r="BY36" s="103" t="b">
        <f t="shared" si="36"/>
        <v>0</v>
      </c>
      <c r="BZ36" s="101" t="b">
        <f t="shared" si="36"/>
        <v>0</v>
      </c>
      <c r="CA36" s="101" t="b">
        <f t="shared" si="36"/>
        <v>0</v>
      </c>
      <c r="CB36" s="102" t="b">
        <f t="shared" si="36"/>
        <v>0</v>
      </c>
      <c r="CC36" s="100" t="b">
        <f t="shared" si="36"/>
        <v>0</v>
      </c>
      <c r="CD36" s="103" t="b">
        <f t="shared" si="36"/>
        <v>0</v>
      </c>
      <c r="CE36" s="101" t="b">
        <f t="shared" si="36"/>
        <v>0</v>
      </c>
      <c r="CF36" s="101" t="b">
        <f t="shared" si="36"/>
        <v>0</v>
      </c>
      <c r="CG36" s="104" t="b">
        <f t="shared" si="36"/>
        <v>0</v>
      </c>
    </row>
    <row r="37" spans="1:85" ht="12" customHeight="1" outlineLevel="1">
      <c r="A37" s="1">
        <v>31</v>
      </c>
      <c r="B37" s="169"/>
      <c r="C37" s="185"/>
      <c r="D37" s="211" t="s">
        <v>74</v>
      </c>
      <c r="E37" s="212"/>
      <c r="F37" s="188"/>
      <c r="G37" s="189"/>
      <c r="H37" s="190"/>
      <c r="I37" s="191">
        <v>0.18</v>
      </c>
      <c r="J37" s="192">
        <f>IF(ISERROR(AVERAGE(J32:J36)), 0, AVERAGE(J32:J36))</f>
        <v>1</v>
      </c>
      <c r="K37" s="192">
        <f>IF(ISERROR(AVERAGE(K38:K42)), 0, AVERAGE(K38:K42))</f>
        <v>1</v>
      </c>
      <c r="L37" s="193">
        <f t="shared" si="1"/>
        <v>1</v>
      </c>
      <c r="M37" s="194">
        <f>MIN(M38:M42)</f>
        <v>44866</v>
      </c>
      <c r="N37" s="195">
        <f>MAX(N38:N42)</f>
        <v>44890</v>
      </c>
      <c r="O37" s="196">
        <f>SUM(O38:O42)</f>
        <v>23</v>
      </c>
      <c r="P37" s="197" t="b">
        <f t="shared" ref="P37:CG37" si="37">AND(P$5 &gt;= $M37,P$5 &lt;= $N37)</f>
        <v>0</v>
      </c>
      <c r="Q37" s="198" t="b">
        <f t="shared" si="37"/>
        <v>0</v>
      </c>
      <c r="R37" s="198" t="b">
        <f t="shared" si="37"/>
        <v>0</v>
      </c>
      <c r="S37" s="198" t="b">
        <f t="shared" si="37"/>
        <v>0</v>
      </c>
      <c r="T37" s="199" t="b">
        <f t="shared" si="37"/>
        <v>0</v>
      </c>
      <c r="U37" s="197" t="b">
        <f t="shared" si="37"/>
        <v>0</v>
      </c>
      <c r="V37" s="200" t="b">
        <f t="shared" si="37"/>
        <v>0</v>
      </c>
      <c r="W37" s="198" t="b">
        <f t="shared" si="37"/>
        <v>0</v>
      </c>
      <c r="X37" s="198" t="b">
        <f t="shared" si="37"/>
        <v>0</v>
      </c>
      <c r="Y37" s="199" t="b">
        <f t="shared" si="37"/>
        <v>0</v>
      </c>
      <c r="Z37" s="197" t="b">
        <f t="shared" si="37"/>
        <v>0</v>
      </c>
      <c r="AA37" s="200" t="b">
        <f t="shared" si="37"/>
        <v>0</v>
      </c>
      <c r="AB37" s="198" t="b">
        <f t="shared" si="37"/>
        <v>0</v>
      </c>
      <c r="AC37" s="198" t="b">
        <f t="shared" si="37"/>
        <v>0</v>
      </c>
      <c r="AD37" s="199" t="b">
        <f t="shared" si="37"/>
        <v>0</v>
      </c>
      <c r="AE37" s="197" t="b">
        <f t="shared" si="37"/>
        <v>0</v>
      </c>
      <c r="AF37" s="200" t="b">
        <f t="shared" si="37"/>
        <v>0</v>
      </c>
      <c r="AG37" s="198" t="b">
        <f t="shared" si="37"/>
        <v>0</v>
      </c>
      <c r="AH37" s="198" t="b">
        <f t="shared" si="37"/>
        <v>0</v>
      </c>
      <c r="AI37" s="199" t="b">
        <f t="shared" si="37"/>
        <v>0</v>
      </c>
      <c r="AJ37" s="197" t="b">
        <f t="shared" si="37"/>
        <v>0</v>
      </c>
      <c r="AK37" s="200" t="b">
        <f t="shared" si="37"/>
        <v>0</v>
      </c>
      <c r="AL37" s="198" t="b">
        <f t="shared" si="37"/>
        <v>0</v>
      </c>
      <c r="AM37" s="198" t="b">
        <f t="shared" si="37"/>
        <v>0</v>
      </c>
      <c r="AN37" s="199" t="b">
        <f t="shared" si="37"/>
        <v>0</v>
      </c>
      <c r="AO37" s="197" t="b">
        <f t="shared" si="37"/>
        <v>0</v>
      </c>
      <c r="AP37" s="198" t="b">
        <f t="shared" si="37"/>
        <v>0</v>
      </c>
      <c r="AQ37" s="198" t="b">
        <f t="shared" si="37"/>
        <v>0</v>
      </c>
      <c r="AR37" s="198" t="b">
        <f t="shared" si="37"/>
        <v>0</v>
      </c>
      <c r="AS37" s="199" t="b">
        <f t="shared" si="37"/>
        <v>0</v>
      </c>
      <c r="AT37" s="197" t="b">
        <f t="shared" si="37"/>
        <v>1</v>
      </c>
      <c r="AU37" s="200" t="b">
        <f t="shared" si="37"/>
        <v>1</v>
      </c>
      <c r="AV37" s="198" t="b">
        <f t="shared" si="37"/>
        <v>1</v>
      </c>
      <c r="AW37" s="198" t="b">
        <f t="shared" si="37"/>
        <v>1</v>
      </c>
      <c r="AX37" s="199" t="b">
        <f t="shared" si="37"/>
        <v>1</v>
      </c>
      <c r="AY37" s="197" t="b">
        <f t="shared" si="37"/>
        <v>1</v>
      </c>
      <c r="AZ37" s="200" t="b">
        <f t="shared" si="37"/>
        <v>1</v>
      </c>
      <c r="BA37" s="198" t="b">
        <f t="shared" si="37"/>
        <v>1</v>
      </c>
      <c r="BB37" s="198" t="b">
        <f t="shared" si="37"/>
        <v>1</v>
      </c>
      <c r="BC37" s="199" t="b">
        <f t="shared" si="37"/>
        <v>1</v>
      </c>
      <c r="BD37" s="197" t="b">
        <f t="shared" si="37"/>
        <v>1</v>
      </c>
      <c r="BE37" s="200" t="b">
        <f t="shared" si="37"/>
        <v>1</v>
      </c>
      <c r="BF37" s="198" t="b">
        <f t="shared" si="37"/>
        <v>1</v>
      </c>
      <c r="BG37" s="198" t="b">
        <f t="shared" si="37"/>
        <v>1</v>
      </c>
      <c r="BH37" s="199" t="b">
        <f t="shared" si="37"/>
        <v>1</v>
      </c>
      <c r="BI37" s="197" t="b">
        <f t="shared" si="37"/>
        <v>1</v>
      </c>
      <c r="BJ37" s="200" t="b">
        <f t="shared" si="37"/>
        <v>1</v>
      </c>
      <c r="BK37" s="198" t="b">
        <f t="shared" si="37"/>
        <v>1</v>
      </c>
      <c r="BL37" s="198" t="b">
        <f t="shared" si="37"/>
        <v>0</v>
      </c>
      <c r="BM37" s="199" t="b">
        <f t="shared" si="37"/>
        <v>0</v>
      </c>
      <c r="BN37" s="197" t="b">
        <f t="shared" si="37"/>
        <v>0</v>
      </c>
      <c r="BO37" s="198" t="b">
        <f t="shared" si="37"/>
        <v>0</v>
      </c>
      <c r="BP37" s="198" t="b">
        <f t="shared" si="37"/>
        <v>0</v>
      </c>
      <c r="BQ37" s="198" t="b">
        <f t="shared" si="37"/>
        <v>0</v>
      </c>
      <c r="BR37" s="199" t="b">
        <f t="shared" si="37"/>
        <v>0</v>
      </c>
      <c r="BS37" s="197" t="b">
        <f t="shared" si="37"/>
        <v>0</v>
      </c>
      <c r="BT37" s="200" t="b">
        <f t="shared" si="37"/>
        <v>0</v>
      </c>
      <c r="BU37" s="198" t="b">
        <f t="shared" si="37"/>
        <v>0</v>
      </c>
      <c r="BV37" s="198" t="b">
        <f t="shared" si="37"/>
        <v>0</v>
      </c>
      <c r="BW37" s="199" t="b">
        <f t="shared" si="37"/>
        <v>0</v>
      </c>
      <c r="BX37" s="197" t="b">
        <f t="shared" si="37"/>
        <v>0</v>
      </c>
      <c r="BY37" s="200" t="b">
        <f t="shared" si="37"/>
        <v>0</v>
      </c>
      <c r="BZ37" s="198" t="b">
        <f t="shared" si="37"/>
        <v>0</v>
      </c>
      <c r="CA37" s="198" t="b">
        <f t="shared" si="37"/>
        <v>0</v>
      </c>
      <c r="CB37" s="199" t="b">
        <f t="shared" si="37"/>
        <v>0</v>
      </c>
      <c r="CC37" s="197" t="b">
        <f t="shared" si="37"/>
        <v>0</v>
      </c>
      <c r="CD37" s="200" t="b">
        <f t="shared" si="37"/>
        <v>0</v>
      </c>
      <c r="CE37" s="198" t="b">
        <f t="shared" si="37"/>
        <v>0</v>
      </c>
      <c r="CF37" s="198" t="b">
        <f t="shared" si="37"/>
        <v>0</v>
      </c>
      <c r="CG37" s="201" t="b">
        <f t="shared" si="37"/>
        <v>0</v>
      </c>
    </row>
    <row r="38" spans="1:85" ht="12" customHeight="1" outlineLevel="1">
      <c r="A38" s="1">
        <v>32</v>
      </c>
      <c r="B38" s="126"/>
      <c r="C38" s="202"/>
      <c r="D38" s="52" t="s">
        <v>75</v>
      </c>
      <c r="E38" s="203"/>
      <c r="F38" s="73" t="s">
        <v>60</v>
      </c>
      <c r="G38" s="204" t="s">
        <v>41</v>
      </c>
      <c r="H38" s="75"/>
      <c r="I38" s="93"/>
      <c r="J38" s="77">
        <v>1</v>
      </c>
      <c r="K38" s="78">
        <v>1</v>
      </c>
      <c r="L38" s="96">
        <f t="shared" si="1"/>
        <v>1</v>
      </c>
      <c r="M38" s="80">
        <v>44866</v>
      </c>
      <c r="N38" s="81">
        <f>WORKDAY(M38,O38-1,휴일토일!$A$2:$A$74)</f>
        <v>44872</v>
      </c>
      <c r="O38" s="63">
        <v>5</v>
      </c>
      <c r="P38" s="64" t="b">
        <f t="shared" ref="P38:CG38" si="38">AND(P$5 &gt;= $M38,P$5 &lt;= $N38)</f>
        <v>0</v>
      </c>
      <c r="Q38" s="65" t="b">
        <f t="shared" si="38"/>
        <v>0</v>
      </c>
      <c r="R38" s="65" t="b">
        <f t="shared" si="38"/>
        <v>0</v>
      </c>
      <c r="S38" s="65" t="b">
        <f t="shared" si="38"/>
        <v>0</v>
      </c>
      <c r="T38" s="66" t="b">
        <f t="shared" si="38"/>
        <v>0</v>
      </c>
      <c r="U38" s="64" t="b">
        <f t="shared" si="38"/>
        <v>0</v>
      </c>
      <c r="V38" s="67" t="b">
        <f t="shared" si="38"/>
        <v>0</v>
      </c>
      <c r="W38" s="65" t="b">
        <f t="shared" si="38"/>
        <v>0</v>
      </c>
      <c r="X38" s="65" t="b">
        <f t="shared" si="38"/>
        <v>0</v>
      </c>
      <c r="Y38" s="66" t="b">
        <f t="shared" si="38"/>
        <v>0</v>
      </c>
      <c r="Z38" s="64" t="b">
        <f t="shared" si="38"/>
        <v>0</v>
      </c>
      <c r="AA38" s="67" t="b">
        <f t="shared" si="38"/>
        <v>0</v>
      </c>
      <c r="AB38" s="65" t="b">
        <f t="shared" si="38"/>
        <v>0</v>
      </c>
      <c r="AC38" s="65" t="b">
        <f t="shared" si="38"/>
        <v>0</v>
      </c>
      <c r="AD38" s="66" t="b">
        <f t="shared" si="38"/>
        <v>0</v>
      </c>
      <c r="AE38" s="64" t="b">
        <f t="shared" si="38"/>
        <v>0</v>
      </c>
      <c r="AF38" s="67" t="b">
        <f t="shared" si="38"/>
        <v>0</v>
      </c>
      <c r="AG38" s="65" t="b">
        <f t="shared" si="38"/>
        <v>0</v>
      </c>
      <c r="AH38" s="65" t="b">
        <f t="shared" si="38"/>
        <v>0</v>
      </c>
      <c r="AI38" s="66" t="b">
        <f t="shared" si="38"/>
        <v>0</v>
      </c>
      <c r="AJ38" s="64" t="b">
        <f t="shared" si="38"/>
        <v>0</v>
      </c>
      <c r="AK38" s="67" t="b">
        <f t="shared" si="38"/>
        <v>0</v>
      </c>
      <c r="AL38" s="65" t="b">
        <f t="shared" si="38"/>
        <v>0</v>
      </c>
      <c r="AM38" s="65" t="b">
        <f t="shared" si="38"/>
        <v>0</v>
      </c>
      <c r="AN38" s="66" t="b">
        <f t="shared" si="38"/>
        <v>0</v>
      </c>
      <c r="AO38" s="64" t="b">
        <f t="shared" si="38"/>
        <v>0</v>
      </c>
      <c r="AP38" s="65" t="b">
        <f t="shared" si="38"/>
        <v>0</v>
      </c>
      <c r="AQ38" s="65" t="b">
        <f t="shared" si="38"/>
        <v>0</v>
      </c>
      <c r="AR38" s="65" t="b">
        <f t="shared" si="38"/>
        <v>0</v>
      </c>
      <c r="AS38" s="66" t="b">
        <f t="shared" si="38"/>
        <v>0</v>
      </c>
      <c r="AT38" s="64" t="b">
        <f t="shared" si="38"/>
        <v>1</v>
      </c>
      <c r="AU38" s="67" t="b">
        <f t="shared" si="38"/>
        <v>1</v>
      </c>
      <c r="AV38" s="65" t="b">
        <f t="shared" si="38"/>
        <v>1</v>
      </c>
      <c r="AW38" s="65" t="b">
        <f t="shared" si="38"/>
        <v>1</v>
      </c>
      <c r="AX38" s="66" t="b">
        <f t="shared" si="38"/>
        <v>1</v>
      </c>
      <c r="AY38" s="64" t="b">
        <f t="shared" si="38"/>
        <v>0</v>
      </c>
      <c r="AZ38" s="67" t="b">
        <f t="shared" si="38"/>
        <v>0</v>
      </c>
      <c r="BA38" s="65" t="b">
        <f t="shared" si="38"/>
        <v>0</v>
      </c>
      <c r="BB38" s="65" t="b">
        <f t="shared" si="38"/>
        <v>0</v>
      </c>
      <c r="BC38" s="66" t="b">
        <f t="shared" si="38"/>
        <v>0</v>
      </c>
      <c r="BD38" s="64" t="b">
        <f t="shared" si="38"/>
        <v>0</v>
      </c>
      <c r="BE38" s="67" t="b">
        <f t="shared" si="38"/>
        <v>0</v>
      </c>
      <c r="BF38" s="65" t="b">
        <f t="shared" si="38"/>
        <v>0</v>
      </c>
      <c r="BG38" s="65" t="b">
        <f t="shared" si="38"/>
        <v>0</v>
      </c>
      <c r="BH38" s="66" t="b">
        <f t="shared" si="38"/>
        <v>0</v>
      </c>
      <c r="BI38" s="64" t="b">
        <f t="shared" si="38"/>
        <v>0</v>
      </c>
      <c r="BJ38" s="67" t="b">
        <f t="shared" si="38"/>
        <v>0</v>
      </c>
      <c r="BK38" s="65" t="b">
        <f t="shared" si="38"/>
        <v>0</v>
      </c>
      <c r="BL38" s="65" t="b">
        <f t="shared" si="38"/>
        <v>0</v>
      </c>
      <c r="BM38" s="66" t="b">
        <f t="shared" si="38"/>
        <v>0</v>
      </c>
      <c r="BN38" s="64" t="b">
        <f t="shared" si="38"/>
        <v>0</v>
      </c>
      <c r="BO38" s="65" t="b">
        <f t="shared" si="38"/>
        <v>0</v>
      </c>
      <c r="BP38" s="65" t="b">
        <f t="shared" si="38"/>
        <v>0</v>
      </c>
      <c r="BQ38" s="65" t="b">
        <f t="shared" si="38"/>
        <v>0</v>
      </c>
      <c r="BR38" s="66" t="b">
        <f t="shared" si="38"/>
        <v>0</v>
      </c>
      <c r="BS38" s="64" t="b">
        <f t="shared" si="38"/>
        <v>0</v>
      </c>
      <c r="BT38" s="67" t="b">
        <f t="shared" si="38"/>
        <v>0</v>
      </c>
      <c r="BU38" s="65" t="b">
        <f t="shared" si="38"/>
        <v>0</v>
      </c>
      <c r="BV38" s="65" t="b">
        <f t="shared" si="38"/>
        <v>0</v>
      </c>
      <c r="BW38" s="66" t="b">
        <f t="shared" si="38"/>
        <v>0</v>
      </c>
      <c r="BX38" s="64" t="b">
        <f t="shared" si="38"/>
        <v>0</v>
      </c>
      <c r="BY38" s="67" t="b">
        <f t="shared" si="38"/>
        <v>0</v>
      </c>
      <c r="BZ38" s="65" t="b">
        <f t="shared" si="38"/>
        <v>0</v>
      </c>
      <c r="CA38" s="65" t="b">
        <f t="shared" si="38"/>
        <v>0</v>
      </c>
      <c r="CB38" s="66" t="b">
        <f t="shared" si="38"/>
        <v>0</v>
      </c>
      <c r="CC38" s="64" t="b">
        <f t="shared" si="38"/>
        <v>0</v>
      </c>
      <c r="CD38" s="67" t="b">
        <f t="shared" si="38"/>
        <v>0</v>
      </c>
      <c r="CE38" s="65" t="b">
        <f t="shared" si="38"/>
        <v>0</v>
      </c>
      <c r="CF38" s="65" t="b">
        <f t="shared" si="38"/>
        <v>0</v>
      </c>
      <c r="CG38" s="68" t="b">
        <f t="shared" si="38"/>
        <v>0</v>
      </c>
    </row>
    <row r="39" spans="1:85" ht="12" customHeight="1" outlineLevel="1">
      <c r="A39" s="1">
        <v>33</v>
      </c>
      <c r="B39" s="126"/>
      <c r="C39" s="202"/>
      <c r="D39" s="71" t="s">
        <v>62</v>
      </c>
      <c r="E39" s="205"/>
      <c r="F39" s="73" t="s">
        <v>63</v>
      </c>
      <c r="G39" s="204" t="s">
        <v>41</v>
      </c>
      <c r="H39" s="75"/>
      <c r="I39" s="93"/>
      <c r="J39" s="77">
        <v>1</v>
      </c>
      <c r="K39" s="78">
        <v>1</v>
      </c>
      <c r="L39" s="96">
        <f t="shared" si="1"/>
        <v>1</v>
      </c>
      <c r="M39" s="80">
        <v>44872</v>
      </c>
      <c r="N39" s="81">
        <f>WORKDAY(M39,O39-1,휴일토일!$A$2:$A$74)</f>
        <v>44874</v>
      </c>
      <c r="O39" s="63">
        <v>3</v>
      </c>
      <c r="P39" s="83" t="b">
        <f t="shared" ref="P39:CG39" si="39">AND(P$5 &gt;= $M39,P$5 &lt;= $N39)</f>
        <v>0</v>
      </c>
      <c r="Q39" s="84" t="b">
        <f t="shared" si="39"/>
        <v>0</v>
      </c>
      <c r="R39" s="84" t="b">
        <f t="shared" si="39"/>
        <v>0</v>
      </c>
      <c r="S39" s="84" t="b">
        <f t="shared" si="39"/>
        <v>0</v>
      </c>
      <c r="T39" s="85" t="b">
        <f t="shared" si="39"/>
        <v>0</v>
      </c>
      <c r="U39" s="83" t="b">
        <f t="shared" si="39"/>
        <v>0</v>
      </c>
      <c r="V39" s="86" t="b">
        <f t="shared" si="39"/>
        <v>0</v>
      </c>
      <c r="W39" s="84" t="b">
        <f t="shared" si="39"/>
        <v>0</v>
      </c>
      <c r="X39" s="84" t="b">
        <f t="shared" si="39"/>
        <v>0</v>
      </c>
      <c r="Y39" s="85" t="b">
        <f t="shared" si="39"/>
        <v>0</v>
      </c>
      <c r="Z39" s="83" t="b">
        <f t="shared" si="39"/>
        <v>0</v>
      </c>
      <c r="AA39" s="86" t="b">
        <f t="shared" si="39"/>
        <v>0</v>
      </c>
      <c r="AB39" s="84" t="b">
        <f t="shared" si="39"/>
        <v>0</v>
      </c>
      <c r="AC39" s="84" t="b">
        <f t="shared" si="39"/>
        <v>0</v>
      </c>
      <c r="AD39" s="85" t="b">
        <f t="shared" si="39"/>
        <v>0</v>
      </c>
      <c r="AE39" s="83" t="b">
        <f t="shared" si="39"/>
        <v>0</v>
      </c>
      <c r="AF39" s="86" t="b">
        <f t="shared" si="39"/>
        <v>0</v>
      </c>
      <c r="AG39" s="84" t="b">
        <f t="shared" si="39"/>
        <v>0</v>
      </c>
      <c r="AH39" s="84" t="b">
        <f t="shared" si="39"/>
        <v>0</v>
      </c>
      <c r="AI39" s="85" t="b">
        <f t="shared" si="39"/>
        <v>0</v>
      </c>
      <c r="AJ39" s="83" t="b">
        <f t="shared" si="39"/>
        <v>0</v>
      </c>
      <c r="AK39" s="86" t="b">
        <f t="shared" si="39"/>
        <v>0</v>
      </c>
      <c r="AL39" s="84" t="b">
        <f t="shared" si="39"/>
        <v>0</v>
      </c>
      <c r="AM39" s="84" t="b">
        <f t="shared" si="39"/>
        <v>0</v>
      </c>
      <c r="AN39" s="85" t="b">
        <f t="shared" si="39"/>
        <v>0</v>
      </c>
      <c r="AO39" s="83" t="b">
        <f t="shared" si="39"/>
        <v>0</v>
      </c>
      <c r="AP39" s="84" t="b">
        <f t="shared" si="39"/>
        <v>0</v>
      </c>
      <c r="AQ39" s="84" t="b">
        <f t="shared" si="39"/>
        <v>0</v>
      </c>
      <c r="AR39" s="84" t="b">
        <f t="shared" si="39"/>
        <v>0</v>
      </c>
      <c r="AS39" s="85" t="b">
        <f t="shared" si="39"/>
        <v>0</v>
      </c>
      <c r="AT39" s="83" t="b">
        <f t="shared" si="39"/>
        <v>0</v>
      </c>
      <c r="AU39" s="86" t="b">
        <f t="shared" si="39"/>
        <v>0</v>
      </c>
      <c r="AV39" s="84" t="b">
        <f t="shared" si="39"/>
        <v>0</v>
      </c>
      <c r="AW39" s="84" t="b">
        <f t="shared" si="39"/>
        <v>0</v>
      </c>
      <c r="AX39" s="85" t="b">
        <f t="shared" si="39"/>
        <v>0</v>
      </c>
      <c r="AY39" s="83" t="b">
        <f t="shared" si="39"/>
        <v>1</v>
      </c>
      <c r="AZ39" s="86" t="b">
        <f t="shared" si="39"/>
        <v>0</v>
      </c>
      <c r="BA39" s="84" t="b">
        <f t="shared" si="39"/>
        <v>0</v>
      </c>
      <c r="BB39" s="84" t="b">
        <f t="shared" si="39"/>
        <v>0</v>
      </c>
      <c r="BC39" s="85" t="b">
        <f t="shared" si="39"/>
        <v>0</v>
      </c>
      <c r="BD39" s="83" t="b">
        <f t="shared" si="39"/>
        <v>0</v>
      </c>
      <c r="BE39" s="86" t="b">
        <f t="shared" si="39"/>
        <v>0</v>
      </c>
      <c r="BF39" s="84" t="b">
        <f t="shared" si="39"/>
        <v>0</v>
      </c>
      <c r="BG39" s="84" t="b">
        <f t="shared" si="39"/>
        <v>0</v>
      </c>
      <c r="BH39" s="85" t="b">
        <f t="shared" si="39"/>
        <v>0</v>
      </c>
      <c r="BI39" s="83" t="b">
        <f t="shared" si="39"/>
        <v>0</v>
      </c>
      <c r="BJ39" s="86" t="b">
        <f t="shared" si="39"/>
        <v>0</v>
      </c>
      <c r="BK39" s="84" t="b">
        <f t="shared" si="39"/>
        <v>0</v>
      </c>
      <c r="BL39" s="84" t="b">
        <f t="shared" si="39"/>
        <v>0</v>
      </c>
      <c r="BM39" s="85" t="b">
        <f t="shared" si="39"/>
        <v>0</v>
      </c>
      <c r="BN39" s="83" t="b">
        <f t="shared" si="39"/>
        <v>0</v>
      </c>
      <c r="BO39" s="84" t="b">
        <f t="shared" si="39"/>
        <v>0</v>
      </c>
      <c r="BP39" s="84" t="b">
        <f t="shared" si="39"/>
        <v>0</v>
      </c>
      <c r="BQ39" s="84" t="b">
        <f t="shared" si="39"/>
        <v>0</v>
      </c>
      <c r="BR39" s="85" t="b">
        <f t="shared" si="39"/>
        <v>0</v>
      </c>
      <c r="BS39" s="83" t="b">
        <f t="shared" si="39"/>
        <v>0</v>
      </c>
      <c r="BT39" s="86" t="b">
        <f t="shared" si="39"/>
        <v>0</v>
      </c>
      <c r="BU39" s="84" t="b">
        <f t="shared" si="39"/>
        <v>0</v>
      </c>
      <c r="BV39" s="84" t="b">
        <f t="shared" si="39"/>
        <v>0</v>
      </c>
      <c r="BW39" s="85" t="b">
        <f t="shared" si="39"/>
        <v>0</v>
      </c>
      <c r="BX39" s="83" t="b">
        <f t="shared" si="39"/>
        <v>0</v>
      </c>
      <c r="BY39" s="86" t="b">
        <f t="shared" si="39"/>
        <v>0</v>
      </c>
      <c r="BZ39" s="84" t="b">
        <f t="shared" si="39"/>
        <v>0</v>
      </c>
      <c r="CA39" s="84" t="b">
        <f t="shared" si="39"/>
        <v>0</v>
      </c>
      <c r="CB39" s="85" t="b">
        <f t="shared" si="39"/>
        <v>0</v>
      </c>
      <c r="CC39" s="83" t="b">
        <f t="shared" si="39"/>
        <v>0</v>
      </c>
      <c r="CD39" s="86" t="b">
        <f t="shared" si="39"/>
        <v>0</v>
      </c>
      <c r="CE39" s="84" t="b">
        <f t="shared" si="39"/>
        <v>0</v>
      </c>
      <c r="CF39" s="84" t="b">
        <f t="shared" si="39"/>
        <v>0</v>
      </c>
      <c r="CG39" s="87" t="b">
        <f t="shared" si="39"/>
        <v>0</v>
      </c>
    </row>
    <row r="40" spans="1:85" ht="12" customHeight="1" outlineLevel="1">
      <c r="A40" s="1">
        <v>34</v>
      </c>
      <c r="B40" s="126"/>
      <c r="C40" s="202"/>
      <c r="D40" s="71" t="s">
        <v>64</v>
      </c>
      <c r="E40" s="205"/>
      <c r="F40" s="73" t="s">
        <v>65</v>
      </c>
      <c r="G40" s="204" t="s">
        <v>41</v>
      </c>
      <c r="H40" s="75"/>
      <c r="I40" s="93"/>
      <c r="J40" s="77">
        <v>1</v>
      </c>
      <c r="K40" s="78">
        <v>1</v>
      </c>
      <c r="L40" s="96">
        <f t="shared" si="1"/>
        <v>1</v>
      </c>
      <c r="M40" s="80">
        <v>44874</v>
      </c>
      <c r="N40" s="81">
        <f>WORKDAY(M40,O40-1,휴일토일!$A$2:$A$74)</f>
        <v>44880</v>
      </c>
      <c r="O40" s="63">
        <v>5</v>
      </c>
      <c r="P40" s="83" t="b">
        <f t="shared" ref="P40:CG40" si="40">AND(P$5 &gt;= $M40,P$5 &lt;= $N40)</f>
        <v>0</v>
      </c>
      <c r="Q40" s="84" t="b">
        <f t="shared" si="40"/>
        <v>0</v>
      </c>
      <c r="R40" s="84" t="b">
        <f t="shared" si="40"/>
        <v>0</v>
      </c>
      <c r="S40" s="84" t="b">
        <f t="shared" si="40"/>
        <v>0</v>
      </c>
      <c r="T40" s="85" t="b">
        <f t="shared" si="40"/>
        <v>0</v>
      </c>
      <c r="U40" s="83" t="b">
        <f t="shared" si="40"/>
        <v>0</v>
      </c>
      <c r="V40" s="86" t="b">
        <f t="shared" si="40"/>
        <v>0</v>
      </c>
      <c r="W40" s="84" t="b">
        <f t="shared" si="40"/>
        <v>0</v>
      </c>
      <c r="X40" s="84" t="b">
        <f t="shared" si="40"/>
        <v>0</v>
      </c>
      <c r="Y40" s="85" t="b">
        <f t="shared" si="40"/>
        <v>0</v>
      </c>
      <c r="Z40" s="83" t="b">
        <f t="shared" si="40"/>
        <v>0</v>
      </c>
      <c r="AA40" s="86" t="b">
        <f t="shared" si="40"/>
        <v>0</v>
      </c>
      <c r="AB40" s="84" t="b">
        <f t="shared" si="40"/>
        <v>0</v>
      </c>
      <c r="AC40" s="84" t="b">
        <f t="shared" si="40"/>
        <v>0</v>
      </c>
      <c r="AD40" s="85" t="b">
        <f t="shared" si="40"/>
        <v>0</v>
      </c>
      <c r="AE40" s="83" t="b">
        <f t="shared" si="40"/>
        <v>0</v>
      </c>
      <c r="AF40" s="86" t="b">
        <f t="shared" si="40"/>
        <v>0</v>
      </c>
      <c r="AG40" s="84" t="b">
        <f t="shared" si="40"/>
        <v>0</v>
      </c>
      <c r="AH40" s="84" t="b">
        <f t="shared" si="40"/>
        <v>0</v>
      </c>
      <c r="AI40" s="85" t="b">
        <f t="shared" si="40"/>
        <v>0</v>
      </c>
      <c r="AJ40" s="83" t="b">
        <f t="shared" si="40"/>
        <v>0</v>
      </c>
      <c r="AK40" s="86" t="b">
        <f t="shared" si="40"/>
        <v>0</v>
      </c>
      <c r="AL40" s="84" t="b">
        <f t="shared" si="40"/>
        <v>0</v>
      </c>
      <c r="AM40" s="84" t="b">
        <f t="shared" si="40"/>
        <v>0</v>
      </c>
      <c r="AN40" s="85" t="b">
        <f t="shared" si="40"/>
        <v>0</v>
      </c>
      <c r="AO40" s="83" t="b">
        <f t="shared" si="40"/>
        <v>0</v>
      </c>
      <c r="AP40" s="84" t="b">
        <f t="shared" si="40"/>
        <v>0</v>
      </c>
      <c r="AQ40" s="84" t="b">
        <f t="shared" si="40"/>
        <v>0</v>
      </c>
      <c r="AR40" s="84" t="b">
        <f t="shared" si="40"/>
        <v>0</v>
      </c>
      <c r="AS40" s="85" t="b">
        <f t="shared" si="40"/>
        <v>0</v>
      </c>
      <c r="AT40" s="83" t="b">
        <f t="shared" si="40"/>
        <v>0</v>
      </c>
      <c r="AU40" s="86" t="b">
        <f t="shared" si="40"/>
        <v>0</v>
      </c>
      <c r="AV40" s="84" t="b">
        <f t="shared" si="40"/>
        <v>0</v>
      </c>
      <c r="AW40" s="84" t="b">
        <f t="shared" si="40"/>
        <v>0</v>
      </c>
      <c r="AX40" s="85" t="b">
        <f t="shared" si="40"/>
        <v>0</v>
      </c>
      <c r="AY40" s="83" t="b">
        <f t="shared" si="40"/>
        <v>1</v>
      </c>
      <c r="AZ40" s="86" t="b">
        <f t="shared" si="40"/>
        <v>1</v>
      </c>
      <c r="BA40" s="84" t="b">
        <f t="shared" si="40"/>
        <v>1</v>
      </c>
      <c r="BB40" s="84" t="b">
        <f t="shared" si="40"/>
        <v>1</v>
      </c>
      <c r="BC40" s="85" t="b">
        <f t="shared" si="40"/>
        <v>1</v>
      </c>
      <c r="BD40" s="83" t="b">
        <f t="shared" si="40"/>
        <v>0</v>
      </c>
      <c r="BE40" s="86" t="b">
        <f t="shared" si="40"/>
        <v>0</v>
      </c>
      <c r="BF40" s="84" t="b">
        <f t="shared" si="40"/>
        <v>0</v>
      </c>
      <c r="BG40" s="84" t="b">
        <f t="shared" si="40"/>
        <v>0</v>
      </c>
      <c r="BH40" s="85" t="b">
        <f t="shared" si="40"/>
        <v>0</v>
      </c>
      <c r="BI40" s="83" t="b">
        <f t="shared" si="40"/>
        <v>0</v>
      </c>
      <c r="BJ40" s="86" t="b">
        <f t="shared" si="40"/>
        <v>0</v>
      </c>
      <c r="BK40" s="84" t="b">
        <f t="shared" si="40"/>
        <v>0</v>
      </c>
      <c r="BL40" s="84" t="b">
        <f t="shared" si="40"/>
        <v>0</v>
      </c>
      <c r="BM40" s="85" t="b">
        <f t="shared" si="40"/>
        <v>0</v>
      </c>
      <c r="BN40" s="83" t="b">
        <f t="shared" si="40"/>
        <v>0</v>
      </c>
      <c r="BO40" s="84" t="b">
        <f t="shared" si="40"/>
        <v>0</v>
      </c>
      <c r="BP40" s="84" t="b">
        <f t="shared" si="40"/>
        <v>0</v>
      </c>
      <c r="BQ40" s="84" t="b">
        <f t="shared" si="40"/>
        <v>0</v>
      </c>
      <c r="BR40" s="85" t="b">
        <f t="shared" si="40"/>
        <v>0</v>
      </c>
      <c r="BS40" s="83" t="b">
        <f t="shared" si="40"/>
        <v>0</v>
      </c>
      <c r="BT40" s="86" t="b">
        <f t="shared" si="40"/>
        <v>0</v>
      </c>
      <c r="BU40" s="84" t="b">
        <f t="shared" si="40"/>
        <v>0</v>
      </c>
      <c r="BV40" s="84" t="b">
        <f t="shared" si="40"/>
        <v>0</v>
      </c>
      <c r="BW40" s="85" t="b">
        <f t="shared" si="40"/>
        <v>0</v>
      </c>
      <c r="BX40" s="83" t="b">
        <f t="shared" si="40"/>
        <v>0</v>
      </c>
      <c r="BY40" s="86" t="b">
        <f t="shared" si="40"/>
        <v>0</v>
      </c>
      <c r="BZ40" s="84" t="b">
        <f t="shared" si="40"/>
        <v>0</v>
      </c>
      <c r="CA40" s="84" t="b">
        <f t="shared" si="40"/>
        <v>0</v>
      </c>
      <c r="CB40" s="85" t="b">
        <f t="shared" si="40"/>
        <v>0</v>
      </c>
      <c r="CC40" s="83" t="b">
        <f t="shared" si="40"/>
        <v>0</v>
      </c>
      <c r="CD40" s="86" t="b">
        <f t="shared" si="40"/>
        <v>0</v>
      </c>
      <c r="CE40" s="84" t="b">
        <f t="shared" si="40"/>
        <v>0</v>
      </c>
      <c r="CF40" s="84" t="b">
        <f t="shared" si="40"/>
        <v>0</v>
      </c>
      <c r="CG40" s="87" t="b">
        <f t="shared" si="40"/>
        <v>0</v>
      </c>
    </row>
    <row r="41" spans="1:85" ht="12" customHeight="1" outlineLevel="1">
      <c r="A41" s="1">
        <v>35</v>
      </c>
      <c r="B41" s="126"/>
      <c r="C41" s="202"/>
      <c r="D41" s="206" t="s">
        <v>66</v>
      </c>
      <c r="E41" s="207"/>
      <c r="F41" s="208" t="s">
        <v>67</v>
      </c>
      <c r="G41" s="204" t="s">
        <v>41</v>
      </c>
      <c r="H41" s="75"/>
      <c r="I41" s="93"/>
      <c r="J41" s="77">
        <v>1</v>
      </c>
      <c r="K41" s="78">
        <v>1</v>
      </c>
      <c r="L41" s="96">
        <f t="shared" si="1"/>
        <v>1</v>
      </c>
      <c r="M41" s="80">
        <v>44880</v>
      </c>
      <c r="N41" s="81">
        <f>WORKDAY(M41,O41-1,휴일토일!$A$2:$A$74)</f>
        <v>44888</v>
      </c>
      <c r="O41" s="63">
        <v>7</v>
      </c>
      <c r="P41" s="83" t="b">
        <f t="shared" ref="P41:CG41" si="41">AND(P$5 &gt;= $M41,P$5 &lt;= $N41)</f>
        <v>0</v>
      </c>
      <c r="Q41" s="84" t="b">
        <f t="shared" si="41"/>
        <v>0</v>
      </c>
      <c r="R41" s="84" t="b">
        <f t="shared" si="41"/>
        <v>0</v>
      </c>
      <c r="S41" s="84" t="b">
        <f t="shared" si="41"/>
        <v>0</v>
      </c>
      <c r="T41" s="85" t="b">
        <f t="shared" si="41"/>
        <v>0</v>
      </c>
      <c r="U41" s="83" t="b">
        <f t="shared" si="41"/>
        <v>0</v>
      </c>
      <c r="V41" s="86" t="b">
        <f t="shared" si="41"/>
        <v>0</v>
      </c>
      <c r="W41" s="84" t="b">
        <f t="shared" si="41"/>
        <v>0</v>
      </c>
      <c r="X41" s="84" t="b">
        <f t="shared" si="41"/>
        <v>0</v>
      </c>
      <c r="Y41" s="85" t="b">
        <f t="shared" si="41"/>
        <v>0</v>
      </c>
      <c r="Z41" s="83" t="b">
        <f t="shared" si="41"/>
        <v>0</v>
      </c>
      <c r="AA41" s="86" t="b">
        <f t="shared" si="41"/>
        <v>0</v>
      </c>
      <c r="AB41" s="84" t="b">
        <f t="shared" si="41"/>
        <v>0</v>
      </c>
      <c r="AC41" s="84" t="b">
        <f t="shared" si="41"/>
        <v>0</v>
      </c>
      <c r="AD41" s="85" t="b">
        <f t="shared" si="41"/>
        <v>0</v>
      </c>
      <c r="AE41" s="83" t="b">
        <f t="shared" si="41"/>
        <v>0</v>
      </c>
      <c r="AF41" s="86" t="b">
        <f t="shared" si="41"/>
        <v>0</v>
      </c>
      <c r="AG41" s="84" t="b">
        <f t="shared" si="41"/>
        <v>0</v>
      </c>
      <c r="AH41" s="84" t="b">
        <f t="shared" si="41"/>
        <v>0</v>
      </c>
      <c r="AI41" s="85" t="b">
        <f t="shared" si="41"/>
        <v>0</v>
      </c>
      <c r="AJ41" s="83" t="b">
        <f t="shared" si="41"/>
        <v>0</v>
      </c>
      <c r="AK41" s="86" t="b">
        <f t="shared" si="41"/>
        <v>0</v>
      </c>
      <c r="AL41" s="84" t="b">
        <f t="shared" si="41"/>
        <v>0</v>
      </c>
      <c r="AM41" s="84" t="b">
        <f t="shared" si="41"/>
        <v>0</v>
      </c>
      <c r="AN41" s="85" t="b">
        <f t="shared" si="41"/>
        <v>0</v>
      </c>
      <c r="AO41" s="83" t="b">
        <f t="shared" si="41"/>
        <v>0</v>
      </c>
      <c r="AP41" s="84" t="b">
        <f t="shared" si="41"/>
        <v>0</v>
      </c>
      <c r="AQ41" s="84" t="b">
        <f t="shared" si="41"/>
        <v>0</v>
      </c>
      <c r="AR41" s="84" t="b">
        <f t="shared" si="41"/>
        <v>0</v>
      </c>
      <c r="AS41" s="85" t="b">
        <f t="shared" si="41"/>
        <v>0</v>
      </c>
      <c r="AT41" s="83" t="b">
        <f t="shared" si="41"/>
        <v>0</v>
      </c>
      <c r="AU41" s="86" t="b">
        <f t="shared" si="41"/>
        <v>0</v>
      </c>
      <c r="AV41" s="84" t="b">
        <f t="shared" si="41"/>
        <v>0</v>
      </c>
      <c r="AW41" s="84" t="b">
        <f t="shared" si="41"/>
        <v>0</v>
      </c>
      <c r="AX41" s="85" t="b">
        <f t="shared" si="41"/>
        <v>0</v>
      </c>
      <c r="AY41" s="83" t="b">
        <f t="shared" si="41"/>
        <v>0</v>
      </c>
      <c r="AZ41" s="86" t="b">
        <f t="shared" si="41"/>
        <v>0</v>
      </c>
      <c r="BA41" s="84" t="b">
        <f t="shared" si="41"/>
        <v>0</v>
      </c>
      <c r="BB41" s="84" t="b">
        <f t="shared" si="41"/>
        <v>0</v>
      </c>
      <c r="BC41" s="85" t="b">
        <f t="shared" si="41"/>
        <v>0</v>
      </c>
      <c r="BD41" s="83" t="b">
        <f t="shared" si="41"/>
        <v>1</v>
      </c>
      <c r="BE41" s="86" t="b">
        <f t="shared" si="41"/>
        <v>1</v>
      </c>
      <c r="BF41" s="84" t="b">
        <f t="shared" si="41"/>
        <v>1</v>
      </c>
      <c r="BG41" s="84" t="b">
        <f t="shared" si="41"/>
        <v>1</v>
      </c>
      <c r="BH41" s="85" t="b">
        <f t="shared" si="41"/>
        <v>1</v>
      </c>
      <c r="BI41" s="83" t="b">
        <f t="shared" si="41"/>
        <v>1</v>
      </c>
      <c r="BJ41" s="86" t="b">
        <f t="shared" si="41"/>
        <v>0</v>
      </c>
      <c r="BK41" s="84" t="b">
        <f t="shared" si="41"/>
        <v>0</v>
      </c>
      <c r="BL41" s="84" t="b">
        <f t="shared" si="41"/>
        <v>0</v>
      </c>
      <c r="BM41" s="85" t="b">
        <f t="shared" si="41"/>
        <v>0</v>
      </c>
      <c r="BN41" s="83" t="b">
        <f t="shared" si="41"/>
        <v>0</v>
      </c>
      <c r="BO41" s="84" t="b">
        <f t="shared" si="41"/>
        <v>0</v>
      </c>
      <c r="BP41" s="84" t="b">
        <f t="shared" si="41"/>
        <v>0</v>
      </c>
      <c r="BQ41" s="84" t="b">
        <f t="shared" si="41"/>
        <v>0</v>
      </c>
      <c r="BR41" s="85" t="b">
        <f t="shared" si="41"/>
        <v>0</v>
      </c>
      <c r="BS41" s="83" t="b">
        <f t="shared" si="41"/>
        <v>0</v>
      </c>
      <c r="BT41" s="86" t="b">
        <f t="shared" si="41"/>
        <v>0</v>
      </c>
      <c r="BU41" s="84" t="b">
        <f t="shared" si="41"/>
        <v>0</v>
      </c>
      <c r="BV41" s="84" t="b">
        <f t="shared" si="41"/>
        <v>0</v>
      </c>
      <c r="BW41" s="85" t="b">
        <f t="shared" si="41"/>
        <v>0</v>
      </c>
      <c r="BX41" s="83" t="b">
        <f t="shared" si="41"/>
        <v>0</v>
      </c>
      <c r="BY41" s="86" t="b">
        <f t="shared" si="41"/>
        <v>0</v>
      </c>
      <c r="BZ41" s="84" t="b">
        <f t="shared" si="41"/>
        <v>0</v>
      </c>
      <c r="CA41" s="84" t="b">
        <f t="shared" si="41"/>
        <v>0</v>
      </c>
      <c r="CB41" s="85" t="b">
        <f t="shared" si="41"/>
        <v>0</v>
      </c>
      <c r="CC41" s="83" t="b">
        <f t="shared" si="41"/>
        <v>0</v>
      </c>
      <c r="CD41" s="86" t="b">
        <f t="shared" si="41"/>
        <v>0</v>
      </c>
      <c r="CE41" s="84" t="b">
        <f t="shared" si="41"/>
        <v>0</v>
      </c>
      <c r="CF41" s="84" t="b">
        <f t="shared" si="41"/>
        <v>0</v>
      </c>
      <c r="CG41" s="87" t="b">
        <f t="shared" si="41"/>
        <v>0</v>
      </c>
    </row>
    <row r="42" spans="1:85" ht="12" customHeight="1" outlineLevel="1">
      <c r="A42" s="1">
        <v>36</v>
      </c>
      <c r="B42" s="126"/>
      <c r="C42" s="202"/>
      <c r="D42" s="206" t="s">
        <v>68</v>
      </c>
      <c r="E42" s="218"/>
      <c r="F42" s="210" t="s">
        <v>69</v>
      </c>
      <c r="G42" s="204" t="s">
        <v>41</v>
      </c>
      <c r="H42" s="75"/>
      <c r="I42" s="93"/>
      <c r="J42" s="77">
        <v>1</v>
      </c>
      <c r="K42" s="78">
        <v>1</v>
      </c>
      <c r="L42" s="96">
        <f t="shared" si="1"/>
        <v>1</v>
      </c>
      <c r="M42" s="80">
        <v>44888</v>
      </c>
      <c r="N42" s="81">
        <f>WORKDAY(M42,O42-1,휴일토일!$A$2:$A$74)</f>
        <v>44890</v>
      </c>
      <c r="O42" s="63">
        <v>3</v>
      </c>
      <c r="P42" s="83" t="b">
        <f t="shared" ref="P42:CG42" si="42">AND(P$5 &gt;= $M42,P$5 &lt;= $N42)</f>
        <v>0</v>
      </c>
      <c r="Q42" s="84" t="b">
        <f t="shared" si="42"/>
        <v>0</v>
      </c>
      <c r="R42" s="84" t="b">
        <f t="shared" si="42"/>
        <v>0</v>
      </c>
      <c r="S42" s="84" t="b">
        <f t="shared" si="42"/>
        <v>0</v>
      </c>
      <c r="T42" s="85" t="b">
        <f t="shared" si="42"/>
        <v>0</v>
      </c>
      <c r="U42" s="83" t="b">
        <f t="shared" si="42"/>
        <v>0</v>
      </c>
      <c r="V42" s="86" t="b">
        <f t="shared" si="42"/>
        <v>0</v>
      </c>
      <c r="W42" s="84" t="b">
        <f t="shared" si="42"/>
        <v>0</v>
      </c>
      <c r="X42" s="84" t="b">
        <f t="shared" si="42"/>
        <v>0</v>
      </c>
      <c r="Y42" s="85" t="b">
        <f t="shared" si="42"/>
        <v>0</v>
      </c>
      <c r="Z42" s="83" t="b">
        <f t="shared" si="42"/>
        <v>0</v>
      </c>
      <c r="AA42" s="86" t="b">
        <f t="shared" si="42"/>
        <v>0</v>
      </c>
      <c r="AB42" s="84" t="b">
        <f t="shared" si="42"/>
        <v>0</v>
      </c>
      <c r="AC42" s="84" t="b">
        <f t="shared" si="42"/>
        <v>0</v>
      </c>
      <c r="AD42" s="85" t="b">
        <f t="shared" si="42"/>
        <v>0</v>
      </c>
      <c r="AE42" s="83" t="b">
        <f t="shared" si="42"/>
        <v>0</v>
      </c>
      <c r="AF42" s="86" t="b">
        <f t="shared" si="42"/>
        <v>0</v>
      </c>
      <c r="AG42" s="84" t="b">
        <f t="shared" si="42"/>
        <v>0</v>
      </c>
      <c r="AH42" s="84" t="b">
        <f t="shared" si="42"/>
        <v>0</v>
      </c>
      <c r="AI42" s="85" t="b">
        <f t="shared" si="42"/>
        <v>0</v>
      </c>
      <c r="AJ42" s="83" t="b">
        <f t="shared" si="42"/>
        <v>0</v>
      </c>
      <c r="AK42" s="86" t="b">
        <f t="shared" si="42"/>
        <v>0</v>
      </c>
      <c r="AL42" s="84" t="b">
        <f t="shared" si="42"/>
        <v>0</v>
      </c>
      <c r="AM42" s="84" t="b">
        <f t="shared" si="42"/>
        <v>0</v>
      </c>
      <c r="AN42" s="85" t="b">
        <f t="shared" si="42"/>
        <v>0</v>
      </c>
      <c r="AO42" s="83" t="b">
        <f t="shared" si="42"/>
        <v>0</v>
      </c>
      <c r="AP42" s="84" t="b">
        <f t="shared" si="42"/>
        <v>0</v>
      </c>
      <c r="AQ42" s="84" t="b">
        <f t="shared" si="42"/>
        <v>0</v>
      </c>
      <c r="AR42" s="84" t="b">
        <f t="shared" si="42"/>
        <v>0</v>
      </c>
      <c r="AS42" s="85" t="b">
        <f t="shared" si="42"/>
        <v>0</v>
      </c>
      <c r="AT42" s="83" t="b">
        <f t="shared" si="42"/>
        <v>0</v>
      </c>
      <c r="AU42" s="86" t="b">
        <f t="shared" si="42"/>
        <v>0</v>
      </c>
      <c r="AV42" s="84" t="b">
        <f t="shared" si="42"/>
        <v>0</v>
      </c>
      <c r="AW42" s="84" t="b">
        <f t="shared" si="42"/>
        <v>0</v>
      </c>
      <c r="AX42" s="85" t="b">
        <f t="shared" si="42"/>
        <v>0</v>
      </c>
      <c r="AY42" s="83" t="b">
        <f t="shared" si="42"/>
        <v>0</v>
      </c>
      <c r="AZ42" s="86" t="b">
        <f t="shared" si="42"/>
        <v>0</v>
      </c>
      <c r="BA42" s="84" t="b">
        <f t="shared" si="42"/>
        <v>0</v>
      </c>
      <c r="BB42" s="84" t="b">
        <f t="shared" si="42"/>
        <v>0</v>
      </c>
      <c r="BC42" s="85" t="b">
        <f t="shared" si="42"/>
        <v>0</v>
      </c>
      <c r="BD42" s="83" t="b">
        <f t="shared" si="42"/>
        <v>0</v>
      </c>
      <c r="BE42" s="86" t="b">
        <f t="shared" si="42"/>
        <v>0</v>
      </c>
      <c r="BF42" s="84" t="b">
        <f t="shared" si="42"/>
        <v>0</v>
      </c>
      <c r="BG42" s="84" t="b">
        <f t="shared" si="42"/>
        <v>0</v>
      </c>
      <c r="BH42" s="85" t="b">
        <f t="shared" si="42"/>
        <v>0</v>
      </c>
      <c r="BI42" s="83" t="b">
        <f t="shared" si="42"/>
        <v>1</v>
      </c>
      <c r="BJ42" s="86" t="b">
        <f t="shared" si="42"/>
        <v>1</v>
      </c>
      <c r="BK42" s="84" t="b">
        <f t="shared" si="42"/>
        <v>1</v>
      </c>
      <c r="BL42" s="84" t="b">
        <f t="shared" si="42"/>
        <v>0</v>
      </c>
      <c r="BM42" s="85" t="b">
        <f t="shared" si="42"/>
        <v>0</v>
      </c>
      <c r="BN42" s="83" t="b">
        <f t="shared" si="42"/>
        <v>0</v>
      </c>
      <c r="BO42" s="84" t="b">
        <f t="shared" si="42"/>
        <v>0</v>
      </c>
      <c r="BP42" s="84" t="b">
        <f t="shared" si="42"/>
        <v>0</v>
      </c>
      <c r="BQ42" s="84" t="b">
        <f t="shared" si="42"/>
        <v>0</v>
      </c>
      <c r="BR42" s="85" t="b">
        <f t="shared" si="42"/>
        <v>0</v>
      </c>
      <c r="BS42" s="83" t="b">
        <f t="shared" si="42"/>
        <v>0</v>
      </c>
      <c r="BT42" s="86" t="b">
        <f t="shared" si="42"/>
        <v>0</v>
      </c>
      <c r="BU42" s="84" t="b">
        <f t="shared" si="42"/>
        <v>0</v>
      </c>
      <c r="BV42" s="84" t="b">
        <f t="shared" si="42"/>
        <v>0</v>
      </c>
      <c r="BW42" s="85" t="b">
        <f t="shared" si="42"/>
        <v>0</v>
      </c>
      <c r="BX42" s="83" t="b">
        <f t="shared" si="42"/>
        <v>0</v>
      </c>
      <c r="BY42" s="86" t="b">
        <f t="shared" si="42"/>
        <v>0</v>
      </c>
      <c r="BZ42" s="84" t="b">
        <f t="shared" si="42"/>
        <v>0</v>
      </c>
      <c r="CA42" s="84" t="b">
        <f t="shared" si="42"/>
        <v>0</v>
      </c>
      <c r="CB42" s="85" t="b">
        <f t="shared" si="42"/>
        <v>0</v>
      </c>
      <c r="CC42" s="83" t="b">
        <f t="shared" si="42"/>
        <v>0</v>
      </c>
      <c r="CD42" s="86" t="b">
        <f t="shared" si="42"/>
        <v>0</v>
      </c>
      <c r="CE42" s="84" t="b">
        <f t="shared" si="42"/>
        <v>0</v>
      </c>
      <c r="CF42" s="84" t="b">
        <f t="shared" si="42"/>
        <v>0</v>
      </c>
      <c r="CG42" s="87" t="b">
        <f t="shared" si="42"/>
        <v>0</v>
      </c>
    </row>
    <row r="43" spans="1:85" ht="12" customHeight="1" outlineLevel="1">
      <c r="A43" s="1">
        <v>37</v>
      </c>
      <c r="B43" s="169"/>
      <c r="C43" s="185"/>
      <c r="D43" s="219" t="s">
        <v>76</v>
      </c>
      <c r="E43" s="212"/>
      <c r="F43" s="188"/>
      <c r="G43" s="189"/>
      <c r="H43" s="190"/>
      <c r="I43" s="191">
        <v>0.18</v>
      </c>
      <c r="J43" s="192">
        <f>IF(ISERROR(AVERAGE(J44:J48)), 0, AVERAGE(J44:J48))</f>
        <v>1</v>
      </c>
      <c r="K43" s="192">
        <f>IF(ISERROR(AVERAGE(K44:K48)), 0, AVERAGE(K44:K48))</f>
        <v>1</v>
      </c>
      <c r="L43" s="193">
        <f t="shared" si="1"/>
        <v>1</v>
      </c>
      <c r="M43" s="194">
        <f>MIN(M44:M48)</f>
        <v>44874</v>
      </c>
      <c r="N43" s="195">
        <f>MAX(N44:N48)</f>
        <v>44900</v>
      </c>
      <c r="O43" s="196">
        <f>SUM(O44:O48)</f>
        <v>22</v>
      </c>
      <c r="P43" s="197" t="b">
        <f t="shared" ref="P43:CG43" si="43">AND(P$5 &gt;= $M43,P$5 &lt;= $N43)</f>
        <v>0</v>
      </c>
      <c r="Q43" s="198" t="b">
        <f t="shared" si="43"/>
        <v>0</v>
      </c>
      <c r="R43" s="198" t="b">
        <f t="shared" si="43"/>
        <v>0</v>
      </c>
      <c r="S43" s="198" t="b">
        <f t="shared" si="43"/>
        <v>0</v>
      </c>
      <c r="T43" s="199" t="b">
        <f t="shared" si="43"/>
        <v>0</v>
      </c>
      <c r="U43" s="197" t="b">
        <f t="shared" si="43"/>
        <v>0</v>
      </c>
      <c r="V43" s="200" t="b">
        <f t="shared" si="43"/>
        <v>0</v>
      </c>
      <c r="W43" s="198" t="b">
        <f t="shared" si="43"/>
        <v>0</v>
      </c>
      <c r="X43" s="198" t="b">
        <f t="shared" si="43"/>
        <v>0</v>
      </c>
      <c r="Y43" s="199" t="b">
        <f t="shared" si="43"/>
        <v>0</v>
      </c>
      <c r="Z43" s="220" t="b">
        <f t="shared" si="43"/>
        <v>0</v>
      </c>
      <c r="AA43" s="221" t="b">
        <f t="shared" si="43"/>
        <v>0</v>
      </c>
      <c r="AB43" s="222" t="b">
        <f t="shared" si="43"/>
        <v>0</v>
      </c>
      <c r="AC43" s="222" t="b">
        <f t="shared" si="43"/>
        <v>0</v>
      </c>
      <c r="AD43" s="223" t="b">
        <f t="shared" si="43"/>
        <v>0</v>
      </c>
      <c r="AE43" s="220" t="b">
        <f t="shared" si="43"/>
        <v>0</v>
      </c>
      <c r="AF43" s="221" t="b">
        <f t="shared" si="43"/>
        <v>0</v>
      </c>
      <c r="AG43" s="222" t="b">
        <f t="shared" si="43"/>
        <v>0</v>
      </c>
      <c r="AH43" s="222" t="b">
        <f t="shared" si="43"/>
        <v>0</v>
      </c>
      <c r="AI43" s="223" t="b">
        <f t="shared" si="43"/>
        <v>0</v>
      </c>
      <c r="AJ43" s="220" t="b">
        <f t="shared" si="43"/>
        <v>0</v>
      </c>
      <c r="AK43" s="221" t="b">
        <f t="shared" si="43"/>
        <v>0</v>
      </c>
      <c r="AL43" s="222" t="b">
        <f t="shared" si="43"/>
        <v>0</v>
      </c>
      <c r="AM43" s="222" t="b">
        <f t="shared" si="43"/>
        <v>0</v>
      </c>
      <c r="AN43" s="223" t="b">
        <f t="shared" si="43"/>
        <v>0</v>
      </c>
      <c r="AO43" s="220" t="b">
        <f t="shared" si="43"/>
        <v>0</v>
      </c>
      <c r="AP43" s="222" t="b">
        <f t="shared" si="43"/>
        <v>0</v>
      </c>
      <c r="AQ43" s="222" t="b">
        <f t="shared" si="43"/>
        <v>0</v>
      </c>
      <c r="AR43" s="222" t="b">
        <f t="shared" si="43"/>
        <v>0</v>
      </c>
      <c r="AS43" s="223" t="b">
        <f t="shared" si="43"/>
        <v>0</v>
      </c>
      <c r="AT43" s="220" t="b">
        <f t="shared" si="43"/>
        <v>0</v>
      </c>
      <c r="AU43" s="221" t="b">
        <f t="shared" si="43"/>
        <v>0</v>
      </c>
      <c r="AV43" s="222" t="b">
        <f t="shared" si="43"/>
        <v>0</v>
      </c>
      <c r="AW43" s="222" t="b">
        <f t="shared" si="43"/>
        <v>0</v>
      </c>
      <c r="AX43" s="223" t="b">
        <f t="shared" si="43"/>
        <v>0</v>
      </c>
      <c r="AY43" s="220" t="b">
        <f t="shared" si="43"/>
        <v>1</v>
      </c>
      <c r="AZ43" s="221" t="b">
        <f t="shared" si="43"/>
        <v>1</v>
      </c>
      <c r="BA43" s="222" t="b">
        <f t="shared" si="43"/>
        <v>1</v>
      </c>
      <c r="BB43" s="222" t="b">
        <f t="shared" si="43"/>
        <v>1</v>
      </c>
      <c r="BC43" s="223" t="b">
        <f t="shared" si="43"/>
        <v>1</v>
      </c>
      <c r="BD43" s="220" t="b">
        <f t="shared" si="43"/>
        <v>1</v>
      </c>
      <c r="BE43" s="221" t="b">
        <f t="shared" si="43"/>
        <v>1</v>
      </c>
      <c r="BF43" s="222" t="b">
        <f t="shared" si="43"/>
        <v>1</v>
      </c>
      <c r="BG43" s="222" t="b">
        <f t="shared" si="43"/>
        <v>1</v>
      </c>
      <c r="BH43" s="223" t="b">
        <f t="shared" si="43"/>
        <v>1</v>
      </c>
      <c r="BI43" s="220" t="b">
        <f t="shared" si="43"/>
        <v>1</v>
      </c>
      <c r="BJ43" s="221" t="b">
        <f t="shared" si="43"/>
        <v>1</v>
      </c>
      <c r="BK43" s="198" t="b">
        <f t="shared" si="43"/>
        <v>1</v>
      </c>
      <c r="BL43" s="198" t="b">
        <f t="shared" si="43"/>
        <v>1</v>
      </c>
      <c r="BM43" s="199" t="b">
        <f t="shared" si="43"/>
        <v>1</v>
      </c>
      <c r="BN43" s="197" t="b">
        <f t="shared" si="43"/>
        <v>1</v>
      </c>
      <c r="BO43" s="198" t="b">
        <f t="shared" si="43"/>
        <v>1</v>
      </c>
      <c r="BP43" s="198" t="b">
        <f t="shared" si="43"/>
        <v>1</v>
      </c>
      <c r="BQ43" s="198" t="b">
        <f t="shared" si="43"/>
        <v>1</v>
      </c>
      <c r="BR43" s="199" t="b">
        <f t="shared" si="43"/>
        <v>1</v>
      </c>
      <c r="BS43" s="197" t="b">
        <f t="shared" si="43"/>
        <v>0</v>
      </c>
      <c r="BT43" s="200" t="b">
        <f t="shared" si="43"/>
        <v>0</v>
      </c>
      <c r="BU43" s="198" t="b">
        <f t="shared" si="43"/>
        <v>0</v>
      </c>
      <c r="BV43" s="198" t="b">
        <f t="shared" si="43"/>
        <v>0</v>
      </c>
      <c r="BW43" s="199" t="b">
        <f t="shared" si="43"/>
        <v>0</v>
      </c>
      <c r="BX43" s="197" t="b">
        <f t="shared" si="43"/>
        <v>0</v>
      </c>
      <c r="BY43" s="200" t="b">
        <f t="shared" si="43"/>
        <v>0</v>
      </c>
      <c r="BZ43" s="198" t="b">
        <f t="shared" si="43"/>
        <v>0</v>
      </c>
      <c r="CA43" s="198" t="b">
        <f t="shared" si="43"/>
        <v>0</v>
      </c>
      <c r="CB43" s="199" t="b">
        <f t="shared" si="43"/>
        <v>0</v>
      </c>
      <c r="CC43" s="197" t="b">
        <f t="shared" si="43"/>
        <v>0</v>
      </c>
      <c r="CD43" s="200" t="b">
        <f t="shared" si="43"/>
        <v>0</v>
      </c>
      <c r="CE43" s="198" t="b">
        <f t="shared" si="43"/>
        <v>0</v>
      </c>
      <c r="CF43" s="198" t="b">
        <f t="shared" si="43"/>
        <v>0</v>
      </c>
      <c r="CG43" s="201" t="b">
        <f t="shared" si="43"/>
        <v>0</v>
      </c>
    </row>
    <row r="44" spans="1:85" ht="12" customHeight="1" outlineLevel="1">
      <c r="A44" s="1">
        <v>38</v>
      </c>
      <c r="B44" s="126"/>
      <c r="C44" s="202"/>
      <c r="D44" s="52" t="s">
        <v>77</v>
      </c>
      <c r="E44" s="203"/>
      <c r="F44" s="73" t="s">
        <v>60</v>
      </c>
      <c r="G44" s="204" t="s">
        <v>41</v>
      </c>
      <c r="H44" s="75"/>
      <c r="I44" s="93"/>
      <c r="J44" s="77">
        <v>1</v>
      </c>
      <c r="K44" s="78">
        <v>1</v>
      </c>
      <c r="L44" s="96">
        <f t="shared" si="1"/>
        <v>1</v>
      </c>
      <c r="M44" s="80">
        <v>44874</v>
      </c>
      <c r="N44" s="81">
        <f>WORKDAY(M44,O44-1,휴일토일!$A$2:$A$74)</f>
        <v>44880</v>
      </c>
      <c r="O44" s="82">
        <v>5</v>
      </c>
      <c r="P44" s="64" t="b">
        <f t="shared" ref="P44:CG44" si="44">AND(P$5 &gt;= $M44,P$5 &lt;= $N44)</f>
        <v>0</v>
      </c>
      <c r="Q44" s="65" t="b">
        <f t="shared" si="44"/>
        <v>0</v>
      </c>
      <c r="R44" s="65" t="b">
        <f t="shared" si="44"/>
        <v>0</v>
      </c>
      <c r="S44" s="65" t="b">
        <f t="shared" si="44"/>
        <v>0</v>
      </c>
      <c r="T44" s="66" t="b">
        <f t="shared" si="44"/>
        <v>0</v>
      </c>
      <c r="U44" s="64" t="b">
        <f t="shared" si="44"/>
        <v>0</v>
      </c>
      <c r="V44" s="67" t="b">
        <f t="shared" si="44"/>
        <v>0</v>
      </c>
      <c r="W44" s="65" t="b">
        <f t="shared" si="44"/>
        <v>0</v>
      </c>
      <c r="X44" s="65" t="b">
        <f t="shared" si="44"/>
        <v>0</v>
      </c>
      <c r="Y44" s="66" t="b">
        <f t="shared" si="44"/>
        <v>0</v>
      </c>
      <c r="Z44" s="64" t="b">
        <f t="shared" si="44"/>
        <v>0</v>
      </c>
      <c r="AA44" s="67" t="b">
        <f t="shared" si="44"/>
        <v>0</v>
      </c>
      <c r="AB44" s="65" t="b">
        <f t="shared" si="44"/>
        <v>0</v>
      </c>
      <c r="AC44" s="65" t="b">
        <f t="shared" si="44"/>
        <v>0</v>
      </c>
      <c r="AD44" s="66" t="b">
        <f t="shared" si="44"/>
        <v>0</v>
      </c>
      <c r="AE44" s="64" t="b">
        <f t="shared" si="44"/>
        <v>0</v>
      </c>
      <c r="AF44" s="67" t="b">
        <f t="shared" si="44"/>
        <v>0</v>
      </c>
      <c r="AG44" s="65" t="b">
        <f t="shared" si="44"/>
        <v>0</v>
      </c>
      <c r="AH44" s="65" t="b">
        <f t="shared" si="44"/>
        <v>0</v>
      </c>
      <c r="AI44" s="66" t="b">
        <f t="shared" si="44"/>
        <v>0</v>
      </c>
      <c r="AJ44" s="64" t="b">
        <f t="shared" si="44"/>
        <v>0</v>
      </c>
      <c r="AK44" s="67" t="b">
        <f t="shared" si="44"/>
        <v>0</v>
      </c>
      <c r="AL44" s="65" t="b">
        <f t="shared" si="44"/>
        <v>0</v>
      </c>
      <c r="AM44" s="65" t="b">
        <f t="shared" si="44"/>
        <v>0</v>
      </c>
      <c r="AN44" s="66" t="b">
        <f t="shared" si="44"/>
        <v>0</v>
      </c>
      <c r="AO44" s="64" t="b">
        <f t="shared" si="44"/>
        <v>0</v>
      </c>
      <c r="AP44" s="65" t="b">
        <f t="shared" si="44"/>
        <v>0</v>
      </c>
      <c r="AQ44" s="65" t="b">
        <f t="shared" si="44"/>
        <v>0</v>
      </c>
      <c r="AR44" s="65" t="b">
        <f t="shared" si="44"/>
        <v>0</v>
      </c>
      <c r="AS44" s="66" t="b">
        <f t="shared" si="44"/>
        <v>0</v>
      </c>
      <c r="AT44" s="64" t="b">
        <f t="shared" si="44"/>
        <v>0</v>
      </c>
      <c r="AU44" s="67" t="b">
        <f t="shared" si="44"/>
        <v>0</v>
      </c>
      <c r="AV44" s="65" t="b">
        <f t="shared" si="44"/>
        <v>0</v>
      </c>
      <c r="AW44" s="65" t="b">
        <f t="shared" si="44"/>
        <v>0</v>
      </c>
      <c r="AX44" s="66" t="b">
        <f t="shared" si="44"/>
        <v>0</v>
      </c>
      <c r="AY44" s="64" t="b">
        <f t="shared" si="44"/>
        <v>1</v>
      </c>
      <c r="AZ44" s="67" t="b">
        <f t="shared" si="44"/>
        <v>1</v>
      </c>
      <c r="BA44" s="65" t="b">
        <f t="shared" si="44"/>
        <v>1</v>
      </c>
      <c r="BB44" s="65" t="b">
        <f t="shared" si="44"/>
        <v>1</v>
      </c>
      <c r="BC44" s="66" t="b">
        <f t="shared" si="44"/>
        <v>1</v>
      </c>
      <c r="BD44" s="64" t="b">
        <f t="shared" si="44"/>
        <v>0</v>
      </c>
      <c r="BE44" s="67" t="b">
        <f t="shared" si="44"/>
        <v>0</v>
      </c>
      <c r="BF44" s="65" t="b">
        <f t="shared" si="44"/>
        <v>0</v>
      </c>
      <c r="BG44" s="65" t="b">
        <f t="shared" si="44"/>
        <v>0</v>
      </c>
      <c r="BH44" s="66" t="b">
        <f t="shared" si="44"/>
        <v>0</v>
      </c>
      <c r="BI44" s="64" t="b">
        <f t="shared" si="44"/>
        <v>0</v>
      </c>
      <c r="BJ44" s="67" t="b">
        <f t="shared" si="44"/>
        <v>0</v>
      </c>
      <c r="BK44" s="65" t="b">
        <f t="shared" si="44"/>
        <v>0</v>
      </c>
      <c r="BL44" s="65" t="b">
        <f t="shared" si="44"/>
        <v>0</v>
      </c>
      <c r="BM44" s="66" t="b">
        <f t="shared" si="44"/>
        <v>0</v>
      </c>
      <c r="BN44" s="64" t="b">
        <f t="shared" si="44"/>
        <v>0</v>
      </c>
      <c r="BO44" s="65" t="b">
        <f t="shared" si="44"/>
        <v>0</v>
      </c>
      <c r="BP44" s="65" t="b">
        <f t="shared" si="44"/>
        <v>0</v>
      </c>
      <c r="BQ44" s="65" t="b">
        <f t="shared" si="44"/>
        <v>0</v>
      </c>
      <c r="BR44" s="66" t="b">
        <f t="shared" si="44"/>
        <v>0</v>
      </c>
      <c r="BS44" s="64" t="b">
        <f t="shared" si="44"/>
        <v>0</v>
      </c>
      <c r="BT44" s="67" t="b">
        <f t="shared" si="44"/>
        <v>0</v>
      </c>
      <c r="BU44" s="65" t="b">
        <f t="shared" si="44"/>
        <v>0</v>
      </c>
      <c r="BV44" s="65" t="b">
        <f t="shared" si="44"/>
        <v>0</v>
      </c>
      <c r="BW44" s="66" t="b">
        <f t="shared" si="44"/>
        <v>0</v>
      </c>
      <c r="BX44" s="64" t="b">
        <f t="shared" si="44"/>
        <v>0</v>
      </c>
      <c r="BY44" s="67" t="b">
        <f t="shared" si="44"/>
        <v>0</v>
      </c>
      <c r="BZ44" s="65" t="b">
        <f t="shared" si="44"/>
        <v>0</v>
      </c>
      <c r="CA44" s="65" t="b">
        <f t="shared" si="44"/>
        <v>0</v>
      </c>
      <c r="CB44" s="66" t="b">
        <f t="shared" si="44"/>
        <v>0</v>
      </c>
      <c r="CC44" s="64" t="b">
        <f t="shared" si="44"/>
        <v>0</v>
      </c>
      <c r="CD44" s="67" t="b">
        <f t="shared" si="44"/>
        <v>0</v>
      </c>
      <c r="CE44" s="65" t="b">
        <f t="shared" si="44"/>
        <v>0</v>
      </c>
      <c r="CF44" s="65" t="b">
        <f t="shared" si="44"/>
        <v>0</v>
      </c>
      <c r="CG44" s="68" t="b">
        <f t="shared" si="44"/>
        <v>0</v>
      </c>
    </row>
    <row r="45" spans="1:85" ht="12" customHeight="1" outlineLevel="1">
      <c r="A45" s="1">
        <v>39</v>
      </c>
      <c r="B45" s="126"/>
      <c r="C45" s="202"/>
      <c r="D45" s="71" t="s">
        <v>62</v>
      </c>
      <c r="E45" s="205"/>
      <c r="F45" s="73" t="s">
        <v>63</v>
      </c>
      <c r="G45" s="204" t="s">
        <v>41</v>
      </c>
      <c r="H45" s="75"/>
      <c r="I45" s="93"/>
      <c r="J45" s="77">
        <v>1</v>
      </c>
      <c r="K45" s="78">
        <v>1</v>
      </c>
      <c r="L45" s="96">
        <f t="shared" si="1"/>
        <v>1</v>
      </c>
      <c r="M45" s="80">
        <v>44880</v>
      </c>
      <c r="N45" s="81">
        <f>WORKDAY(M45,O45-1,휴일토일!$A$2:$A$74)</f>
        <v>44882</v>
      </c>
      <c r="O45" s="82">
        <v>3</v>
      </c>
      <c r="P45" s="83" t="b">
        <f t="shared" ref="P45:CG45" si="45">AND(P$5 &gt;= $M45,P$5 &lt;= $N45)</f>
        <v>0</v>
      </c>
      <c r="Q45" s="84" t="b">
        <f t="shared" si="45"/>
        <v>0</v>
      </c>
      <c r="R45" s="84" t="b">
        <f t="shared" si="45"/>
        <v>0</v>
      </c>
      <c r="S45" s="84" t="b">
        <f t="shared" si="45"/>
        <v>0</v>
      </c>
      <c r="T45" s="85" t="b">
        <f t="shared" si="45"/>
        <v>0</v>
      </c>
      <c r="U45" s="83" t="b">
        <f t="shared" si="45"/>
        <v>0</v>
      </c>
      <c r="V45" s="86" t="b">
        <f t="shared" si="45"/>
        <v>0</v>
      </c>
      <c r="W45" s="84" t="b">
        <f t="shared" si="45"/>
        <v>0</v>
      </c>
      <c r="X45" s="84" t="b">
        <f t="shared" si="45"/>
        <v>0</v>
      </c>
      <c r="Y45" s="85" t="b">
        <f t="shared" si="45"/>
        <v>0</v>
      </c>
      <c r="Z45" s="83" t="b">
        <f t="shared" si="45"/>
        <v>0</v>
      </c>
      <c r="AA45" s="86" t="b">
        <f t="shared" si="45"/>
        <v>0</v>
      </c>
      <c r="AB45" s="84" t="b">
        <f t="shared" si="45"/>
        <v>0</v>
      </c>
      <c r="AC45" s="84" t="b">
        <f t="shared" si="45"/>
        <v>0</v>
      </c>
      <c r="AD45" s="85" t="b">
        <f t="shared" si="45"/>
        <v>0</v>
      </c>
      <c r="AE45" s="83" t="b">
        <f t="shared" si="45"/>
        <v>0</v>
      </c>
      <c r="AF45" s="86" t="b">
        <f t="shared" si="45"/>
        <v>0</v>
      </c>
      <c r="AG45" s="84" t="b">
        <f t="shared" si="45"/>
        <v>0</v>
      </c>
      <c r="AH45" s="84" t="b">
        <f t="shared" si="45"/>
        <v>0</v>
      </c>
      <c r="AI45" s="85" t="b">
        <f t="shared" si="45"/>
        <v>0</v>
      </c>
      <c r="AJ45" s="83" t="b">
        <f t="shared" si="45"/>
        <v>0</v>
      </c>
      <c r="AK45" s="86" t="b">
        <f t="shared" si="45"/>
        <v>0</v>
      </c>
      <c r="AL45" s="84" t="b">
        <f t="shared" si="45"/>
        <v>0</v>
      </c>
      <c r="AM45" s="84" t="b">
        <f t="shared" si="45"/>
        <v>0</v>
      </c>
      <c r="AN45" s="85" t="b">
        <f t="shared" si="45"/>
        <v>0</v>
      </c>
      <c r="AO45" s="83" t="b">
        <f t="shared" si="45"/>
        <v>0</v>
      </c>
      <c r="AP45" s="84" t="b">
        <f t="shared" si="45"/>
        <v>0</v>
      </c>
      <c r="AQ45" s="84" t="b">
        <f t="shared" si="45"/>
        <v>0</v>
      </c>
      <c r="AR45" s="84" t="b">
        <f t="shared" si="45"/>
        <v>0</v>
      </c>
      <c r="AS45" s="85" t="b">
        <f t="shared" si="45"/>
        <v>0</v>
      </c>
      <c r="AT45" s="83" t="b">
        <f t="shared" si="45"/>
        <v>0</v>
      </c>
      <c r="AU45" s="86" t="b">
        <f t="shared" si="45"/>
        <v>0</v>
      </c>
      <c r="AV45" s="84" t="b">
        <f t="shared" si="45"/>
        <v>0</v>
      </c>
      <c r="AW45" s="84" t="b">
        <f t="shared" si="45"/>
        <v>0</v>
      </c>
      <c r="AX45" s="85" t="b">
        <f t="shared" si="45"/>
        <v>0</v>
      </c>
      <c r="AY45" s="83" t="b">
        <f t="shared" si="45"/>
        <v>0</v>
      </c>
      <c r="AZ45" s="86" t="b">
        <f t="shared" si="45"/>
        <v>0</v>
      </c>
      <c r="BA45" s="84" t="b">
        <f t="shared" si="45"/>
        <v>0</v>
      </c>
      <c r="BB45" s="84" t="b">
        <f t="shared" si="45"/>
        <v>0</v>
      </c>
      <c r="BC45" s="85" t="b">
        <f t="shared" si="45"/>
        <v>0</v>
      </c>
      <c r="BD45" s="83" t="b">
        <f t="shared" si="45"/>
        <v>1</v>
      </c>
      <c r="BE45" s="86" t="b">
        <f t="shared" si="45"/>
        <v>1</v>
      </c>
      <c r="BF45" s="84" t="b">
        <f t="shared" si="45"/>
        <v>0</v>
      </c>
      <c r="BG45" s="84" t="b">
        <f t="shared" si="45"/>
        <v>0</v>
      </c>
      <c r="BH45" s="85" t="b">
        <f t="shared" si="45"/>
        <v>0</v>
      </c>
      <c r="BI45" s="83" t="b">
        <f t="shared" si="45"/>
        <v>0</v>
      </c>
      <c r="BJ45" s="86" t="b">
        <f t="shared" si="45"/>
        <v>0</v>
      </c>
      <c r="BK45" s="84" t="b">
        <f t="shared" si="45"/>
        <v>0</v>
      </c>
      <c r="BL45" s="84" t="b">
        <f t="shared" si="45"/>
        <v>0</v>
      </c>
      <c r="BM45" s="85" t="b">
        <f t="shared" si="45"/>
        <v>0</v>
      </c>
      <c r="BN45" s="83" t="b">
        <f t="shared" si="45"/>
        <v>0</v>
      </c>
      <c r="BO45" s="84" t="b">
        <f t="shared" si="45"/>
        <v>0</v>
      </c>
      <c r="BP45" s="84" t="b">
        <f t="shared" si="45"/>
        <v>0</v>
      </c>
      <c r="BQ45" s="84" t="b">
        <f t="shared" si="45"/>
        <v>0</v>
      </c>
      <c r="BR45" s="85" t="b">
        <f t="shared" si="45"/>
        <v>0</v>
      </c>
      <c r="BS45" s="83" t="b">
        <f t="shared" si="45"/>
        <v>0</v>
      </c>
      <c r="BT45" s="86" t="b">
        <f t="shared" si="45"/>
        <v>0</v>
      </c>
      <c r="BU45" s="84" t="b">
        <f t="shared" si="45"/>
        <v>0</v>
      </c>
      <c r="BV45" s="84" t="b">
        <f t="shared" si="45"/>
        <v>0</v>
      </c>
      <c r="BW45" s="85" t="b">
        <f t="shared" si="45"/>
        <v>0</v>
      </c>
      <c r="BX45" s="83" t="b">
        <f t="shared" si="45"/>
        <v>0</v>
      </c>
      <c r="BY45" s="86" t="b">
        <f t="shared" si="45"/>
        <v>0</v>
      </c>
      <c r="BZ45" s="84" t="b">
        <f t="shared" si="45"/>
        <v>0</v>
      </c>
      <c r="CA45" s="84" t="b">
        <f t="shared" si="45"/>
        <v>0</v>
      </c>
      <c r="CB45" s="85" t="b">
        <f t="shared" si="45"/>
        <v>0</v>
      </c>
      <c r="CC45" s="83" t="b">
        <f t="shared" si="45"/>
        <v>0</v>
      </c>
      <c r="CD45" s="86" t="b">
        <f t="shared" si="45"/>
        <v>0</v>
      </c>
      <c r="CE45" s="84" t="b">
        <f t="shared" si="45"/>
        <v>0</v>
      </c>
      <c r="CF45" s="84" t="b">
        <f t="shared" si="45"/>
        <v>0</v>
      </c>
      <c r="CG45" s="87" t="b">
        <f t="shared" si="45"/>
        <v>0</v>
      </c>
    </row>
    <row r="46" spans="1:85" ht="12" customHeight="1" outlineLevel="1">
      <c r="A46" s="1">
        <v>40</v>
      </c>
      <c r="B46" s="126"/>
      <c r="C46" s="202"/>
      <c r="D46" s="71" t="s">
        <v>64</v>
      </c>
      <c r="E46" s="205"/>
      <c r="F46" s="73" t="s">
        <v>65</v>
      </c>
      <c r="G46" s="204" t="s">
        <v>41</v>
      </c>
      <c r="H46" s="75"/>
      <c r="I46" s="93"/>
      <c r="J46" s="77">
        <v>1</v>
      </c>
      <c r="K46" s="78">
        <v>1</v>
      </c>
      <c r="L46" s="96">
        <f t="shared" si="1"/>
        <v>1</v>
      </c>
      <c r="M46" s="80">
        <v>44882</v>
      </c>
      <c r="N46" s="81">
        <f>WORKDAY(M46,O46-1,휴일토일!$A$2:$A$74)</f>
        <v>44888</v>
      </c>
      <c r="O46" s="82">
        <v>5</v>
      </c>
      <c r="P46" s="83" t="b">
        <f t="shared" ref="P46:CG46" si="46">AND(P$5 &gt;= $M46,P$5 &lt;= $N46)</f>
        <v>0</v>
      </c>
      <c r="Q46" s="84" t="b">
        <f t="shared" si="46"/>
        <v>0</v>
      </c>
      <c r="R46" s="84" t="b">
        <f t="shared" si="46"/>
        <v>0</v>
      </c>
      <c r="S46" s="84" t="b">
        <f t="shared" si="46"/>
        <v>0</v>
      </c>
      <c r="T46" s="85" t="b">
        <f t="shared" si="46"/>
        <v>0</v>
      </c>
      <c r="U46" s="83" t="b">
        <f t="shared" si="46"/>
        <v>0</v>
      </c>
      <c r="V46" s="86" t="b">
        <f t="shared" si="46"/>
        <v>0</v>
      </c>
      <c r="W46" s="84" t="b">
        <f t="shared" si="46"/>
        <v>0</v>
      </c>
      <c r="X46" s="84" t="b">
        <f t="shared" si="46"/>
        <v>0</v>
      </c>
      <c r="Y46" s="85" t="b">
        <f t="shared" si="46"/>
        <v>0</v>
      </c>
      <c r="Z46" s="83" t="b">
        <f t="shared" si="46"/>
        <v>0</v>
      </c>
      <c r="AA46" s="86" t="b">
        <f t="shared" si="46"/>
        <v>0</v>
      </c>
      <c r="AB46" s="84" t="b">
        <f t="shared" si="46"/>
        <v>0</v>
      </c>
      <c r="AC46" s="84" t="b">
        <f t="shared" si="46"/>
        <v>0</v>
      </c>
      <c r="AD46" s="85" t="b">
        <f t="shared" si="46"/>
        <v>0</v>
      </c>
      <c r="AE46" s="83" t="b">
        <f t="shared" si="46"/>
        <v>0</v>
      </c>
      <c r="AF46" s="86" t="b">
        <f t="shared" si="46"/>
        <v>0</v>
      </c>
      <c r="AG46" s="84" t="b">
        <f t="shared" si="46"/>
        <v>0</v>
      </c>
      <c r="AH46" s="84" t="b">
        <f t="shared" si="46"/>
        <v>0</v>
      </c>
      <c r="AI46" s="85" t="b">
        <f t="shared" si="46"/>
        <v>0</v>
      </c>
      <c r="AJ46" s="83" t="b">
        <f t="shared" si="46"/>
        <v>0</v>
      </c>
      <c r="AK46" s="86" t="b">
        <f t="shared" si="46"/>
        <v>0</v>
      </c>
      <c r="AL46" s="84" t="b">
        <f t="shared" si="46"/>
        <v>0</v>
      </c>
      <c r="AM46" s="84" t="b">
        <f t="shared" si="46"/>
        <v>0</v>
      </c>
      <c r="AN46" s="85" t="b">
        <f t="shared" si="46"/>
        <v>0</v>
      </c>
      <c r="AO46" s="83" t="b">
        <f t="shared" si="46"/>
        <v>0</v>
      </c>
      <c r="AP46" s="84" t="b">
        <f t="shared" si="46"/>
        <v>0</v>
      </c>
      <c r="AQ46" s="84" t="b">
        <f t="shared" si="46"/>
        <v>0</v>
      </c>
      <c r="AR46" s="84" t="b">
        <f t="shared" si="46"/>
        <v>0</v>
      </c>
      <c r="AS46" s="85" t="b">
        <f t="shared" si="46"/>
        <v>0</v>
      </c>
      <c r="AT46" s="83" t="b">
        <f t="shared" si="46"/>
        <v>0</v>
      </c>
      <c r="AU46" s="86" t="b">
        <f t="shared" si="46"/>
        <v>0</v>
      </c>
      <c r="AV46" s="84" t="b">
        <f t="shared" si="46"/>
        <v>0</v>
      </c>
      <c r="AW46" s="84" t="b">
        <f t="shared" si="46"/>
        <v>0</v>
      </c>
      <c r="AX46" s="85" t="b">
        <f t="shared" si="46"/>
        <v>0</v>
      </c>
      <c r="AY46" s="83" t="b">
        <f t="shared" si="46"/>
        <v>0</v>
      </c>
      <c r="AZ46" s="86" t="b">
        <f t="shared" si="46"/>
        <v>0</v>
      </c>
      <c r="BA46" s="84" t="b">
        <f t="shared" si="46"/>
        <v>0</v>
      </c>
      <c r="BB46" s="84" t="b">
        <f t="shared" si="46"/>
        <v>0</v>
      </c>
      <c r="BC46" s="85" t="b">
        <f t="shared" si="46"/>
        <v>0</v>
      </c>
      <c r="BD46" s="83" t="b">
        <f t="shared" si="46"/>
        <v>0</v>
      </c>
      <c r="BE46" s="86" t="b">
        <f t="shared" si="46"/>
        <v>1</v>
      </c>
      <c r="BF46" s="84" t="b">
        <f t="shared" si="46"/>
        <v>1</v>
      </c>
      <c r="BG46" s="84" t="b">
        <f t="shared" si="46"/>
        <v>1</v>
      </c>
      <c r="BH46" s="85" t="b">
        <f t="shared" si="46"/>
        <v>1</v>
      </c>
      <c r="BI46" s="83" t="b">
        <f t="shared" si="46"/>
        <v>1</v>
      </c>
      <c r="BJ46" s="86" t="b">
        <f t="shared" si="46"/>
        <v>0</v>
      </c>
      <c r="BK46" s="84" t="b">
        <f t="shared" si="46"/>
        <v>0</v>
      </c>
      <c r="BL46" s="84" t="b">
        <f t="shared" si="46"/>
        <v>0</v>
      </c>
      <c r="BM46" s="85" t="b">
        <f t="shared" si="46"/>
        <v>0</v>
      </c>
      <c r="BN46" s="83" t="b">
        <f t="shared" si="46"/>
        <v>0</v>
      </c>
      <c r="BO46" s="84" t="b">
        <f t="shared" si="46"/>
        <v>0</v>
      </c>
      <c r="BP46" s="84" t="b">
        <f t="shared" si="46"/>
        <v>0</v>
      </c>
      <c r="BQ46" s="84" t="b">
        <f t="shared" si="46"/>
        <v>0</v>
      </c>
      <c r="BR46" s="85" t="b">
        <f t="shared" si="46"/>
        <v>0</v>
      </c>
      <c r="BS46" s="83" t="b">
        <f t="shared" si="46"/>
        <v>0</v>
      </c>
      <c r="BT46" s="86" t="b">
        <f t="shared" si="46"/>
        <v>0</v>
      </c>
      <c r="BU46" s="84" t="b">
        <f t="shared" si="46"/>
        <v>0</v>
      </c>
      <c r="BV46" s="84" t="b">
        <f t="shared" si="46"/>
        <v>0</v>
      </c>
      <c r="BW46" s="85" t="b">
        <f t="shared" si="46"/>
        <v>0</v>
      </c>
      <c r="BX46" s="83" t="b">
        <f t="shared" si="46"/>
        <v>0</v>
      </c>
      <c r="BY46" s="86" t="b">
        <f t="shared" si="46"/>
        <v>0</v>
      </c>
      <c r="BZ46" s="84" t="b">
        <f t="shared" si="46"/>
        <v>0</v>
      </c>
      <c r="CA46" s="84" t="b">
        <f t="shared" si="46"/>
        <v>0</v>
      </c>
      <c r="CB46" s="85" t="b">
        <f t="shared" si="46"/>
        <v>0</v>
      </c>
      <c r="CC46" s="83" t="b">
        <f t="shared" si="46"/>
        <v>0</v>
      </c>
      <c r="CD46" s="86" t="b">
        <f t="shared" si="46"/>
        <v>0</v>
      </c>
      <c r="CE46" s="84" t="b">
        <f t="shared" si="46"/>
        <v>0</v>
      </c>
      <c r="CF46" s="84" t="b">
        <f t="shared" si="46"/>
        <v>0</v>
      </c>
      <c r="CG46" s="87" t="b">
        <f t="shared" si="46"/>
        <v>0</v>
      </c>
    </row>
    <row r="47" spans="1:85" ht="12" customHeight="1" outlineLevel="1">
      <c r="A47" s="1">
        <v>41</v>
      </c>
      <c r="B47" s="126"/>
      <c r="C47" s="202"/>
      <c r="D47" s="206" t="s">
        <v>66</v>
      </c>
      <c r="E47" s="207"/>
      <c r="F47" s="208" t="s">
        <v>67</v>
      </c>
      <c r="G47" s="204" t="s">
        <v>41</v>
      </c>
      <c r="H47" s="75"/>
      <c r="I47" s="93"/>
      <c r="J47" s="77">
        <v>1</v>
      </c>
      <c r="K47" s="78">
        <v>1</v>
      </c>
      <c r="L47" s="96">
        <f t="shared" si="1"/>
        <v>1</v>
      </c>
      <c r="M47" s="80">
        <v>44889</v>
      </c>
      <c r="N47" s="81">
        <f>WORKDAY(M47,O47-1,휴일토일!$A$2:$A$74)</f>
        <v>44897</v>
      </c>
      <c r="O47" s="82">
        <v>7</v>
      </c>
      <c r="P47" s="83" t="b">
        <f t="shared" ref="P47:CG47" si="47">AND(P$5 &gt;= $M47,P$5 &lt;= $N47)</f>
        <v>0</v>
      </c>
      <c r="Q47" s="84" t="b">
        <f t="shared" si="47"/>
        <v>0</v>
      </c>
      <c r="R47" s="84" t="b">
        <f t="shared" si="47"/>
        <v>0</v>
      </c>
      <c r="S47" s="84" t="b">
        <f t="shared" si="47"/>
        <v>0</v>
      </c>
      <c r="T47" s="85" t="b">
        <f t="shared" si="47"/>
        <v>0</v>
      </c>
      <c r="U47" s="83" t="b">
        <f t="shared" si="47"/>
        <v>0</v>
      </c>
      <c r="V47" s="86" t="b">
        <f t="shared" si="47"/>
        <v>0</v>
      </c>
      <c r="W47" s="84" t="b">
        <f t="shared" si="47"/>
        <v>0</v>
      </c>
      <c r="X47" s="84" t="b">
        <f t="shared" si="47"/>
        <v>0</v>
      </c>
      <c r="Y47" s="85" t="b">
        <f t="shared" si="47"/>
        <v>0</v>
      </c>
      <c r="Z47" s="83" t="b">
        <f t="shared" si="47"/>
        <v>0</v>
      </c>
      <c r="AA47" s="86" t="b">
        <f t="shared" si="47"/>
        <v>0</v>
      </c>
      <c r="AB47" s="84" t="b">
        <f t="shared" si="47"/>
        <v>0</v>
      </c>
      <c r="AC47" s="84" t="b">
        <f t="shared" si="47"/>
        <v>0</v>
      </c>
      <c r="AD47" s="85" t="b">
        <f t="shared" si="47"/>
        <v>0</v>
      </c>
      <c r="AE47" s="83" t="b">
        <f t="shared" si="47"/>
        <v>0</v>
      </c>
      <c r="AF47" s="86" t="b">
        <f t="shared" si="47"/>
        <v>0</v>
      </c>
      <c r="AG47" s="84" t="b">
        <f t="shared" si="47"/>
        <v>0</v>
      </c>
      <c r="AH47" s="84" t="b">
        <f t="shared" si="47"/>
        <v>0</v>
      </c>
      <c r="AI47" s="85" t="b">
        <f t="shared" si="47"/>
        <v>0</v>
      </c>
      <c r="AJ47" s="83" t="b">
        <f t="shared" si="47"/>
        <v>0</v>
      </c>
      <c r="AK47" s="86" t="b">
        <f t="shared" si="47"/>
        <v>0</v>
      </c>
      <c r="AL47" s="84" t="b">
        <f t="shared" si="47"/>
        <v>0</v>
      </c>
      <c r="AM47" s="84" t="b">
        <f t="shared" si="47"/>
        <v>0</v>
      </c>
      <c r="AN47" s="85" t="b">
        <f t="shared" si="47"/>
        <v>0</v>
      </c>
      <c r="AO47" s="83" t="b">
        <f t="shared" si="47"/>
        <v>0</v>
      </c>
      <c r="AP47" s="84" t="b">
        <f t="shared" si="47"/>
        <v>0</v>
      </c>
      <c r="AQ47" s="84" t="b">
        <f t="shared" si="47"/>
        <v>0</v>
      </c>
      <c r="AR47" s="84" t="b">
        <f t="shared" si="47"/>
        <v>0</v>
      </c>
      <c r="AS47" s="85" t="b">
        <f t="shared" si="47"/>
        <v>0</v>
      </c>
      <c r="AT47" s="83" t="b">
        <f t="shared" si="47"/>
        <v>0</v>
      </c>
      <c r="AU47" s="86" t="b">
        <f t="shared" si="47"/>
        <v>0</v>
      </c>
      <c r="AV47" s="84" t="b">
        <f t="shared" si="47"/>
        <v>0</v>
      </c>
      <c r="AW47" s="84" t="b">
        <f t="shared" si="47"/>
        <v>0</v>
      </c>
      <c r="AX47" s="85" t="b">
        <f t="shared" si="47"/>
        <v>0</v>
      </c>
      <c r="AY47" s="83" t="b">
        <f t="shared" si="47"/>
        <v>0</v>
      </c>
      <c r="AZ47" s="86" t="b">
        <f t="shared" si="47"/>
        <v>0</v>
      </c>
      <c r="BA47" s="84" t="b">
        <f t="shared" si="47"/>
        <v>0</v>
      </c>
      <c r="BB47" s="84" t="b">
        <f t="shared" si="47"/>
        <v>0</v>
      </c>
      <c r="BC47" s="85" t="b">
        <f t="shared" si="47"/>
        <v>0</v>
      </c>
      <c r="BD47" s="83" t="b">
        <f t="shared" si="47"/>
        <v>0</v>
      </c>
      <c r="BE47" s="86" t="b">
        <f t="shared" si="47"/>
        <v>0</v>
      </c>
      <c r="BF47" s="84" t="b">
        <f t="shared" si="47"/>
        <v>0</v>
      </c>
      <c r="BG47" s="84" t="b">
        <f t="shared" si="47"/>
        <v>0</v>
      </c>
      <c r="BH47" s="85" t="b">
        <f t="shared" si="47"/>
        <v>0</v>
      </c>
      <c r="BI47" s="83" t="b">
        <f t="shared" si="47"/>
        <v>0</v>
      </c>
      <c r="BJ47" s="86" t="b">
        <f t="shared" si="47"/>
        <v>1</v>
      </c>
      <c r="BK47" s="84" t="b">
        <f t="shared" si="47"/>
        <v>1</v>
      </c>
      <c r="BL47" s="84" t="b">
        <f t="shared" si="47"/>
        <v>1</v>
      </c>
      <c r="BM47" s="85" t="b">
        <f t="shared" si="47"/>
        <v>1</v>
      </c>
      <c r="BN47" s="83" t="b">
        <f t="shared" si="47"/>
        <v>1</v>
      </c>
      <c r="BO47" s="84" t="b">
        <f t="shared" si="47"/>
        <v>1</v>
      </c>
      <c r="BP47" s="84" t="b">
        <f t="shared" si="47"/>
        <v>1</v>
      </c>
      <c r="BQ47" s="84" t="b">
        <f t="shared" si="47"/>
        <v>0</v>
      </c>
      <c r="BR47" s="85" t="b">
        <f t="shared" si="47"/>
        <v>0</v>
      </c>
      <c r="BS47" s="83" t="b">
        <f t="shared" si="47"/>
        <v>0</v>
      </c>
      <c r="BT47" s="86" t="b">
        <f t="shared" si="47"/>
        <v>0</v>
      </c>
      <c r="BU47" s="84" t="b">
        <f t="shared" si="47"/>
        <v>0</v>
      </c>
      <c r="BV47" s="84" t="b">
        <f t="shared" si="47"/>
        <v>0</v>
      </c>
      <c r="BW47" s="85" t="b">
        <f t="shared" si="47"/>
        <v>0</v>
      </c>
      <c r="BX47" s="83" t="b">
        <f t="shared" si="47"/>
        <v>0</v>
      </c>
      <c r="BY47" s="86" t="b">
        <f t="shared" si="47"/>
        <v>0</v>
      </c>
      <c r="BZ47" s="84" t="b">
        <f t="shared" si="47"/>
        <v>0</v>
      </c>
      <c r="CA47" s="84" t="b">
        <f t="shared" si="47"/>
        <v>0</v>
      </c>
      <c r="CB47" s="85" t="b">
        <f t="shared" si="47"/>
        <v>0</v>
      </c>
      <c r="CC47" s="83" t="b">
        <f t="shared" si="47"/>
        <v>0</v>
      </c>
      <c r="CD47" s="86" t="b">
        <f t="shared" si="47"/>
        <v>0</v>
      </c>
      <c r="CE47" s="84" t="b">
        <f t="shared" si="47"/>
        <v>0</v>
      </c>
      <c r="CF47" s="84" t="b">
        <f t="shared" si="47"/>
        <v>0</v>
      </c>
      <c r="CG47" s="87" t="b">
        <f t="shared" si="47"/>
        <v>0</v>
      </c>
    </row>
    <row r="48" spans="1:85" ht="12" customHeight="1" outlineLevel="1">
      <c r="A48" s="1">
        <v>42</v>
      </c>
      <c r="B48" s="126"/>
      <c r="C48" s="202"/>
      <c r="D48" s="206" t="s">
        <v>68</v>
      </c>
      <c r="E48" s="218"/>
      <c r="F48" s="210" t="s">
        <v>69</v>
      </c>
      <c r="G48" s="204" t="s">
        <v>41</v>
      </c>
      <c r="H48" s="75"/>
      <c r="I48" s="93"/>
      <c r="J48" s="77">
        <v>1</v>
      </c>
      <c r="K48" s="78">
        <v>1</v>
      </c>
      <c r="L48" s="96">
        <f t="shared" si="1"/>
        <v>1</v>
      </c>
      <c r="M48" s="80">
        <v>44897</v>
      </c>
      <c r="N48" s="81">
        <f>WORKDAY(M48,O48-1,휴일토일!$A$2:$A$74)</f>
        <v>44900</v>
      </c>
      <c r="O48" s="82">
        <v>2</v>
      </c>
      <c r="P48" s="83" t="b">
        <f t="shared" ref="P48:CG49" si="48">AND(P$5 &gt;= $M48,P$5 &lt;= $N48)</f>
        <v>0</v>
      </c>
      <c r="Q48" s="84" t="b">
        <f t="shared" si="48"/>
        <v>0</v>
      </c>
      <c r="R48" s="84" t="b">
        <f t="shared" si="48"/>
        <v>0</v>
      </c>
      <c r="S48" s="84" t="b">
        <f t="shared" si="48"/>
        <v>0</v>
      </c>
      <c r="T48" s="85" t="b">
        <f t="shared" si="48"/>
        <v>0</v>
      </c>
      <c r="U48" s="83" t="b">
        <f t="shared" si="48"/>
        <v>0</v>
      </c>
      <c r="V48" s="86" t="b">
        <f t="shared" si="48"/>
        <v>0</v>
      </c>
      <c r="W48" s="84" t="b">
        <f t="shared" si="48"/>
        <v>0</v>
      </c>
      <c r="X48" s="84" t="b">
        <f t="shared" si="48"/>
        <v>0</v>
      </c>
      <c r="Y48" s="85" t="b">
        <f t="shared" si="48"/>
        <v>0</v>
      </c>
      <c r="Z48" s="83" t="b">
        <f t="shared" si="48"/>
        <v>0</v>
      </c>
      <c r="AA48" s="86" t="b">
        <f t="shared" si="48"/>
        <v>0</v>
      </c>
      <c r="AB48" s="84" t="b">
        <f t="shared" si="48"/>
        <v>0</v>
      </c>
      <c r="AC48" s="84" t="b">
        <f t="shared" si="48"/>
        <v>0</v>
      </c>
      <c r="AD48" s="85" t="b">
        <f t="shared" si="48"/>
        <v>0</v>
      </c>
      <c r="AE48" s="83" t="b">
        <f t="shared" si="48"/>
        <v>0</v>
      </c>
      <c r="AF48" s="86" t="b">
        <f t="shared" si="48"/>
        <v>0</v>
      </c>
      <c r="AG48" s="84" t="b">
        <f t="shared" si="48"/>
        <v>0</v>
      </c>
      <c r="AH48" s="84" t="b">
        <f t="shared" si="48"/>
        <v>0</v>
      </c>
      <c r="AI48" s="85" t="b">
        <f t="shared" si="48"/>
        <v>0</v>
      </c>
      <c r="AJ48" s="83" t="b">
        <f t="shared" si="48"/>
        <v>0</v>
      </c>
      <c r="AK48" s="86" t="b">
        <f t="shared" si="48"/>
        <v>0</v>
      </c>
      <c r="AL48" s="84" t="b">
        <f t="shared" si="48"/>
        <v>0</v>
      </c>
      <c r="AM48" s="84" t="b">
        <f t="shared" si="48"/>
        <v>0</v>
      </c>
      <c r="AN48" s="85" t="b">
        <f t="shared" si="48"/>
        <v>0</v>
      </c>
      <c r="AO48" s="83" t="b">
        <f t="shared" si="48"/>
        <v>0</v>
      </c>
      <c r="AP48" s="84" t="b">
        <f t="shared" si="48"/>
        <v>0</v>
      </c>
      <c r="AQ48" s="84" t="b">
        <f t="shared" si="48"/>
        <v>0</v>
      </c>
      <c r="AR48" s="84" t="b">
        <f t="shared" si="48"/>
        <v>0</v>
      </c>
      <c r="AS48" s="85" t="b">
        <f t="shared" si="48"/>
        <v>0</v>
      </c>
      <c r="AT48" s="83" t="b">
        <f t="shared" si="48"/>
        <v>0</v>
      </c>
      <c r="AU48" s="86" t="b">
        <f t="shared" si="48"/>
        <v>0</v>
      </c>
      <c r="AV48" s="84" t="b">
        <f t="shared" si="48"/>
        <v>0</v>
      </c>
      <c r="AW48" s="84" t="b">
        <f t="shared" si="48"/>
        <v>0</v>
      </c>
      <c r="AX48" s="85" t="b">
        <f t="shared" si="48"/>
        <v>0</v>
      </c>
      <c r="AY48" s="83" t="b">
        <f t="shared" si="48"/>
        <v>0</v>
      </c>
      <c r="AZ48" s="86" t="b">
        <f t="shared" si="48"/>
        <v>0</v>
      </c>
      <c r="BA48" s="84" t="b">
        <f t="shared" si="48"/>
        <v>0</v>
      </c>
      <c r="BB48" s="84" t="b">
        <f t="shared" si="48"/>
        <v>0</v>
      </c>
      <c r="BC48" s="85" t="b">
        <f t="shared" si="48"/>
        <v>0</v>
      </c>
      <c r="BD48" s="83" t="b">
        <f t="shared" si="48"/>
        <v>0</v>
      </c>
      <c r="BE48" s="86" t="b">
        <f t="shared" si="48"/>
        <v>0</v>
      </c>
      <c r="BF48" s="84" t="b">
        <f t="shared" si="48"/>
        <v>0</v>
      </c>
      <c r="BG48" s="84" t="b">
        <f t="shared" si="48"/>
        <v>0</v>
      </c>
      <c r="BH48" s="85" t="b">
        <f t="shared" si="48"/>
        <v>0</v>
      </c>
      <c r="BI48" s="83" t="b">
        <f t="shared" si="48"/>
        <v>0</v>
      </c>
      <c r="BJ48" s="86" t="b">
        <f t="shared" si="48"/>
        <v>0</v>
      </c>
      <c r="BK48" s="84" t="b">
        <f t="shared" si="48"/>
        <v>0</v>
      </c>
      <c r="BL48" s="84" t="b">
        <f t="shared" si="48"/>
        <v>0</v>
      </c>
      <c r="BM48" s="85" t="b">
        <f t="shared" si="48"/>
        <v>0</v>
      </c>
      <c r="BN48" s="83" t="b">
        <f t="shared" si="48"/>
        <v>0</v>
      </c>
      <c r="BO48" s="84" t="b">
        <f t="shared" si="48"/>
        <v>0</v>
      </c>
      <c r="BP48" s="84" t="b">
        <f t="shared" si="48"/>
        <v>1</v>
      </c>
      <c r="BQ48" s="84" t="b">
        <f t="shared" si="48"/>
        <v>1</v>
      </c>
      <c r="BR48" s="85" t="b">
        <f t="shared" si="48"/>
        <v>1</v>
      </c>
      <c r="BS48" s="83" t="b">
        <f t="shared" si="48"/>
        <v>0</v>
      </c>
      <c r="BT48" s="86" t="b">
        <f t="shared" si="48"/>
        <v>0</v>
      </c>
      <c r="BU48" s="84" t="b">
        <f t="shared" si="48"/>
        <v>0</v>
      </c>
      <c r="BV48" s="84" t="b">
        <f t="shared" si="48"/>
        <v>0</v>
      </c>
      <c r="BW48" s="85" t="b">
        <f t="shared" si="48"/>
        <v>0</v>
      </c>
      <c r="BX48" s="83" t="b">
        <f t="shared" si="48"/>
        <v>0</v>
      </c>
      <c r="BY48" s="86" t="b">
        <f t="shared" si="48"/>
        <v>0</v>
      </c>
      <c r="BZ48" s="84" t="b">
        <f t="shared" si="48"/>
        <v>0</v>
      </c>
      <c r="CA48" s="84" t="b">
        <f t="shared" si="48"/>
        <v>0</v>
      </c>
      <c r="CB48" s="85" t="b">
        <f t="shared" si="48"/>
        <v>0</v>
      </c>
      <c r="CC48" s="83" t="b">
        <f t="shared" si="48"/>
        <v>0</v>
      </c>
      <c r="CD48" s="86" t="b">
        <f t="shared" si="48"/>
        <v>0</v>
      </c>
      <c r="CE48" s="84" t="b">
        <f t="shared" si="48"/>
        <v>0</v>
      </c>
      <c r="CF48" s="84" t="b">
        <f t="shared" si="48"/>
        <v>0</v>
      </c>
      <c r="CG48" s="87" t="b">
        <f t="shared" si="48"/>
        <v>0</v>
      </c>
    </row>
    <row r="49" spans="1:85" ht="12" customHeight="1" outlineLevel="1">
      <c r="A49" s="1">
        <v>37</v>
      </c>
      <c r="B49" s="169"/>
      <c r="C49" s="185"/>
      <c r="D49" s="219" t="s">
        <v>221</v>
      </c>
      <c r="E49" s="212"/>
      <c r="F49" s="188"/>
      <c r="G49" s="189"/>
      <c r="H49" s="190"/>
      <c r="I49" s="191">
        <v>0.1</v>
      </c>
      <c r="J49" s="192">
        <f>IF(ISERROR(AVERAGE(J52:J56)), 0, AVERAGE(J52:J56))</f>
        <v>1</v>
      </c>
      <c r="K49" s="192">
        <f>IF(ISERROR(AVERAGE(K50:K51)), 0, AVERAGE(K50:K51))</f>
        <v>1</v>
      </c>
      <c r="L49" s="193">
        <f t="shared" ref="L49" si="49">K49</f>
        <v>1</v>
      </c>
      <c r="M49" s="194">
        <f>MIN(M52:M56)</f>
        <v>44868</v>
      </c>
      <c r="N49" s="195">
        <f>MAX(N50:N51)</f>
        <v>44852</v>
      </c>
      <c r="O49" s="196">
        <f>SUM(O52:O56)</f>
        <v>159</v>
      </c>
      <c r="P49" s="197" t="b">
        <f t="shared" si="48"/>
        <v>0</v>
      </c>
      <c r="Q49" s="198" t="b">
        <f t="shared" si="48"/>
        <v>0</v>
      </c>
      <c r="R49" s="198" t="b">
        <f t="shared" si="48"/>
        <v>0</v>
      </c>
      <c r="S49" s="198" t="b">
        <f t="shared" si="48"/>
        <v>0</v>
      </c>
      <c r="T49" s="199" t="b">
        <f t="shared" si="48"/>
        <v>0</v>
      </c>
      <c r="U49" s="197" t="b">
        <f t="shared" si="48"/>
        <v>0</v>
      </c>
      <c r="V49" s="200" t="b">
        <f t="shared" si="48"/>
        <v>0</v>
      </c>
      <c r="W49" s="198" t="b">
        <f t="shared" si="48"/>
        <v>0</v>
      </c>
      <c r="X49" s="198" t="b">
        <f t="shared" si="48"/>
        <v>0</v>
      </c>
      <c r="Y49" s="199" t="b">
        <f t="shared" si="48"/>
        <v>0</v>
      </c>
      <c r="Z49" s="220" t="b">
        <f t="shared" si="48"/>
        <v>0</v>
      </c>
      <c r="AA49" s="221" t="b">
        <f t="shared" si="48"/>
        <v>0</v>
      </c>
      <c r="AB49" s="222" t="b">
        <f t="shared" si="48"/>
        <v>0</v>
      </c>
      <c r="AC49" s="222" t="b">
        <f t="shared" si="48"/>
        <v>0</v>
      </c>
      <c r="AD49" s="223" t="b">
        <f t="shared" si="48"/>
        <v>0</v>
      </c>
      <c r="AE49" s="220" t="b">
        <f t="shared" si="48"/>
        <v>0</v>
      </c>
      <c r="AF49" s="221" t="b">
        <f t="shared" si="48"/>
        <v>0</v>
      </c>
      <c r="AG49" s="222" t="b">
        <f t="shared" si="48"/>
        <v>0</v>
      </c>
      <c r="AH49" s="222" t="b">
        <f t="shared" si="48"/>
        <v>0</v>
      </c>
      <c r="AI49" s="223" t="b">
        <f t="shared" si="48"/>
        <v>0</v>
      </c>
      <c r="AJ49" s="220" t="b">
        <f t="shared" si="48"/>
        <v>0</v>
      </c>
      <c r="AK49" s="221" t="b">
        <f t="shared" si="48"/>
        <v>0</v>
      </c>
      <c r="AL49" s="222" t="b">
        <f t="shared" si="48"/>
        <v>0</v>
      </c>
      <c r="AM49" s="222" t="b">
        <f t="shared" si="48"/>
        <v>0</v>
      </c>
      <c r="AN49" s="223" t="b">
        <f t="shared" si="48"/>
        <v>0</v>
      </c>
      <c r="AO49" s="220" t="b">
        <f t="shared" si="48"/>
        <v>0</v>
      </c>
      <c r="AP49" s="222" t="b">
        <f t="shared" si="48"/>
        <v>0</v>
      </c>
      <c r="AQ49" s="222" t="b">
        <f t="shared" si="48"/>
        <v>0</v>
      </c>
      <c r="AR49" s="222" t="b">
        <f t="shared" si="48"/>
        <v>0</v>
      </c>
      <c r="AS49" s="223" t="b">
        <f t="shared" si="48"/>
        <v>0</v>
      </c>
      <c r="AT49" s="220" t="b">
        <f t="shared" si="48"/>
        <v>0</v>
      </c>
      <c r="AU49" s="221" t="b">
        <f t="shared" si="48"/>
        <v>0</v>
      </c>
      <c r="AV49" s="222" t="b">
        <f t="shared" si="48"/>
        <v>0</v>
      </c>
      <c r="AW49" s="222" t="b">
        <f t="shared" si="48"/>
        <v>0</v>
      </c>
      <c r="AX49" s="223" t="b">
        <f t="shared" si="48"/>
        <v>0</v>
      </c>
      <c r="AY49" s="220" t="b">
        <f t="shared" si="48"/>
        <v>0</v>
      </c>
      <c r="AZ49" s="221" t="b">
        <f t="shared" si="48"/>
        <v>0</v>
      </c>
      <c r="BA49" s="222" t="b">
        <f t="shared" si="48"/>
        <v>0</v>
      </c>
      <c r="BB49" s="222" t="b">
        <f t="shared" si="48"/>
        <v>0</v>
      </c>
      <c r="BC49" s="223" t="b">
        <f t="shared" si="48"/>
        <v>0</v>
      </c>
      <c r="BD49" s="220" t="b">
        <f t="shared" si="48"/>
        <v>0</v>
      </c>
      <c r="BE49" s="221" t="b">
        <f t="shared" si="48"/>
        <v>0</v>
      </c>
      <c r="BF49" s="222" t="b">
        <f t="shared" si="48"/>
        <v>0</v>
      </c>
      <c r="BG49" s="222" t="b">
        <f t="shared" si="48"/>
        <v>0</v>
      </c>
      <c r="BH49" s="223" t="b">
        <f t="shared" si="48"/>
        <v>0</v>
      </c>
      <c r="BI49" s="220" t="b">
        <f t="shared" si="48"/>
        <v>0</v>
      </c>
      <c r="BJ49" s="221" t="b">
        <f t="shared" si="48"/>
        <v>0</v>
      </c>
      <c r="BK49" s="198" t="b">
        <f t="shared" si="48"/>
        <v>0</v>
      </c>
      <c r="BL49" s="198" t="b">
        <f t="shared" si="48"/>
        <v>0</v>
      </c>
      <c r="BM49" s="199" t="b">
        <f t="shared" si="48"/>
        <v>0</v>
      </c>
      <c r="BN49" s="197" t="b">
        <f t="shared" si="48"/>
        <v>0</v>
      </c>
      <c r="BO49" s="198" t="b">
        <f t="shared" si="48"/>
        <v>0</v>
      </c>
      <c r="BP49" s="198" t="b">
        <f t="shared" si="48"/>
        <v>0</v>
      </c>
      <c r="BQ49" s="198" t="b">
        <f t="shared" si="48"/>
        <v>0</v>
      </c>
      <c r="BR49" s="199" t="b">
        <f t="shared" si="48"/>
        <v>0</v>
      </c>
      <c r="BS49" s="197" t="b">
        <f t="shared" si="48"/>
        <v>0</v>
      </c>
      <c r="BT49" s="200" t="b">
        <f t="shared" si="48"/>
        <v>0</v>
      </c>
      <c r="BU49" s="198" t="b">
        <f t="shared" si="48"/>
        <v>0</v>
      </c>
      <c r="BV49" s="198" t="b">
        <f t="shared" si="48"/>
        <v>0</v>
      </c>
      <c r="BW49" s="199" t="b">
        <f t="shared" si="48"/>
        <v>0</v>
      </c>
      <c r="BX49" s="197" t="b">
        <f t="shared" si="48"/>
        <v>0</v>
      </c>
      <c r="BY49" s="200" t="b">
        <f t="shared" si="48"/>
        <v>0</v>
      </c>
      <c r="BZ49" s="198" t="b">
        <f t="shared" si="48"/>
        <v>0</v>
      </c>
      <c r="CA49" s="198" t="b">
        <f t="shared" si="48"/>
        <v>0</v>
      </c>
      <c r="CB49" s="199" t="b">
        <f t="shared" si="48"/>
        <v>0</v>
      </c>
      <c r="CC49" s="197" t="b">
        <f t="shared" si="48"/>
        <v>0</v>
      </c>
      <c r="CD49" s="200" t="b">
        <f t="shared" si="48"/>
        <v>0</v>
      </c>
      <c r="CE49" s="198" t="b">
        <f t="shared" si="48"/>
        <v>0</v>
      </c>
      <c r="CF49" s="198" t="b">
        <f t="shared" si="48"/>
        <v>0</v>
      </c>
      <c r="CG49" s="201" t="b">
        <f t="shared" si="48"/>
        <v>0</v>
      </c>
    </row>
    <row r="50" spans="1:85" ht="12" customHeight="1" outlineLevel="1">
      <c r="A50" s="1">
        <v>38</v>
      </c>
      <c r="B50" s="126"/>
      <c r="C50" s="202"/>
      <c r="D50" s="52" t="s">
        <v>222</v>
      </c>
      <c r="E50" s="203"/>
      <c r="F50" s="73" t="s">
        <v>224</v>
      </c>
      <c r="G50" s="204" t="s">
        <v>41</v>
      </c>
      <c r="H50" s="75"/>
      <c r="I50" s="93"/>
      <c r="J50" s="77">
        <v>1</v>
      </c>
      <c r="K50" s="78">
        <v>1</v>
      </c>
      <c r="L50" s="96">
        <f>K50</f>
        <v>1</v>
      </c>
      <c r="M50" s="80">
        <v>44839</v>
      </c>
      <c r="N50" s="81">
        <f>WORKDAY(M50,O50-1,휴일토일!$A$2:$A$74)</f>
        <v>44846</v>
      </c>
      <c r="O50" s="82">
        <v>5</v>
      </c>
      <c r="P50" s="64" t="b">
        <v>0</v>
      </c>
      <c r="Q50" s="65" t="b">
        <v>0</v>
      </c>
      <c r="R50" s="65" t="b">
        <v>0</v>
      </c>
      <c r="S50" s="65" t="b">
        <v>0</v>
      </c>
      <c r="T50" s="66" t="b">
        <v>0</v>
      </c>
      <c r="U50" s="64" t="b">
        <v>0</v>
      </c>
      <c r="V50" s="67" t="b">
        <v>0</v>
      </c>
      <c r="W50" s="65" t="b">
        <v>0</v>
      </c>
      <c r="X50" s="65" t="b">
        <v>0</v>
      </c>
      <c r="Y50" s="66" t="b">
        <v>0</v>
      </c>
      <c r="Z50" s="64" t="b">
        <v>0</v>
      </c>
      <c r="AA50" s="67" t="b">
        <v>0</v>
      </c>
      <c r="AB50" s="65" t="b">
        <v>0</v>
      </c>
      <c r="AC50" s="65" t="b">
        <v>0</v>
      </c>
      <c r="AD50" s="66" t="b">
        <v>0</v>
      </c>
      <c r="AE50" s="64" t="b">
        <v>0</v>
      </c>
      <c r="AF50" s="67" t="b">
        <v>0</v>
      </c>
      <c r="AG50" s="65" t="b">
        <v>0</v>
      </c>
      <c r="AH50" s="65" t="b">
        <v>0</v>
      </c>
      <c r="AI50" s="66" t="b">
        <v>0</v>
      </c>
      <c r="AJ50" s="64" t="b">
        <v>0</v>
      </c>
      <c r="AK50" s="67" t="b">
        <v>0</v>
      </c>
      <c r="AL50" s="65" t="b">
        <v>0</v>
      </c>
      <c r="AM50" s="65" t="b">
        <v>0</v>
      </c>
      <c r="AN50" s="66" t="b">
        <v>0</v>
      </c>
      <c r="AO50" s="64" t="b">
        <v>0</v>
      </c>
      <c r="AP50" s="65" t="b">
        <v>0</v>
      </c>
      <c r="AQ50" s="65" t="b">
        <v>0</v>
      </c>
      <c r="AR50" s="65" t="b">
        <v>0</v>
      </c>
      <c r="AS50" s="66" t="b">
        <v>0</v>
      </c>
      <c r="AT50" s="64" t="b">
        <v>0</v>
      </c>
      <c r="AU50" s="67" t="b">
        <v>0</v>
      </c>
      <c r="AV50" s="65" t="b">
        <v>0</v>
      </c>
      <c r="AW50" s="65" t="b">
        <v>0</v>
      </c>
      <c r="AX50" s="66" t="b">
        <v>0</v>
      </c>
      <c r="AY50" s="64" t="b">
        <v>1</v>
      </c>
      <c r="AZ50" s="67" t="b">
        <v>1</v>
      </c>
      <c r="BA50" s="65" t="b">
        <v>1</v>
      </c>
      <c r="BB50" s="65" t="b">
        <v>1</v>
      </c>
      <c r="BC50" s="66" t="b">
        <v>1</v>
      </c>
      <c r="BD50" s="64" t="b">
        <v>0</v>
      </c>
      <c r="BE50" s="67" t="b">
        <v>0</v>
      </c>
      <c r="BF50" s="65" t="b">
        <v>0</v>
      </c>
      <c r="BG50" s="65" t="b">
        <v>0</v>
      </c>
      <c r="BH50" s="66" t="b">
        <v>0</v>
      </c>
      <c r="BI50" s="64" t="b">
        <v>0</v>
      </c>
      <c r="BJ50" s="67" t="b">
        <v>0</v>
      </c>
      <c r="BK50" s="65" t="b">
        <v>0</v>
      </c>
      <c r="BL50" s="65" t="b">
        <v>0</v>
      </c>
      <c r="BM50" s="66" t="b">
        <v>0</v>
      </c>
      <c r="BN50" s="64" t="b">
        <v>0</v>
      </c>
      <c r="BO50" s="65" t="b">
        <v>0</v>
      </c>
      <c r="BP50" s="65" t="b">
        <v>0</v>
      </c>
      <c r="BQ50" s="65" t="b">
        <v>0</v>
      </c>
      <c r="BR50" s="66" t="b">
        <v>0</v>
      </c>
      <c r="BS50" s="64" t="b">
        <v>0</v>
      </c>
      <c r="BT50" s="67" t="b">
        <v>0</v>
      </c>
      <c r="BU50" s="65" t="b">
        <v>0</v>
      </c>
      <c r="BV50" s="65" t="b">
        <v>0</v>
      </c>
      <c r="BW50" s="66" t="b">
        <v>0</v>
      </c>
      <c r="BX50" s="64" t="b">
        <v>0</v>
      </c>
      <c r="BY50" s="67" t="b">
        <v>0</v>
      </c>
      <c r="BZ50" s="65" t="b">
        <v>0</v>
      </c>
      <c r="CA50" s="65" t="b">
        <v>0</v>
      </c>
      <c r="CB50" s="66" t="b">
        <v>0</v>
      </c>
      <c r="CC50" s="64" t="b">
        <v>0</v>
      </c>
      <c r="CD50" s="67" t="b">
        <v>0</v>
      </c>
      <c r="CE50" s="65" t="b">
        <v>0</v>
      </c>
      <c r="CF50" s="65" t="b">
        <v>0</v>
      </c>
      <c r="CG50" s="68" t="b">
        <v>0</v>
      </c>
    </row>
    <row r="51" spans="1:85" ht="12" customHeight="1" outlineLevel="1">
      <c r="A51" s="1">
        <v>39</v>
      </c>
      <c r="B51" s="126"/>
      <c r="C51" s="202"/>
      <c r="D51" s="71" t="s">
        <v>223</v>
      </c>
      <c r="E51" s="205"/>
      <c r="F51" s="73"/>
      <c r="G51" s="204" t="s">
        <v>41</v>
      </c>
      <c r="H51" s="75"/>
      <c r="I51" s="93"/>
      <c r="J51" s="77">
        <v>1</v>
      </c>
      <c r="K51" s="78">
        <v>1</v>
      </c>
      <c r="L51" s="96">
        <f>K51</f>
        <v>1</v>
      </c>
      <c r="M51" s="80">
        <v>44846</v>
      </c>
      <c r="N51" s="81">
        <f>WORKDAY(M51,O51-1,휴일토일!$A$2:$A$74)</f>
        <v>44852</v>
      </c>
      <c r="O51" s="82">
        <v>5</v>
      </c>
      <c r="P51" s="83" t="b">
        <v>0</v>
      </c>
      <c r="Q51" s="84" t="b">
        <v>0</v>
      </c>
      <c r="R51" s="84" t="b">
        <v>0</v>
      </c>
      <c r="S51" s="84" t="b">
        <v>0</v>
      </c>
      <c r="T51" s="85" t="b">
        <v>0</v>
      </c>
      <c r="U51" s="83" t="b">
        <v>0</v>
      </c>
      <c r="V51" s="86" t="b">
        <v>0</v>
      </c>
      <c r="W51" s="84" t="b">
        <v>0</v>
      </c>
      <c r="X51" s="84" t="b">
        <v>0</v>
      </c>
      <c r="Y51" s="85" t="b">
        <v>0</v>
      </c>
      <c r="Z51" s="83" t="b">
        <v>0</v>
      </c>
      <c r="AA51" s="86" t="b">
        <v>0</v>
      </c>
      <c r="AB51" s="84" t="b">
        <v>0</v>
      </c>
      <c r="AC51" s="84" t="b">
        <v>0</v>
      </c>
      <c r="AD51" s="85" t="b">
        <v>0</v>
      </c>
      <c r="AE51" s="83" t="b">
        <v>0</v>
      </c>
      <c r="AF51" s="86" t="b">
        <v>0</v>
      </c>
      <c r="AG51" s="84" t="b">
        <v>0</v>
      </c>
      <c r="AH51" s="84" t="b">
        <v>0</v>
      </c>
      <c r="AI51" s="85" t="b">
        <v>0</v>
      </c>
      <c r="AJ51" s="83" t="b">
        <v>0</v>
      </c>
      <c r="AK51" s="86" t="b">
        <v>0</v>
      </c>
      <c r="AL51" s="84" t="b">
        <v>0</v>
      </c>
      <c r="AM51" s="84" t="b">
        <v>0</v>
      </c>
      <c r="AN51" s="85" t="b">
        <v>0</v>
      </c>
      <c r="AO51" s="83" t="b">
        <v>0</v>
      </c>
      <c r="AP51" s="84" t="b">
        <v>0</v>
      </c>
      <c r="AQ51" s="84" t="b">
        <v>0</v>
      </c>
      <c r="AR51" s="84" t="b">
        <v>0</v>
      </c>
      <c r="AS51" s="85" t="b">
        <v>0</v>
      </c>
      <c r="AT51" s="83" t="b">
        <v>0</v>
      </c>
      <c r="AU51" s="86" t="b">
        <v>0</v>
      </c>
      <c r="AV51" s="84" t="b">
        <v>0</v>
      </c>
      <c r="AW51" s="84" t="b">
        <v>0</v>
      </c>
      <c r="AX51" s="85" t="b">
        <v>0</v>
      </c>
      <c r="AY51" s="83" t="b">
        <v>0</v>
      </c>
      <c r="AZ51" s="86" t="b">
        <v>0</v>
      </c>
      <c r="BA51" s="84" t="b">
        <v>0</v>
      </c>
      <c r="BB51" s="84" t="b">
        <v>0</v>
      </c>
      <c r="BC51" s="85" t="b">
        <v>0</v>
      </c>
      <c r="BD51" s="83" t="b">
        <v>1</v>
      </c>
      <c r="BE51" s="86" t="b">
        <v>1</v>
      </c>
      <c r="BF51" s="84" t="b">
        <v>0</v>
      </c>
      <c r="BG51" s="84" t="b">
        <v>0</v>
      </c>
      <c r="BH51" s="85" t="b">
        <v>0</v>
      </c>
      <c r="BI51" s="83" t="b">
        <v>0</v>
      </c>
      <c r="BJ51" s="86" t="b">
        <v>0</v>
      </c>
      <c r="BK51" s="84" t="b">
        <v>0</v>
      </c>
      <c r="BL51" s="84" t="b">
        <v>0</v>
      </c>
      <c r="BM51" s="85" t="b">
        <v>0</v>
      </c>
      <c r="BN51" s="83" t="b">
        <v>0</v>
      </c>
      <c r="BO51" s="84" t="b">
        <v>0</v>
      </c>
      <c r="BP51" s="84" t="b">
        <v>0</v>
      </c>
      <c r="BQ51" s="84" t="b">
        <v>0</v>
      </c>
      <c r="BR51" s="85" t="b">
        <v>0</v>
      </c>
      <c r="BS51" s="83" t="b">
        <v>0</v>
      </c>
      <c r="BT51" s="86" t="b">
        <v>0</v>
      </c>
      <c r="BU51" s="84" t="b">
        <v>0</v>
      </c>
      <c r="BV51" s="84" t="b">
        <v>0</v>
      </c>
      <c r="BW51" s="85" t="b">
        <v>0</v>
      </c>
      <c r="BX51" s="83" t="b">
        <v>0</v>
      </c>
      <c r="BY51" s="86" t="b">
        <v>0</v>
      </c>
      <c r="BZ51" s="84" t="b">
        <v>0</v>
      </c>
      <c r="CA51" s="84" t="b">
        <v>0</v>
      </c>
      <c r="CB51" s="85" t="b">
        <v>0</v>
      </c>
      <c r="CC51" s="83" t="b">
        <v>0</v>
      </c>
      <c r="CD51" s="86" t="b">
        <v>0</v>
      </c>
      <c r="CE51" s="84" t="b">
        <v>0</v>
      </c>
      <c r="CF51" s="84" t="b">
        <v>0</v>
      </c>
      <c r="CG51" s="87" t="b">
        <v>0</v>
      </c>
    </row>
    <row r="52" spans="1:85" ht="12" customHeight="1" outlineLevel="1">
      <c r="A52" s="1">
        <v>43</v>
      </c>
      <c r="B52" s="126"/>
      <c r="C52" s="224" t="s">
        <v>78</v>
      </c>
      <c r="D52" s="138"/>
      <c r="E52" s="138"/>
      <c r="F52" s="139"/>
      <c r="G52" s="225"/>
      <c r="H52" s="226"/>
      <c r="I52" s="142">
        <v>0.05</v>
      </c>
      <c r="J52" s="227">
        <f>IF(ISERROR(AVERAGE(J53:J54)), 0, AVERAGE(J53:J54))</f>
        <v>1</v>
      </c>
      <c r="K52" s="227">
        <f>IF(ISERROR(AVERAGE(K53:K54)), 0, AVERAGE(K53:K54))</f>
        <v>1</v>
      </c>
      <c r="L52" s="228">
        <f t="shared" si="1"/>
        <v>1</v>
      </c>
      <c r="M52" s="145">
        <f>MIN(M53:M337)</f>
        <v>44868</v>
      </c>
      <c r="N52" s="178">
        <f>MAX(N53:N54)</f>
        <v>44901</v>
      </c>
      <c r="O52" s="147">
        <f>SUM(O53:O54)</f>
        <v>48</v>
      </c>
      <c r="P52" s="148" t="b">
        <f t="shared" ref="P52:CG52" si="50">AND(P$5 &gt;= $M52,P$5 &lt;= $N52)</f>
        <v>0</v>
      </c>
      <c r="Q52" s="149" t="b">
        <f t="shared" si="50"/>
        <v>0</v>
      </c>
      <c r="R52" s="149" t="b">
        <f t="shared" si="50"/>
        <v>0</v>
      </c>
      <c r="S52" s="149" t="b">
        <f t="shared" si="50"/>
        <v>0</v>
      </c>
      <c r="T52" s="150" t="b">
        <f t="shared" si="50"/>
        <v>0</v>
      </c>
      <c r="U52" s="148" t="b">
        <f t="shared" si="50"/>
        <v>0</v>
      </c>
      <c r="V52" s="151" t="b">
        <f t="shared" si="50"/>
        <v>0</v>
      </c>
      <c r="W52" s="149" t="b">
        <f t="shared" si="50"/>
        <v>0</v>
      </c>
      <c r="X52" s="149" t="b">
        <f t="shared" si="50"/>
        <v>0</v>
      </c>
      <c r="Y52" s="150" t="b">
        <f t="shared" si="50"/>
        <v>0</v>
      </c>
      <c r="Z52" s="148" t="b">
        <f t="shared" si="50"/>
        <v>0</v>
      </c>
      <c r="AA52" s="151" t="b">
        <f t="shared" si="50"/>
        <v>0</v>
      </c>
      <c r="AB52" s="149" t="b">
        <f t="shared" si="50"/>
        <v>0</v>
      </c>
      <c r="AC52" s="149" t="b">
        <f t="shared" si="50"/>
        <v>0</v>
      </c>
      <c r="AD52" s="150" t="b">
        <f t="shared" si="50"/>
        <v>0</v>
      </c>
      <c r="AE52" s="148" t="b">
        <f t="shared" si="50"/>
        <v>0</v>
      </c>
      <c r="AF52" s="151" t="b">
        <f t="shared" si="50"/>
        <v>0</v>
      </c>
      <c r="AG52" s="149" t="b">
        <f t="shared" si="50"/>
        <v>0</v>
      </c>
      <c r="AH52" s="149" t="b">
        <f t="shared" si="50"/>
        <v>0</v>
      </c>
      <c r="AI52" s="150" t="b">
        <f t="shared" si="50"/>
        <v>0</v>
      </c>
      <c r="AJ52" s="148" t="b">
        <f t="shared" si="50"/>
        <v>0</v>
      </c>
      <c r="AK52" s="151" t="b">
        <f t="shared" si="50"/>
        <v>0</v>
      </c>
      <c r="AL52" s="149" t="b">
        <f t="shared" si="50"/>
        <v>0</v>
      </c>
      <c r="AM52" s="149" t="b">
        <f t="shared" si="50"/>
        <v>0</v>
      </c>
      <c r="AN52" s="150" t="b">
        <f t="shared" si="50"/>
        <v>0</v>
      </c>
      <c r="AO52" s="148" t="b">
        <f t="shared" si="50"/>
        <v>0</v>
      </c>
      <c r="AP52" s="149" t="b">
        <f t="shared" si="50"/>
        <v>0</v>
      </c>
      <c r="AQ52" s="149" t="b">
        <f t="shared" si="50"/>
        <v>0</v>
      </c>
      <c r="AR52" s="149" t="b">
        <f t="shared" si="50"/>
        <v>0</v>
      </c>
      <c r="AS52" s="150" t="b">
        <f t="shared" si="50"/>
        <v>0</v>
      </c>
      <c r="AT52" s="148" t="b">
        <f t="shared" si="50"/>
        <v>0</v>
      </c>
      <c r="AU52" s="151" t="b">
        <f t="shared" si="50"/>
        <v>1</v>
      </c>
      <c r="AV52" s="149" t="b">
        <f t="shared" si="50"/>
        <v>1</v>
      </c>
      <c r="AW52" s="149" t="b">
        <f t="shared" si="50"/>
        <v>1</v>
      </c>
      <c r="AX52" s="150" t="b">
        <f t="shared" si="50"/>
        <v>1</v>
      </c>
      <c r="AY52" s="148" t="b">
        <f t="shared" si="50"/>
        <v>1</v>
      </c>
      <c r="AZ52" s="151" t="b">
        <f t="shared" si="50"/>
        <v>1</v>
      </c>
      <c r="BA52" s="149" t="b">
        <f t="shared" si="50"/>
        <v>1</v>
      </c>
      <c r="BB52" s="149" t="b">
        <f t="shared" si="50"/>
        <v>1</v>
      </c>
      <c r="BC52" s="150" t="b">
        <f t="shared" si="50"/>
        <v>1</v>
      </c>
      <c r="BD52" s="148" t="b">
        <f t="shared" si="50"/>
        <v>1</v>
      </c>
      <c r="BE52" s="151" t="b">
        <f t="shared" si="50"/>
        <v>1</v>
      </c>
      <c r="BF52" s="149" t="b">
        <f t="shared" si="50"/>
        <v>1</v>
      </c>
      <c r="BG52" s="149" t="b">
        <f t="shared" si="50"/>
        <v>1</v>
      </c>
      <c r="BH52" s="150" t="b">
        <f t="shared" si="50"/>
        <v>1</v>
      </c>
      <c r="BI52" s="148" t="b">
        <f t="shared" si="50"/>
        <v>1</v>
      </c>
      <c r="BJ52" s="151" t="b">
        <f t="shared" si="50"/>
        <v>1</v>
      </c>
      <c r="BK52" s="149" t="b">
        <f t="shared" si="50"/>
        <v>1</v>
      </c>
      <c r="BL52" s="149" t="b">
        <f t="shared" si="50"/>
        <v>1</v>
      </c>
      <c r="BM52" s="150" t="b">
        <f t="shared" si="50"/>
        <v>1</v>
      </c>
      <c r="BN52" s="148" t="b">
        <f t="shared" si="50"/>
        <v>1</v>
      </c>
      <c r="BO52" s="149" t="b">
        <f t="shared" si="50"/>
        <v>1</v>
      </c>
      <c r="BP52" s="149" t="b">
        <f t="shared" si="50"/>
        <v>1</v>
      </c>
      <c r="BQ52" s="149" t="b">
        <f t="shared" si="50"/>
        <v>1</v>
      </c>
      <c r="BR52" s="150" t="b">
        <f t="shared" si="50"/>
        <v>1</v>
      </c>
      <c r="BS52" s="148" t="b">
        <f t="shared" si="50"/>
        <v>0</v>
      </c>
      <c r="BT52" s="151" t="b">
        <f t="shared" si="50"/>
        <v>0</v>
      </c>
      <c r="BU52" s="149" t="b">
        <f t="shared" si="50"/>
        <v>0</v>
      </c>
      <c r="BV52" s="149" t="b">
        <f t="shared" si="50"/>
        <v>0</v>
      </c>
      <c r="BW52" s="150" t="b">
        <f t="shared" si="50"/>
        <v>0</v>
      </c>
      <c r="BX52" s="148" t="b">
        <f t="shared" si="50"/>
        <v>0</v>
      </c>
      <c r="BY52" s="151" t="b">
        <f t="shared" si="50"/>
        <v>0</v>
      </c>
      <c r="BZ52" s="149" t="b">
        <f t="shared" si="50"/>
        <v>0</v>
      </c>
      <c r="CA52" s="149" t="b">
        <f t="shared" si="50"/>
        <v>0</v>
      </c>
      <c r="CB52" s="150" t="b">
        <f t="shared" si="50"/>
        <v>0</v>
      </c>
      <c r="CC52" s="148" t="b">
        <f t="shared" si="50"/>
        <v>0</v>
      </c>
      <c r="CD52" s="151" t="b">
        <f t="shared" si="50"/>
        <v>0</v>
      </c>
      <c r="CE52" s="149" t="b">
        <f t="shared" si="50"/>
        <v>0</v>
      </c>
      <c r="CF52" s="149" t="b">
        <f t="shared" si="50"/>
        <v>0</v>
      </c>
      <c r="CG52" s="152" t="b">
        <f t="shared" si="50"/>
        <v>0</v>
      </c>
    </row>
    <row r="53" spans="1:85" ht="12" customHeight="1" outlineLevel="1">
      <c r="A53" s="1">
        <v>44</v>
      </c>
      <c r="B53" s="126"/>
      <c r="C53" s="202"/>
      <c r="D53" s="71" t="s">
        <v>79</v>
      </c>
      <c r="E53" s="205"/>
      <c r="F53" s="73"/>
      <c r="G53" s="204" t="s">
        <v>41</v>
      </c>
      <c r="H53" s="229"/>
      <c r="I53" s="76"/>
      <c r="J53" s="230">
        <v>1</v>
      </c>
      <c r="K53" s="230">
        <v>1</v>
      </c>
      <c r="L53" s="231">
        <f t="shared" si="1"/>
        <v>1</v>
      </c>
      <c r="M53" s="131">
        <v>44868</v>
      </c>
      <c r="N53" s="81">
        <f>WORKDAY(M53,O53-1,휴일토일!$A$2:$A$74)</f>
        <v>44901</v>
      </c>
      <c r="O53" s="82">
        <v>24</v>
      </c>
      <c r="P53" s="83" t="b">
        <f t="shared" ref="P53:CG53" si="51">AND(P$5 &gt;= $M53,P$5 &lt;= $N53)</f>
        <v>0</v>
      </c>
      <c r="Q53" s="84" t="b">
        <f t="shared" si="51"/>
        <v>0</v>
      </c>
      <c r="R53" s="84" t="b">
        <f t="shared" si="51"/>
        <v>0</v>
      </c>
      <c r="S53" s="84" t="b">
        <f t="shared" si="51"/>
        <v>0</v>
      </c>
      <c r="T53" s="85" t="b">
        <f t="shared" si="51"/>
        <v>0</v>
      </c>
      <c r="U53" s="83" t="b">
        <f t="shared" si="51"/>
        <v>0</v>
      </c>
      <c r="V53" s="86" t="b">
        <f t="shared" si="51"/>
        <v>0</v>
      </c>
      <c r="W53" s="84" t="b">
        <f t="shared" si="51"/>
        <v>0</v>
      </c>
      <c r="X53" s="84" t="b">
        <f t="shared" si="51"/>
        <v>0</v>
      </c>
      <c r="Y53" s="85" t="b">
        <f t="shared" si="51"/>
        <v>0</v>
      </c>
      <c r="Z53" s="83" t="b">
        <f t="shared" si="51"/>
        <v>0</v>
      </c>
      <c r="AA53" s="86" t="b">
        <f t="shared" si="51"/>
        <v>0</v>
      </c>
      <c r="AB53" s="84" t="b">
        <f t="shared" si="51"/>
        <v>0</v>
      </c>
      <c r="AC53" s="84" t="b">
        <f t="shared" si="51"/>
        <v>0</v>
      </c>
      <c r="AD53" s="85" t="b">
        <f t="shared" si="51"/>
        <v>0</v>
      </c>
      <c r="AE53" s="83" t="b">
        <f t="shared" si="51"/>
        <v>0</v>
      </c>
      <c r="AF53" s="86" t="b">
        <f t="shared" si="51"/>
        <v>0</v>
      </c>
      <c r="AG53" s="84" t="b">
        <f t="shared" si="51"/>
        <v>0</v>
      </c>
      <c r="AH53" s="84" t="b">
        <f t="shared" si="51"/>
        <v>0</v>
      </c>
      <c r="AI53" s="85" t="b">
        <f t="shared" si="51"/>
        <v>0</v>
      </c>
      <c r="AJ53" s="83" t="b">
        <f t="shared" si="51"/>
        <v>0</v>
      </c>
      <c r="AK53" s="86" t="b">
        <f t="shared" si="51"/>
        <v>0</v>
      </c>
      <c r="AL53" s="84" t="b">
        <f t="shared" si="51"/>
        <v>0</v>
      </c>
      <c r="AM53" s="84" t="b">
        <f t="shared" si="51"/>
        <v>0</v>
      </c>
      <c r="AN53" s="85" t="b">
        <f t="shared" si="51"/>
        <v>0</v>
      </c>
      <c r="AO53" s="83" t="b">
        <f t="shared" si="51"/>
        <v>0</v>
      </c>
      <c r="AP53" s="84" t="b">
        <f t="shared" si="51"/>
        <v>0</v>
      </c>
      <c r="AQ53" s="84" t="b">
        <f t="shared" si="51"/>
        <v>0</v>
      </c>
      <c r="AR53" s="84" t="b">
        <f t="shared" si="51"/>
        <v>0</v>
      </c>
      <c r="AS53" s="85" t="b">
        <f t="shared" si="51"/>
        <v>0</v>
      </c>
      <c r="AT53" s="83" t="b">
        <f t="shared" si="51"/>
        <v>0</v>
      </c>
      <c r="AU53" s="86" t="b">
        <f t="shared" si="51"/>
        <v>1</v>
      </c>
      <c r="AV53" s="84" t="b">
        <f t="shared" si="51"/>
        <v>1</v>
      </c>
      <c r="AW53" s="84" t="b">
        <f t="shared" si="51"/>
        <v>1</v>
      </c>
      <c r="AX53" s="85" t="b">
        <f t="shared" si="51"/>
        <v>1</v>
      </c>
      <c r="AY53" s="83" t="b">
        <f t="shared" si="51"/>
        <v>1</v>
      </c>
      <c r="AZ53" s="86" t="b">
        <f t="shared" si="51"/>
        <v>1</v>
      </c>
      <c r="BA53" s="84" t="b">
        <f t="shared" si="51"/>
        <v>1</v>
      </c>
      <c r="BB53" s="84" t="b">
        <f t="shared" si="51"/>
        <v>1</v>
      </c>
      <c r="BC53" s="85" t="b">
        <f t="shared" si="51"/>
        <v>1</v>
      </c>
      <c r="BD53" s="83" t="b">
        <f t="shared" si="51"/>
        <v>1</v>
      </c>
      <c r="BE53" s="86" t="b">
        <f t="shared" si="51"/>
        <v>1</v>
      </c>
      <c r="BF53" s="84" t="b">
        <f t="shared" si="51"/>
        <v>1</v>
      </c>
      <c r="BG53" s="84" t="b">
        <f t="shared" si="51"/>
        <v>1</v>
      </c>
      <c r="BH53" s="85" t="b">
        <f t="shared" si="51"/>
        <v>1</v>
      </c>
      <c r="BI53" s="83" t="b">
        <f t="shared" si="51"/>
        <v>1</v>
      </c>
      <c r="BJ53" s="86" t="b">
        <f t="shared" si="51"/>
        <v>1</v>
      </c>
      <c r="BK53" s="84" t="b">
        <f t="shared" si="51"/>
        <v>1</v>
      </c>
      <c r="BL53" s="84" t="b">
        <f t="shared" si="51"/>
        <v>1</v>
      </c>
      <c r="BM53" s="85" t="b">
        <f t="shared" si="51"/>
        <v>1</v>
      </c>
      <c r="BN53" s="83" t="b">
        <f t="shared" si="51"/>
        <v>1</v>
      </c>
      <c r="BO53" s="84" t="b">
        <f t="shared" si="51"/>
        <v>1</v>
      </c>
      <c r="BP53" s="84" t="b">
        <f t="shared" si="51"/>
        <v>1</v>
      </c>
      <c r="BQ53" s="84" t="b">
        <f t="shared" si="51"/>
        <v>1</v>
      </c>
      <c r="BR53" s="85" t="b">
        <f t="shared" si="51"/>
        <v>1</v>
      </c>
      <c r="BS53" s="83" t="b">
        <f t="shared" si="51"/>
        <v>0</v>
      </c>
      <c r="BT53" s="86" t="b">
        <f t="shared" si="51"/>
        <v>0</v>
      </c>
      <c r="BU53" s="84" t="b">
        <f t="shared" si="51"/>
        <v>0</v>
      </c>
      <c r="BV53" s="84" t="b">
        <f t="shared" si="51"/>
        <v>0</v>
      </c>
      <c r="BW53" s="85" t="b">
        <f t="shared" si="51"/>
        <v>0</v>
      </c>
      <c r="BX53" s="83" t="b">
        <f t="shared" si="51"/>
        <v>0</v>
      </c>
      <c r="BY53" s="86" t="b">
        <f t="shared" si="51"/>
        <v>0</v>
      </c>
      <c r="BZ53" s="84" t="b">
        <f t="shared" si="51"/>
        <v>0</v>
      </c>
      <c r="CA53" s="84" t="b">
        <f t="shared" si="51"/>
        <v>0</v>
      </c>
      <c r="CB53" s="85" t="b">
        <f t="shared" si="51"/>
        <v>0</v>
      </c>
      <c r="CC53" s="83" t="b">
        <f t="shared" si="51"/>
        <v>0</v>
      </c>
      <c r="CD53" s="86" t="b">
        <f t="shared" si="51"/>
        <v>0</v>
      </c>
      <c r="CE53" s="84" t="b">
        <f t="shared" si="51"/>
        <v>0</v>
      </c>
      <c r="CF53" s="84" t="b">
        <f t="shared" si="51"/>
        <v>0</v>
      </c>
      <c r="CG53" s="87" t="b">
        <f t="shared" si="51"/>
        <v>0</v>
      </c>
    </row>
    <row r="54" spans="1:85" ht="12" customHeight="1" outlineLevel="1">
      <c r="A54" s="1">
        <v>45</v>
      </c>
      <c r="B54" s="126"/>
      <c r="C54" s="202"/>
      <c r="D54" s="71" t="s">
        <v>80</v>
      </c>
      <c r="E54" s="205"/>
      <c r="F54" s="73"/>
      <c r="G54" s="204" t="s">
        <v>61</v>
      </c>
      <c r="H54" s="229"/>
      <c r="I54" s="76"/>
      <c r="J54" s="230">
        <v>1</v>
      </c>
      <c r="K54" s="158">
        <v>1</v>
      </c>
      <c r="L54" s="159">
        <f t="shared" si="1"/>
        <v>1</v>
      </c>
      <c r="M54" s="131">
        <v>44868</v>
      </c>
      <c r="N54" s="81">
        <f>WORKDAY(M54,O54-1,휴일토일!$A$2:$A$74)</f>
        <v>44901</v>
      </c>
      <c r="O54" s="82">
        <v>24</v>
      </c>
      <c r="P54" s="83" t="b">
        <f t="shared" ref="P54:CG54" si="52">AND(P$5 &gt;= $M54,P$5 &lt;= $N54)</f>
        <v>0</v>
      </c>
      <c r="Q54" s="84" t="b">
        <f t="shared" si="52"/>
        <v>0</v>
      </c>
      <c r="R54" s="84" t="b">
        <f t="shared" si="52"/>
        <v>0</v>
      </c>
      <c r="S54" s="84" t="b">
        <f t="shared" si="52"/>
        <v>0</v>
      </c>
      <c r="T54" s="85" t="b">
        <f t="shared" si="52"/>
        <v>0</v>
      </c>
      <c r="U54" s="83" t="b">
        <f t="shared" si="52"/>
        <v>0</v>
      </c>
      <c r="V54" s="86" t="b">
        <f t="shared" si="52"/>
        <v>0</v>
      </c>
      <c r="W54" s="84" t="b">
        <f t="shared" si="52"/>
        <v>0</v>
      </c>
      <c r="X54" s="84" t="b">
        <f t="shared" si="52"/>
        <v>0</v>
      </c>
      <c r="Y54" s="85" t="b">
        <f t="shared" si="52"/>
        <v>0</v>
      </c>
      <c r="Z54" s="83" t="b">
        <f t="shared" si="52"/>
        <v>0</v>
      </c>
      <c r="AA54" s="86" t="b">
        <f t="shared" si="52"/>
        <v>0</v>
      </c>
      <c r="AB54" s="84" t="b">
        <f t="shared" si="52"/>
        <v>0</v>
      </c>
      <c r="AC54" s="84" t="b">
        <f t="shared" si="52"/>
        <v>0</v>
      </c>
      <c r="AD54" s="85" t="b">
        <f t="shared" si="52"/>
        <v>0</v>
      </c>
      <c r="AE54" s="83" t="b">
        <f t="shared" si="52"/>
        <v>0</v>
      </c>
      <c r="AF54" s="86" t="b">
        <f t="shared" si="52"/>
        <v>0</v>
      </c>
      <c r="AG54" s="84" t="b">
        <f t="shared" si="52"/>
        <v>0</v>
      </c>
      <c r="AH54" s="84" t="b">
        <f t="shared" si="52"/>
        <v>0</v>
      </c>
      <c r="AI54" s="85" t="b">
        <f t="shared" si="52"/>
        <v>0</v>
      </c>
      <c r="AJ54" s="83" t="b">
        <f t="shared" si="52"/>
        <v>0</v>
      </c>
      <c r="AK54" s="86" t="b">
        <f t="shared" si="52"/>
        <v>0</v>
      </c>
      <c r="AL54" s="84" t="b">
        <f t="shared" si="52"/>
        <v>0</v>
      </c>
      <c r="AM54" s="84" t="b">
        <f t="shared" si="52"/>
        <v>0</v>
      </c>
      <c r="AN54" s="85" t="b">
        <f t="shared" si="52"/>
        <v>0</v>
      </c>
      <c r="AO54" s="83" t="b">
        <f t="shared" si="52"/>
        <v>0</v>
      </c>
      <c r="AP54" s="84" t="b">
        <f t="shared" si="52"/>
        <v>0</v>
      </c>
      <c r="AQ54" s="84" t="b">
        <f t="shared" si="52"/>
        <v>0</v>
      </c>
      <c r="AR54" s="84" t="b">
        <f t="shared" si="52"/>
        <v>0</v>
      </c>
      <c r="AS54" s="85" t="b">
        <f t="shared" si="52"/>
        <v>0</v>
      </c>
      <c r="AT54" s="83" t="b">
        <f t="shared" si="52"/>
        <v>0</v>
      </c>
      <c r="AU54" s="86" t="b">
        <f t="shared" si="52"/>
        <v>1</v>
      </c>
      <c r="AV54" s="84" t="b">
        <f t="shared" si="52"/>
        <v>1</v>
      </c>
      <c r="AW54" s="84" t="b">
        <f t="shared" si="52"/>
        <v>1</v>
      </c>
      <c r="AX54" s="85" t="b">
        <f t="shared" si="52"/>
        <v>1</v>
      </c>
      <c r="AY54" s="83" t="b">
        <f t="shared" si="52"/>
        <v>1</v>
      </c>
      <c r="AZ54" s="86" t="b">
        <f t="shared" si="52"/>
        <v>1</v>
      </c>
      <c r="BA54" s="84" t="b">
        <f t="shared" si="52"/>
        <v>1</v>
      </c>
      <c r="BB54" s="84" t="b">
        <f t="shared" si="52"/>
        <v>1</v>
      </c>
      <c r="BC54" s="85" t="b">
        <f t="shared" si="52"/>
        <v>1</v>
      </c>
      <c r="BD54" s="83" t="b">
        <f t="shared" si="52"/>
        <v>1</v>
      </c>
      <c r="BE54" s="86" t="b">
        <f t="shared" si="52"/>
        <v>1</v>
      </c>
      <c r="BF54" s="84" t="b">
        <f t="shared" si="52"/>
        <v>1</v>
      </c>
      <c r="BG54" s="84" t="b">
        <f t="shared" si="52"/>
        <v>1</v>
      </c>
      <c r="BH54" s="85" t="b">
        <f t="shared" si="52"/>
        <v>1</v>
      </c>
      <c r="BI54" s="83" t="b">
        <f t="shared" si="52"/>
        <v>1</v>
      </c>
      <c r="BJ54" s="86" t="b">
        <f t="shared" si="52"/>
        <v>1</v>
      </c>
      <c r="BK54" s="84" t="b">
        <f t="shared" si="52"/>
        <v>1</v>
      </c>
      <c r="BL54" s="84" t="b">
        <f t="shared" si="52"/>
        <v>1</v>
      </c>
      <c r="BM54" s="85" t="b">
        <f t="shared" si="52"/>
        <v>1</v>
      </c>
      <c r="BN54" s="83" t="b">
        <f t="shared" si="52"/>
        <v>1</v>
      </c>
      <c r="BO54" s="84" t="b">
        <f t="shared" si="52"/>
        <v>1</v>
      </c>
      <c r="BP54" s="84" t="b">
        <f t="shared" si="52"/>
        <v>1</v>
      </c>
      <c r="BQ54" s="84" t="b">
        <f t="shared" si="52"/>
        <v>1</v>
      </c>
      <c r="BR54" s="85" t="b">
        <f t="shared" si="52"/>
        <v>1</v>
      </c>
      <c r="BS54" s="83" t="b">
        <f t="shared" si="52"/>
        <v>0</v>
      </c>
      <c r="BT54" s="86" t="b">
        <f t="shared" si="52"/>
        <v>0</v>
      </c>
      <c r="BU54" s="84" t="b">
        <f t="shared" si="52"/>
        <v>0</v>
      </c>
      <c r="BV54" s="84" t="b">
        <f t="shared" si="52"/>
        <v>0</v>
      </c>
      <c r="BW54" s="85" t="b">
        <f t="shared" si="52"/>
        <v>0</v>
      </c>
      <c r="BX54" s="83" t="b">
        <f t="shared" si="52"/>
        <v>0</v>
      </c>
      <c r="BY54" s="86" t="b">
        <f t="shared" si="52"/>
        <v>0</v>
      </c>
      <c r="BZ54" s="84" t="b">
        <f t="shared" si="52"/>
        <v>0</v>
      </c>
      <c r="CA54" s="84" t="b">
        <f t="shared" si="52"/>
        <v>0</v>
      </c>
      <c r="CB54" s="85" t="b">
        <f t="shared" si="52"/>
        <v>0</v>
      </c>
      <c r="CC54" s="83" t="b">
        <f t="shared" si="52"/>
        <v>0</v>
      </c>
      <c r="CD54" s="86" t="b">
        <f t="shared" si="52"/>
        <v>0</v>
      </c>
      <c r="CE54" s="84" t="b">
        <f t="shared" si="52"/>
        <v>0</v>
      </c>
      <c r="CF54" s="84" t="b">
        <f t="shared" si="52"/>
        <v>0</v>
      </c>
      <c r="CG54" s="87" t="b">
        <f t="shared" si="52"/>
        <v>0</v>
      </c>
    </row>
    <row r="55" spans="1:85" ht="12" customHeight="1">
      <c r="A55" s="1">
        <v>46</v>
      </c>
      <c r="B55" s="36" t="s">
        <v>81</v>
      </c>
      <c r="C55" s="37"/>
      <c r="D55" s="37"/>
      <c r="E55" s="37"/>
      <c r="F55" s="38"/>
      <c r="G55" s="165"/>
      <c r="H55" s="106"/>
      <c r="I55" s="39">
        <v>0.15</v>
      </c>
      <c r="J55" s="40">
        <f>I56*J56</f>
        <v>1</v>
      </c>
      <c r="K55" s="168">
        <f>I56*K56</f>
        <v>1</v>
      </c>
      <c r="L55" s="167">
        <f t="shared" si="1"/>
        <v>1</v>
      </c>
      <c r="M55" s="42">
        <f>MIN(M56:M59)</f>
        <v>44868</v>
      </c>
      <c r="N55" s="43">
        <f>MAX(N56:N59)</f>
        <v>44901</v>
      </c>
      <c r="O55" s="44">
        <f>SUM(O56,O59)</f>
        <v>33</v>
      </c>
      <c r="P55" s="45" t="b">
        <f t="shared" ref="P55:CG55" si="53">AND(P$5 &gt;= $M55,P$5 &lt;= $N55)</f>
        <v>0</v>
      </c>
      <c r="Q55" s="46" t="b">
        <f t="shared" si="53"/>
        <v>0</v>
      </c>
      <c r="R55" s="46" t="b">
        <f t="shared" si="53"/>
        <v>0</v>
      </c>
      <c r="S55" s="46" t="b">
        <f t="shared" si="53"/>
        <v>0</v>
      </c>
      <c r="T55" s="47" t="b">
        <f t="shared" si="53"/>
        <v>0</v>
      </c>
      <c r="U55" s="45" t="b">
        <f t="shared" si="53"/>
        <v>0</v>
      </c>
      <c r="V55" s="48" t="b">
        <f t="shared" si="53"/>
        <v>0</v>
      </c>
      <c r="W55" s="46" t="b">
        <f t="shared" si="53"/>
        <v>0</v>
      </c>
      <c r="X55" s="46" t="b">
        <f t="shared" si="53"/>
        <v>0</v>
      </c>
      <c r="Y55" s="47" t="b">
        <f t="shared" si="53"/>
        <v>0</v>
      </c>
      <c r="Z55" s="45" t="b">
        <f t="shared" si="53"/>
        <v>0</v>
      </c>
      <c r="AA55" s="48" t="b">
        <f t="shared" si="53"/>
        <v>0</v>
      </c>
      <c r="AB55" s="46" t="b">
        <f t="shared" si="53"/>
        <v>0</v>
      </c>
      <c r="AC55" s="46" t="b">
        <f t="shared" si="53"/>
        <v>0</v>
      </c>
      <c r="AD55" s="47" t="b">
        <f t="shared" si="53"/>
        <v>0</v>
      </c>
      <c r="AE55" s="45" t="b">
        <f t="shared" si="53"/>
        <v>0</v>
      </c>
      <c r="AF55" s="48" t="b">
        <f t="shared" si="53"/>
        <v>0</v>
      </c>
      <c r="AG55" s="46" t="b">
        <f t="shared" si="53"/>
        <v>0</v>
      </c>
      <c r="AH55" s="46" t="b">
        <f t="shared" si="53"/>
        <v>0</v>
      </c>
      <c r="AI55" s="47" t="b">
        <f t="shared" si="53"/>
        <v>0</v>
      </c>
      <c r="AJ55" s="45" t="b">
        <f t="shared" si="53"/>
        <v>0</v>
      </c>
      <c r="AK55" s="48" t="b">
        <f t="shared" si="53"/>
        <v>0</v>
      </c>
      <c r="AL55" s="46" t="b">
        <f t="shared" si="53"/>
        <v>0</v>
      </c>
      <c r="AM55" s="46" t="b">
        <f t="shared" si="53"/>
        <v>0</v>
      </c>
      <c r="AN55" s="47" t="b">
        <f t="shared" si="53"/>
        <v>0</v>
      </c>
      <c r="AO55" s="45" t="b">
        <f t="shared" si="53"/>
        <v>0</v>
      </c>
      <c r="AP55" s="46" t="b">
        <f t="shared" si="53"/>
        <v>0</v>
      </c>
      <c r="AQ55" s="46" t="b">
        <f t="shared" si="53"/>
        <v>0</v>
      </c>
      <c r="AR55" s="46" t="b">
        <f t="shared" si="53"/>
        <v>0</v>
      </c>
      <c r="AS55" s="47" t="b">
        <f t="shared" si="53"/>
        <v>0</v>
      </c>
      <c r="AT55" s="45" t="b">
        <f t="shared" si="53"/>
        <v>0</v>
      </c>
      <c r="AU55" s="48" t="b">
        <f t="shared" si="53"/>
        <v>1</v>
      </c>
      <c r="AV55" s="46" t="b">
        <f t="shared" si="53"/>
        <v>1</v>
      </c>
      <c r="AW55" s="46" t="b">
        <f t="shared" si="53"/>
        <v>1</v>
      </c>
      <c r="AX55" s="47" t="b">
        <f t="shared" si="53"/>
        <v>1</v>
      </c>
      <c r="AY55" s="45" t="b">
        <f t="shared" si="53"/>
        <v>1</v>
      </c>
      <c r="AZ55" s="48" t="b">
        <f t="shared" si="53"/>
        <v>1</v>
      </c>
      <c r="BA55" s="46" t="b">
        <f t="shared" si="53"/>
        <v>1</v>
      </c>
      <c r="BB55" s="46" t="b">
        <f t="shared" si="53"/>
        <v>1</v>
      </c>
      <c r="BC55" s="47" t="b">
        <f t="shared" si="53"/>
        <v>1</v>
      </c>
      <c r="BD55" s="45" t="b">
        <f t="shared" si="53"/>
        <v>1</v>
      </c>
      <c r="BE55" s="48" t="b">
        <f t="shared" si="53"/>
        <v>1</v>
      </c>
      <c r="BF55" s="46" t="b">
        <f t="shared" si="53"/>
        <v>1</v>
      </c>
      <c r="BG55" s="46" t="b">
        <f t="shared" si="53"/>
        <v>1</v>
      </c>
      <c r="BH55" s="47" t="b">
        <f t="shared" si="53"/>
        <v>1</v>
      </c>
      <c r="BI55" s="45" t="b">
        <f t="shared" si="53"/>
        <v>1</v>
      </c>
      <c r="BJ55" s="48" t="b">
        <f t="shared" si="53"/>
        <v>1</v>
      </c>
      <c r="BK55" s="46" t="b">
        <f t="shared" si="53"/>
        <v>1</v>
      </c>
      <c r="BL55" s="46" t="b">
        <f t="shared" si="53"/>
        <v>1</v>
      </c>
      <c r="BM55" s="47" t="b">
        <f t="shared" si="53"/>
        <v>1</v>
      </c>
      <c r="BN55" s="45" t="b">
        <f t="shared" si="53"/>
        <v>1</v>
      </c>
      <c r="BO55" s="46" t="b">
        <f t="shared" si="53"/>
        <v>1</v>
      </c>
      <c r="BP55" s="46" t="b">
        <f t="shared" si="53"/>
        <v>1</v>
      </c>
      <c r="BQ55" s="46" t="b">
        <f t="shared" si="53"/>
        <v>1</v>
      </c>
      <c r="BR55" s="47" t="b">
        <f t="shared" si="53"/>
        <v>1</v>
      </c>
      <c r="BS55" s="45" t="b">
        <f t="shared" si="53"/>
        <v>0</v>
      </c>
      <c r="BT55" s="48" t="b">
        <f t="shared" si="53"/>
        <v>0</v>
      </c>
      <c r="BU55" s="46" t="b">
        <f t="shared" si="53"/>
        <v>0</v>
      </c>
      <c r="BV55" s="46" t="b">
        <f t="shared" si="53"/>
        <v>0</v>
      </c>
      <c r="BW55" s="47" t="b">
        <f t="shared" si="53"/>
        <v>0</v>
      </c>
      <c r="BX55" s="45" t="b">
        <f t="shared" si="53"/>
        <v>0</v>
      </c>
      <c r="BY55" s="48" t="b">
        <f t="shared" si="53"/>
        <v>0</v>
      </c>
      <c r="BZ55" s="46" t="b">
        <f t="shared" si="53"/>
        <v>0</v>
      </c>
      <c r="CA55" s="46" t="b">
        <f t="shared" si="53"/>
        <v>0</v>
      </c>
      <c r="CB55" s="47" t="b">
        <f t="shared" si="53"/>
        <v>0</v>
      </c>
      <c r="CC55" s="45" t="b">
        <f t="shared" si="53"/>
        <v>0</v>
      </c>
      <c r="CD55" s="48" t="b">
        <f t="shared" si="53"/>
        <v>0</v>
      </c>
      <c r="CE55" s="46" t="b">
        <f t="shared" si="53"/>
        <v>0</v>
      </c>
      <c r="CF55" s="46" t="b">
        <f t="shared" si="53"/>
        <v>0</v>
      </c>
      <c r="CG55" s="49" t="b">
        <f t="shared" si="53"/>
        <v>0</v>
      </c>
    </row>
    <row r="56" spans="1:85" ht="12" customHeight="1" outlineLevel="1">
      <c r="A56" s="1">
        <v>47</v>
      </c>
      <c r="B56" s="109"/>
      <c r="C56" s="232" t="s">
        <v>82</v>
      </c>
      <c r="D56" s="111"/>
      <c r="E56" s="111"/>
      <c r="F56" s="112"/>
      <c r="G56" s="233"/>
      <c r="H56" s="114"/>
      <c r="I56" s="234">
        <v>1</v>
      </c>
      <c r="J56" s="143">
        <f t="shared" ref="J56:K56" si="54">IF(ISERROR(AVERAGE(J57:J59)), 0, AVERAGE(J57:J59))</f>
        <v>1</v>
      </c>
      <c r="K56" s="143">
        <f t="shared" si="54"/>
        <v>1</v>
      </c>
      <c r="L56" s="235">
        <f t="shared" si="1"/>
        <v>1</v>
      </c>
      <c r="M56" s="236">
        <f>MIN(M57:M59)</f>
        <v>44868</v>
      </c>
      <c r="N56" s="119">
        <f>MAX(N57:N59)</f>
        <v>44901</v>
      </c>
      <c r="O56" s="120">
        <f>SUM(O57:O59)</f>
        <v>30</v>
      </c>
      <c r="P56" s="121" t="b">
        <f t="shared" ref="P56:CG56" si="55">AND(P$5 &gt;= $M56,P$5 &lt;= $N56)</f>
        <v>0</v>
      </c>
      <c r="Q56" s="122" t="b">
        <f t="shared" si="55"/>
        <v>0</v>
      </c>
      <c r="R56" s="122" t="b">
        <f t="shared" si="55"/>
        <v>0</v>
      </c>
      <c r="S56" s="122" t="b">
        <f t="shared" si="55"/>
        <v>0</v>
      </c>
      <c r="T56" s="123" t="b">
        <f t="shared" si="55"/>
        <v>0</v>
      </c>
      <c r="U56" s="121" t="b">
        <f t="shared" si="55"/>
        <v>0</v>
      </c>
      <c r="V56" s="124" t="b">
        <f t="shared" si="55"/>
        <v>0</v>
      </c>
      <c r="W56" s="122" t="b">
        <f t="shared" si="55"/>
        <v>0</v>
      </c>
      <c r="X56" s="122" t="b">
        <f t="shared" si="55"/>
        <v>0</v>
      </c>
      <c r="Y56" s="123" t="b">
        <f t="shared" si="55"/>
        <v>0</v>
      </c>
      <c r="Z56" s="121" t="b">
        <f t="shared" si="55"/>
        <v>0</v>
      </c>
      <c r="AA56" s="124" t="b">
        <f t="shared" si="55"/>
        <v>0</v>
      </c>
      <c r="AB56" s="122" t="b">
        <f t="shared" si="55"/>
        <v>0</v>
      </c>
      <c r="AC56" s="122" t="b">
        <f t="shared" si="55"/>
        <v>0</v>
      </c>
      <c r="AD56" s="123" t="b">
        <f t="shared" si="55"/>
        <v>0</v>
      </c>
      <c r="AE56" s="121" t="b">
        <f t="shared" si="55"/>
        <v>0</v>
      </c>
      <c r="AF56" s="124" t="b">
        <f t="shared" si="55"/>
        <v>0</v>
      </c>
      <c r="AG56" s="122" t="b">
        <f t="shared" si="55"/>
        <v>0</v>
      </c>
      <c r="AH56" s="122" t="b">
        <f t="shared" si="55"/>
        <v>0</v>
      </c>
      <c r="AI56" s="123" t="b">
        <f t="shared" si="55"/>
        <v>0</v>
      </c>
      <c r="AJ56" s="121" t="b">
        <f t="shared" si="55"/>
        <v>0</v>
      </c>
      <c r="AK56" s="124" t="b">
        <f t="shared" si="55"/>
        <v>0</v>
      </c>
      <c r="AL56" s="122" t="b">
        <f t="shared" si="55"/>
        <v>0</v>
      </c>
      <c r="AM56" s="122" t="b">
        <f t="shared" si="55"/>
        <v>0</v>
      </c>
      <c r="AN56" s="123" t="b">
        <f t="shared" si="55"/>
        <v>0</v>
      </c>
      <c r="AO56" s="121" t="b">
        <f t="shared" si="55"/>
        <v>0</v>
      </c>
      <c r="AP56" s="122" t="b">
        <f t="shared" si="55"/>
        <v>0</v>
      </c>
      <c r="AQ56" s="122" t="b">
        <f t="shared" si="55"/>
        <v>0</v>
      </c>
      <c r="AR56" s="122" t="b">
        <f t="shared" si="55"/>
        <v>0</v>
      </c>
      <c r="AS56" s="123" t="b">
        <f t="shared" si="55"/>
        <v>0</v>
      </c>
      <c r="AT56" s="121" t="b">
        <f t="shared" si="55"/>
        <v>0</v>
      </c>
      <c r="AU56" s="124" t="b">
        <f t="shared" si="55"/>
        <v>1</v>
      </c>
      <c r="AV56" s="122" t="b">
        <f t="shared" si="55"/>
        <v>1</v>
      </c>
      <c r="AW56" s="122" t="b">
        <f t="shared" si="55"/>
        <v>1</v>
      </c>
      <c r="AX56" s="123" t="b">
        <f t="shared" si="55"/>
        <v>1</v>
      </c>
      <c r="AY56" s="121" t="b">
        <f t="shared" si="55"/>
        <v>1</v>
      </c>
      <c r="AZ56" s="124" t="b">
        <f t="shared" si="55"/>
        <v>1</v>
      </c>
      <c r="BA56" s="122" t="b">
        <f t="shared" si="55"/>
        <v>1</v>
      </c>
      <c r="BB56" s="122" t="b">
        <f t="shared" si="55"/>
        <v>1</v>
      </c>
      <c r="BC56" s="123" t="b">
        <f t="shared" si="55"/>
        <v>1</v>
      </c>
      <c r="BD56" s="121" t="b">
        <f t="shared" si="55"/>
        <v>1</v>
      </c>
      <c r="BE56" s="124" t="b">
        <f t="shared" si="55"/>
        <v>1</v>
      </c>
      <c r="BF56" s="122" t="b">
        <f t="shared" si="55"/>
        <v>1</v>
      </c>
      <c r="BG56" s="122" t="b">
        <f t="shared" si="55"/>
        <v>1</v>
      </c>
      <c r="BH56" s="123" t="b">
        <f t="shared" si="55"/>
        <v>1</v>
      </c>
      <c r="BI56" s="121" t="b">
        <f t="shared" si="55"/>
        <v>1</v>
      </c>
      <c r="BJ56" s="124" t="b">
        <f t="shared" si="55"/>
        <v>1</v>
      </c>
      <c r="BK56" s="122" t="b">
        <f t="shared" si="55"/>
        <v>1</v>
      </c>
      <c r="BL56" s="122" t="b">
        <f t="shared" si="55"/>
        <v>1</v>
      </c>
      <c r="BM56" s="123" t="b">
        <f t="shared" si="55"/>
        <v>1</v>
      </c>
      <c r="BN56" s="121" t="b">
        <f t="shared" si="55"/>
        <v>1</v>
      </c>
      <c r="BO56" s="122" t="b">
        <f t="shared" si="55"/>
        <v>1</v>
      </c>
      <c r="BP56" s="122" t="b">
        <f t="shared" si="55"/>
        <v>1</v>
      </c>
      <c r="BQ56" s="122" t="b">
        <f t="shared" si="55"/>
        <v>1</v>
      </c>
      <c r="BR56" s="123" t="b">
        <f t="shared" si="55"/>
        <v>1</v>
      </c>
      <c r="BS56" s="121" t="b">
        <f t="shared" si="55"/>
        <v>0</v>
      </c>
      <c r="BT56" s="124" t="b">
        <f t="shared" si="55"/>
        <v>0</v>
      </c>
      <c r="BU56" s="122" t="b">
        <f t="shared" si="55"/>
        <v>0</v>
      </c>
      <c r="BV56" s="122" t="b">
        <f t="shared" si="55"/>
        <v>0</v>
      </c>
      <c r="BW56" s="123" t="b">
        <f t="shared" si="55"/>
        <v>0</v>
      </c>
      <c r="BX56" s="121" t="b">
        <f t="shared" si="55"/>
        <v>0</v>
      </c>
      <c r="BY56" s="124" t="b">
        <f t="shared" si="55"/>
        <v>0</v>
      </c>
      <c r="BZ56" s="122" t="b">
        <f t="shared" si="55"/>
        <v>0</v>
      </c>
      <c r="CA56" s="122" t="b">
        <f t="shared" si="55"/>
        <v>0</v>
      </c>
      <c r="CB56" s="123" t="b">
        <f t="shared" si="55"/>
        <v>0</v>
      </c>
      <c r="CC56" s="121" t="b">
        <f t="shared" si="55"/>
        <v>0</v>
      </c>
      <c r="CD56" s="124" t="b">
        <f t="shared" si="55"/>
        <v>0</v>
      </c>
      <c r="CE56" s="122" t="b">
        <f t="shared" si="55"/>
        <v>0</v>
      </c>
      <c r="CF56" s="122" t="b">
        <f t="shared" si="55"/>
        <v>0</v>
      </c>
      <c r="CG56" s="125" t="b">
        <f t="shared" si="55"/>
        <v>0</v>
      </c>
    </row>
    <row r="57" spans="1:85" ht="12" customHeight="1" outlineLevel="1">
      <c r="A57" s="1">
        <v>48</v>
      </c>
      <c r="B57" s="126"/>
      <c r="C57" s="237"/>
      <c r="D57" s="238" t="s">
        <v>83</v>
      </c>
      <c r="E57" s="239"/>
      <c r="F57" s="240" t="s">
        <v>84</v>
      </c>
      <c r="G57" s="204" t="s">
        <v>41</v>
      </c>
      <c r="H57" s="75"/>
      <c r="I57" s="76"/>
      <c r="J57" s="94">
        <v>1</v>
      </c>
      <c r="K57" s="78">
        <v>1</v>
      </c>
      <c r="L57" s="96">
        <f t="shared" si="1"/>
        <v>1</v>
      </c>
      <c r="M57" s="80">
        <v>44868</v>
      </c>
      <c r="N57" s="81">
        <f>WORKDAY(M57,O57-1,휴일토일!$A$2:$A$74)</f>
        <v>44901</v>
      </c>
      <c r="O57" s="82">
        <v>24</v>
      </c>
      <c r="P57" s="83" t="b">
        <f t="shared" ref="P57:CG57" si="56">AND(P$5 &gt;= $M57,P$5 &lt;= $N57)</f>
        <v>0</v>
      </c>
      <c r="Q57" s="84" t="b">
        <f t="shared" si="56"/>
        <v>0</v>
      </c>
      <c r="R57" s="84" t="b">
        <f t="shared" si="56"/>
        <v>0</v>
      </c>
      <c r="S57" s="84" t="b">
        <f t="shared" si="56"/>
        <v>0</v>
      </c>
      <c r="T57" s="85" t="b">
        <f t="shared" si="56"/>
        <v>0</v>
      </c>
      <c r="U57" s="83" t="b">
        <f t="shared" si="56"/>
        <v>0</v>
      </c>
      <c r="V57" s="86" t="b">
        <f t="shared" si="56"/>
        <v>0</v>
      </c>
      <c r="W57" s="84" t="b">
        <f t="shared" si="56"/>
        <v>0</v>
      </c>
      <c r="X57" s="84" t="b">
        <f t="shared" si="56"/>
        <v>0</v>
      </c>
      <c r="Y57" s="85" t="b">
        <f t="shared" si="56"/>
        <v>0</v>
      </c>
      <c r="Z57" s="83" t="b">
        <f t="shared" si="56"/>
        <v>0</v>
      </c>
      <c r="AA57" s="86" t="b">
        <f t="shared" si="56"/>
        <v>0</v>
      </c>
      <c r="AB57" s="84" t="b">
        <f t="shared" si="56"/>
        <v>0</v>
      </c>
      <c r="AC57" s="84" t="b">
        <f t="shared" si="56"/>
        <v>0</v>
      </c>
      <c r="AD57" s="85" t="b">
        <f t="shared" si="56"/>
        <v>0</v>
      </c>
      <c r="AE57" s="83" t="b">
        <f t="shared" si="56"/>
        <v>0</v>
      </c>
      <c r="AF57" s="86" t="b">
        <f t="shared" si="56"/>
        <v>0</v>
      </c>
      <c r="AG57" s="84" t="b">
        <f t="shared" si="56"/>
        <v>0</v>
      </c>
      <c r="AH57" s="84" t="b">
        <f t="shared" si="56"/>
        <v>0</v>
      </c>
      <c r="AI57" s="85" t="b">
        <f t="shared" si="56"/>
        <v>0</v>
      </c>
      <c r="AJ57" s="83" t="b">
        <f t="shared" si="56"/>
        <v>0</v>
      </c>
      <c r="AK57" s="86" t="b">
        <f t="shared" si="56"/>
        <v>0</v>
      </c>
      <c r="AL57" s="84" t="b">
        <f t="shared" si="56"/>
        <v>0</v>
      </c>
      <c r="AM57" s="84" t="b">
        <f t="shared" si="56"/>
        <v>0</v>
      </c>
      <c r="AN57" s="85" t="b">
        <f t="shared" si="56"/>
        <v>0</v>
      </c>
      <c r="AO57" s="83" t="b">
        <f t="shared" si="56"/>
        <v>0</v>
      </c>
      <c r="AP57" s="84" t="b">
        <f t="shared" si="56"/>
        <v>0</v>
      </c>
      <c r="AQ57" s="84" t="b">
        <f t="shared" si="56"/>
        <v>0</v>
      </c>
      <c r="AR57" s="84" t="b">
        <f t="shared" si="56"/>
        <v>0</v>
      </c>
      <c r="AS57" s="85" t="b">
        <f t="shared" si="56"/>
        <v>0</v>
      </c>
      <c r="AT57" s="83" t="b">
        <f t="shared" si="56"/>
        <v>0</v>
      </c>
      <c r="AU57" s="86" t="b">
        <f t="shared" si="56"/>
        <v>1</v>
      </c>
      <c r="AV57" s="84" t="b">
        <f t="shared" si="56"/>
        <v>1</v>
      </c>
      <c r="AW57" s="84" t="b">
        <f t="shared" si="56"/>
        <v>1</v>
      </c>
      <c r="AX57" s="85" t="b">
        <f t="shared" si="56"/>
        <v>1</v>
      </c>
      <c r="AY57" s="83" t="b">
        <f t="shared" si="56"/>
        <v>1</v>
      </c>
      <c r="AZ57" s="86" t="b">
        <f t="shared" si="56"/>
        <v>1</v>
      </c>
      <c r="BA57" s="84" t="b">
        <f t="shared" si="56"/>
        <v>1</v>
      </c>
      <c r="BB57" s="84" t="b">
        <f t="shared" si="56"/>
        <v>1</v>
      </c>
      <c r="BC57" s="85" t="b">
        <f t="shared" si="56"/>
        <v>1</v>
      </c>
      <c r="BD57" s="83" t="b">
        <f t="shared" si="56"/>
        <v>1</v>
      </c>
      <c r="BE57" s="86" t="b">
        <f t="shared" si="56"/>
        <v>1</v>
      </c>
      <c r="BF57" s="84" t="b">
        <f t="shared" si="56"/>
        <v>1</v>
      </c>
      <c r="BG57" s="84" t="b">
        <f t="shared" si="56"/>
        <v>1</v>
      </c>
      <c r="BH57" s="85" t="b">
        <f t="shared" si="56"/>
        <v>1</v>
      </c>
      <c r="BI57" s="83" t="b">
        <f t="shared" si="56"/>
        <v>1</v>
      </c>
      <c r="BJ57" s="86" t="b">
        <f t="shared" si="56"/>
        <v>1</v>
      </c>
      <c r="BK57" s="84" t="b">
        <f t="shared" si="56"/>
        <v>1</v>
      </c>
      <c r="BL57" s="84" t="b">
        <f t="shared" si="56"/>
        <v>1</v>
      </c>
      <c r="BM57" s="85" t="b">
        <f t="shared" si="56"/>
        <v>1</v>
      </c>
      <c r="BN57" s="83" t="b">
        <f t="shared" si="56"/>
        <v>1</v>
      </c>
      <c r="BO57" s="84" t="b">
        <f t="shared" si="56"/>
        <v>1</v>
      </c>
      <c r="BP57" s="84" t="b">
        <f t="shared" si="56"/>
        <v>1</v>
      </c>
      <c r="BQ57" s="84" t="b">
        <f t="shared" si="56"/>
        <v>1</v>
      </c>
      <c r="BR57" s="85" t="b">
        <f t="shared" si="56"/>
        <v>1</v>
      </c>
      <c r="BS57" s="83" t="b">
        <f t="shared" si="56"/>
        <v>0</v>
      </c>
      <c r="BT57" s="86" t="b">
        <f t="shared" si="56"/>
        <v>0</v>
      </c>
      <c r="BU57" s="84" t="b">
        <f t="shared" si="56"/>
        <v>0</v>
      </c>
      <c r="BV57" s="84" t="b">
        <f t="shared" si="56"/>
        <v>0</v>
      </c>
      <c r="BW57" s="85" t="b">
        <f t="shared" si="56"/>
        <v>0</v>
      </c>
      <c r="BX57" s="83" t="b">
        <f t="shared" si="56"/>
        <v>0</v>
      </c>
      <c r="BY57" s="86" t="b">
        <f t="shared" si="56"/>
        <v>0</v>
      </c>
      <c r="BZ57" s="84" t="b">
        <f t="shared" si="56"/>
        <v>0</v>
      </c>
      <c r="CA57" s="84" t="b">
        <f t="shared" si="56"/>
        <v>0</v>
      </c>
      <c r="CB57" s="85" t="b">
        <f t="shared" si="56"/>
        <v>0</v>
      </c>
      <c r="CC57" s="83" t="b">
        <f t="shared" si="56"/>
        <v>0</v>
      </c>
      <c r="CD57" s="86" t="b">
        <f t="shared" si="56"/>
        <v>0</v>
      </c>
      <c r="CE57" s="84" t="b">
        <f t="shared" si="56"/>
        <v>0</v>
      </c>
      <c r="CF57" s="84" t="b">
        <f t="shared" si="56"/>
        <v>0</v>
      </c>
      <c r="CG57" s="87" t="b">
        <f t="shared" si="56"/>
        <v>0</v>
      </c>
    </row>
    <row r="58" spans="1:85" ht="12" customHeight="1" outlineLevel="1">
      <c r="A58" s="1">
        <v>49</v>
      </c>
      <c r="B58" s="126"/>
      <c r="C58" s="237"/>
      <c r="D58" s="241" t="s">
        <v>85</v>
      </c>
      <c r="E58" s="1"/>
      <c r="F58" s="240" t="s">
        <v>86</v>
      </c>
      <c r="G58" s="204" t="s">
        <v>61</v>
      </c>
      <c r="H58" s="229"/>
      <c r="I58" s="93"/>
      <c r="J58" s="94">
        <v>1</v>
      </c>
      <c r="K58" s="78">
        <v>1</v>
      </c>
      <c r="L58" s="96">
        <f t="shared" si="1"/>
        <v>1</v>
      </c>
      <c r="M58" s="80">
        <v>44899</v>
      </c>
      <c r="N58" s="81">
        <f>WORKDAY(M58,O58-1,휴일토일!$A$2:$A$74)</f>
        <v>44901</v>
      </c>
      <c r="O58" s="82">
        <v>3</v>
      </c>
      <c r="P58" s="100" t="b">
        <f t="shared" ref="P58:CG58" si="57">AND(P$5 &gt;= $M58,P$5 &lt;= $N58)</f>
        <v>0</v>
      </c>
      <c r="Q58" s="101" t="b">
        <f t="shared" si="57"/>
        <v>0</v>
      </c>
      <c r="R58" s="101" t="b">
        <f t="shared" si="57"/>
        <v>0</v>
      </c>
      <c r="S58" s="101" t="b">
        <f t="shared" si="57"/>
        <v>0</v>
      </c>
      <c r="T58" s="102" t="b">
        <f t="shared" si="57"/>
        <v>0</v>
      </c>
      <c r="U58" s="100" t="b">
        <f t="shared" si="57"/>
        <v>0</v>
      </c>
      <c r="V58" s="103" t="b">
        <f t="shared" si="57"/>
        <v>0</v>
      </c>
      <c r="W58" s="101" t="b">
        <f t="shared" si="57"/>
        <v>0</v>
      </c>
      <c r="X58" s="101" t="b">
        <f t="shared" si="57"/>
        <v>0</v>
      </c>
      <c r="Y58" s="102" t="b">
        <f t="shared" si="57"/>
        <v>0</v>
      </c>
      <c r="Z58" s="100" t="b">
        <f t="shared" si="57"/>
        <v>0</v>
      </c>
      <c r="AA58" s="103" t="b">
        <f t="shared" si="57"/>
        <v>0</v>
      </c>
      <c r="AB58" s="101" t="b">
        <f t="shared" si="57"/>
        <v>0</v>
      </c>
      <c r="AC58" s="101" t="b">
        <f t="shared" si="57"/>
        <v>0</v>
      </c>
      <c r="AD58" s="102" t="b">
        <f t="shared" si="57"/>
        <v>0</v>
      </c>
      <c r="AE58" s="100" t="b">
        <f t="shared" si="57"/>
        <v>0</v>
      </c>
      <c r="AF58" s="103" t="b">
        <f t="shared" si="57"/>
        <v>0</v>
      </c>
      <c r="AG58" s="101" t="b">
        <f t="shared" si="57"/>
        <v>0</v>
      </c>
      <c r="AH58" s="101" t="b">
        <f t="shared" si="57"/>
        <v>0</v>
      </c>
      <c r="AI58" s="102" t="b">
        <f t="shared" si="57"/>
        <v>0</v>
      </c>
      <c r="AJ58" s="100" t="b">
        <f t="shared" si="57"/>
        <v>0</v>
      </c>
      <c r="AK58" s="103" t="b">
        <f t="shared" si="57"/>
        <v>0</v>
      </c>
      <c r="AL58" s="101" t="b">
        <f t="shared" si="57"/>
        <v>0</v>
      </c>
      <c r="AM58" s="101" t="b">
        <f t="shared" si="57"/>
        <v>0</v>
      </c>
      <c r="AN58" s="102" t="b">
        <f t="shared" si="57"/>
        <v>0</v>
      </c>
      <c r="AO58" s="100" t="b">
        <f t="shared" si="57"/>
        <v>0</v>
      </c>
      <c r="AP58" s="101" t="b">
        <f t="shared" si="57"/>
        <v>0</v>
      </c>
      <c r="AQ58" s="101" t="b">
        <f t="shared" si="57"/>
        <v>0</v>
      </c>
      <c r="AR58" s="101" t="b">
        <f t="shared" si="57"/>
        <v>0</v>
      </c>
      <c r="AS58" s="102" t="b">
        <f t="shared" si="57"/>
        <v>0</v>
      </c>
      <c r="AT58" s="100" t="b">
        <f t="shared" si="57"/>
        <v>0</v>
      </c>
      <c r="AU58" s="103" t="b">
        <f t="shared" si="57"/>
        <v>0</v>
      </c>
      <c r="AV58" s="101" t="b">
        <f t="shared" si="57"/>
        <v>0</v>
      </c>
      <c r="AW58" s="101" t="b">
        <f t="shared" si="57"/>
        <v>0</v>
      </c>
      <c r="AX58" s="102" t="b">
        <f t="shared" si="57"/>
        <v>0</v>
      </c>
      <c r="AY58" s="100" t="b">
        <f t="shared" si="57"/>
        <v>0</v>
      </c>
      <c r="AZ58" s="103" t="b">
        <f t="shared" si="57"/>
        <v>0</v>
      </c>
      <c r="BA58" s="101" t="b">
        <f t="shared" si="57"/>
        <v>0</v>
      </c>
      <c r="BB58" s="101" t="b">
        <f t="shared" si="57"/>
        <v>0</v>
      </c>
      <c r="BC58" s="102" t="b">
        <f t="shared" si="57"/>
        <v>0</v>
      </c>
      <c r="BD58" s="100" t="b">
        <f t="shared" si="57"/>
        <v>0</v>
      </c>
      <c r="BE58" s="103" t="b">
        <f t="shared" si="57"/>
        <v>0</v>
      </c>
      <c r="BF58" s="101" t="b">
        <f t="shared" si="57"/>
        <v>0</v>
      </c>
      <c r="BG58" s="101" t="b">
        <f t="shared" si="57"/>
        <v>0</v>
      </c>
      <c r="BH58" s="102" t="b">
        <f t="shared" si="57"/>
        <v>0</v>
      </c>
      <c r="BI58" s="100" t="b">
        <f t="shared" si="57"/>
        <v>0</v>
      </c>
      <c r="BJ58" s="103" t="b">
        <f t="shared" si="57"/>
        <v>0</v>
      </c>
      <c r="BK58" s="101" t="b">
        <f t="shared" si="57"/>
        <v>0</v>
      </c>
      <c r="BL58" s="101" t="b">
        <f t="shared" si="57"/>
        <v>0</v>
      </c>
      <c r="BM58" s="102" t="b">
        <f t="shared" si="57"/>
        <v>0</v>
      </c>
      <c r="BN58" s="100" t="b">
        <f t="shared" si="57"/>
        <v>0</v>
      </c>
      <c r="BO58" s="101" t="b">
        <f t="shared" si="57"/>
        <v>0</v>
      </c>
      <c r="BP58" s="101" t="b">
        <f t="shared" si="57"/>
        <v>0</v>
      </c>
      <c r="BQ58" s="101" t="b">
        <f t="shared" si="57"/>
        <v>0</v>
      </c>
      <c r="BR58" s="102" t="b">
        <f t="shared" si="57"/>
        <v>1</v>
      </c>
      <c r="BS58" s="100" t="b">
        <f t="shared" si="57"/>
        <v>0</v>
      </c>
      <c r="BT58" s="103" t="b">
        <f t="shared" si="57"/>
        <v>0</v>
      </c>
      <c r="BU58" s="101" t="b">
        <f t="shared" si="57"/>
        <v>0</v>
      </c>
      <c r="BV58" s="101" t="b">
        <f t="shared" si="57"/>
        <v>0</v>
      </c>
      <c r="BW58" s="102" t="b">
        <f t="shared" si="57"/>
        <v>0</v>
      </c>
      <c r="BX58" s="100" t="b">
        <f t="shared" si="57"/>
        <v>0</v>
      </c>
      <c r="BY58" s="103" t="b">
        <f t="shared" si="57"/>
        <v>0</v>
      </c>
      <c r="BZ58" s="101" t="b">
        <f t="shared" si="57"/>
        <v>0</v>
      </c>
      <c r="CA58" s="101" t="b">
        <f t="shared" si="57"/>
        <v>0</v>
      </c>
      <c r="CB58" s="102" t="b">
        <f t="shared" si="57"/>
        <v>0</v>
      </c>
      <c r="CC58" s="100" t="b">
        <f t="shared" si="57"/>
        <v>0</v>
      </c>
      <c r="CD58" s="103" t="b">
        <f t="shared" si="57"/>
        <v>0</v>
      </c>
      <c r="CE58" s="101" t="b">
        <f t="shared" si="57"/>
        <v>0</v>
      </c>
      <c r="CF58" s="101" t="b">
        <f t="shared" si="57"/>
        <v>0</v>
      </c>
      <c r="CG58" s="104" t="b">
        <f t="shared" si="57"/>
        <v>0</v>
      </c>
    </row>
    <row r="59" spans="1:85" ht="12" customHeight="1" outlineLevel="1">
      <c r="A59" s="1">
        <v>50</v>
      </c>
      <c r="B59" s="242"/>
      <c r="C59" s="243"/>
      <c r="D59" s="244" t="s">
        <v>87</v>
      </c>
      <c r="E59" s="245"/>
      <c r="F59" s="246"/>
      <c r="G59" s="247" t="s">
        <v>50</v>
      </c>
      <c r="H59" s="248"/>
      <c r="I59" s="157"/>
      <c r="J59" s="94">
        <v>1</v>
      </c>
      <c r="K59" s="95">
        <v>1</v>
      </c>
      <c r="L59" s="96">
        <f t="shared" si="1"/>
        <v>1</v>
      </c>
      <c r="M59" s="80">
        <v>44899</v>
      </c>
      <c r="N59" s="81">
        <f>WORKDAY(M59,O59-1,휴일토일!$A$2:$A$74)</f>
        <v>44901</v>
      </c>
      <c r="O59" s="82">
        <v>3</v>
      </c>
      <c r="P59" s="249" t="b">
        <f t="shared" ref="P59:CG59" si="58">AND(P$5 &gt;= $M59,P$5 &lt;= $N59)</f>
        <v>0</v>
      </c>
      <c r="Q59" s="161" t="b">
        <f t="shared" si="58"/>
        <v>0</v>
      </c>
      <c r="R59" s="161" t="b">
        <f t="shared" si="58"/>
        <v>0</v>
      </c>
      <c r="S59" s="161" t="b">
        <f t="shared" si="58"/>
        <v>0</v>
      </c>
      <c r="T59" s="162" t="b">
        <f t="shared" si="58"/>
        <v>0</v>
      </c>
      <c r="U59" s="160" t="b">
        <f t="shared" si="58"/>
        <v>0</v>
      </c>
      <c r="V59" s="163" t="b">
        <f t="shared" si="58"/>
        <v>0</v>
      </c>
      <c r="W59" s="161" t="b">
        <f t="shared" si="58"/>
        <v>0</v>
      </c>
      <c r="X59" s="161" t="b">
        <f t="shared" si="58"/>
        <v>0</v>
      </c>
      <c r="Y59" s="162" t="b">
        <f t="shared" si="58"/>
        <v>0</v>
      </c>
      <c r="Z59" s="160" t="b">
        <f t="shared" si="58"/>
        <v>0</v>
      </c>
      <c r="AA59" s="163" t="b">
        <f t="shared" si="58"/>
        <v>0</v>
      </c>
      <c r="AB59" s="161" t="b">
        <f t="shared" si="58"/>
        <v>0</v>
      </c>
      <c r="AC59" s="161" t="b">
        <f t="shared" si="58"/>
        <v>0</v>
      </c>
      <c r="AD59" s="162" t="b">
        <f t="shared" si="58"/>
        <v>0</v>
      </c>
      <c r="AE59" s="160" t="b">
        <f t="shared" si="58"/>
        <v>0</v>
      </c>
      <c r="AF59" s="163" t="b">
        <f t="shared" si="58"/>
        <v>0</v>
      </c>
      <c r="AG59" s="161" t="b">
        <f t="shared" si="58"/>
        <v>0</v>
      </c>
      <c r="AH59" s="161" t="b">
        <f t="shared" si="58"/>
        <v>0</v>
      </c>
      <c r="AI59" s="162" t="b">
        <f t="shared" si="58"/>
        <v>0</v>
      </c>
      <c r="AJ59" s="160" t="b">
        <f t="shared" si="58"/>
        <v>0</v>
      </c>
      <c r="AK59" s="163" t="b">
        <f t="shared" si="58"/>
        <v>0</v>
      </c>
      <c r="AL59" s="161" t="b">
        <f t="shared" si="58"/>
        <v>0</v>
      </c>
      <c r="AM59" s="161" t="b">
        <f t="shared" si="58"/>
        <v>0</v>
      </c>
      <c r="AN59" s="162" t="b">
        <f t="shared" si="58"/>
        <v>0</v>
      </c>
      <c r="AO59" s="160" t="b">
        <f t="shared" si="58"/>
        <v>0</v>
      </c>
      <c r="AP59" s="161" t="b">
        <f t="shared" si="58"/>
        <v>0</v>
      </c>
      <c r="AQ59" s="161" t="b">
        <f t="shared" si="58"/>
        <v>0</v>
      </c>
      <c r="AR59" s="161" t="b">
        <f t="shared" si="58"/>
        <v>0</v>
      </c>
      <c r="AS59" s="162" t="b">
        <f t="shared" si="58"/>
        <v>0</v>
      </c>
      <c r="AT59" s="160" t="b">
        <f t="shared" si="58"/>
        <v>0</v>
      </c>
      <c r="AU59" s="163" t="b">
        <f t="shared" si="58"/>
        <v>0</v>
      </c>
      <c r="AV59" s="161" t="b">
        <f t="shared" si="58"/>
        <v>0</v>
      </c>
      <c r="AW59" s="161" t="b">
        <f t="shared" si="58"/>
        <v>0</v>
      </c>
      <c r="AX59" s="162" t="b">
        <f t="shared" si="58"/>
        <v>0</v>
      </c>
      <c r="AY59" s="160" t="b">
        <f t="shared" si="58"/>
        <v>0</v>
      </c>
      <c r="AZ59" s="163" t="b">
        <f t="shared" si="58"/>
        <v>0</v>
      </c>
      <c r="BA59" s="161" t="b">
        <f t="shared" si="58"/>
        <v>0</v>
      </c>
      <c r="BB59" s="161" t="b">
        <f t="shared" si="58"/>
        <v>0</v>
      </c>
      <c r="BC59" s="162" t="b">
        <f t="shared" si="58"/>
        <v>0</v>
      </c>
      <c r="BD59" s="160" t="b">
        <f t="shared" si="58"/>
        <v>0</v>
      </c>
      <c r="BE59" s="163" t="b">
        <f t="shared" si="58"/>
        <v>0</v>
      </c>
      <c r="BF59" s="161" t="b">
        <f t="shared" si="58"/>
        <v>0</v>
      </c>
      <c r="BG59" s="161" t="b">
        <f t="shared" si="58"/>
        <v>0</v>
      </c>
      <c r="BH59" s="162" t="b">
        <f t="shared" si="58"/>
        <v>0</v>
      </c>
      <c r="BI59" s="160" t="b">
        <f t="shared" si="58"/>
        <v>0</v>
      </c>
      <c r="BJ59" s="163" t="b">
        <f t="shared" si="58"/>
        <v>0</v>
      </c>
      <c r="BK59" s="161" t="b">
        <f t="shared" si="58"/>
        <v>0</v>
      </c>
      <c r="BL59" s="161" t="b">
        <f t="shared" si="58"/>
        <v>0</v>
      </c>
      <c r="BM59" s="162" t="b">
        <f t="shared" si="58"/>
        <v>0</v>
      </c>
      <c r="BN59" s="160" t="b">
        <f t="shared" si="58"/>
        <v>0</v>
      </c>
      <c r="BO59" s="161" t="b">
        <f t="shared" si="58"/>
        <v>0</v>
      </c>
      <c r="BP59" s="161" t="b">
        <f t="shared" si="58"/>
        <v>0</v>
      </c>
      <c r="BQ59" s="161" t="b">
        <f t="shared" si="58"/>
        <v>0</v>
      </c>
      <c r="BR59" s="162" t="b">
        <f t="shared" si="58"/>
        <v>1</v>
      </c>
      <c r="BS59" s="160" t="b">
        <f t="shared" si="58"/>
        <v>0</v>
      </c>
      <c r="BT59" s="163" t="b">
        <f t="shared" si="58"/>
        <v>0</v>
      </c>
      <c r="BU59" s="161" t="b">
        <f t="shared" si="58"/>
        <v>0</v>
      </c>
      <c r="BV59" s="161" t="b">
        <f t="shared" si="58"/>
        <v>0</v>
      </c>
      <c r="BW59" s="162" t="b">
        <f t="shared" si="58"/>
        <v>0</v>
      </c>
      <c r="BX59" s="160" t="b">
        <f t="shared" si="58"/>
        <v>0</v>
      </c>
      <c r="BY59" s="163" t="b">
        <f t="shared" si="58"/>
        <v>0</v>
      </c>
      <c r="BZ59" s="161" t="b">
        <f t="shared" si="58"/>
        <v>0</v>
      </c>
      <c r="CA59" s="161" t="b">
        <f t="shared" si="58"/>
        <v>0</v>
      </c>
      <c r="CB59" s="162" t="b">
        <f t="shared" si="58"/>
        <v>0</v>
      </c>
      <c r="CC59" s="160" t="b">
        <f t="shared" si="58"/>
        <v>0</v>
      </c>
      <c r="CD59" s="163" t="b">
        <f t="shared" si="58"/>
        <v>0</v>
      </c>
      <c r="CE59" s="161" t="b">
        <f t="shared" si="58"/>
        <v>0</v>
      </c>
      <c r="CF59" s="161" t="b">
        <f t="shared" si="58"/>
        <v>0</v>
      </c>
      <c r="CG59" s="164" t="b">
        <f t="shared" si="58"/>
        <v>0</v>
      </c>
    </row>
    <row r="60" spans="1:85" ht="12" customHeight="1">
      <c r="A60" s="1">
        <v>51</v>
      </c>
      <c r="B60" s="36" t="s">
        <v>88</v>
      </c>
      <c r="C60" s="37"/>
      <c r="D60" s="37"/>
      <c r="E60" s="37"/>
      <c r="F60" s="38"/>
      <c r="G60" s="165"/>
      <c r="H60" s="106"/>
      <c r="I60" s="39">
        <v>0</v>
      </c>
      <c r="J60" s="166">
        <v>0</v>
      </c>
      <c r="K60" s="166">
        <v>0</v>
      </c>
      <c r="L60" s="167">
        <f t="shared" si="1"/>
        <v>0</v>
      </c>
      <c r="M60" s="42">
        <f t="shared" ref="M60:M61" si="59">MIN(M61:M65)</f>
        <v>44899</v>
      </c>
      <c r="N60" s="43">
        <f t="shared" ref="N60:N61" si="60">MAX(N61:N65)</f>
        <v>44902</v>
      </c>
      <c r="O60" s="250">
        <v>0</v>
      </c>
      <c r="P60" s="45" t="b">
        <f t="shared" ref="P60:CG60" si="61">AND(P$5 &gt;= $M60,P$5 &lt;= $N60)</f>
        <v>0</v>
      </c>
      <c r="Q60" s="46" t="b">
        <f t="shared" si="61"/>
        <v>0</v>
      </c>
      <c r="R60" s="46" t="b">
        <f t="shared" si="61"/>
        <v>0</v>
      </c>
      <c r="S60" s="46" t="b">
        <f t="shared" si="61"/>
        <v>0</v>
      </c>
      <c r="T60" s="47" t="b">
        <f t="shared" si="61"/>
        <v>0</v>
      </c>
      <c r="U60" s="45" t="b">
        <f t="shared" si="61"/>
        <v>0</v>
      </c>
      <c r="V60" s="48" t="b">
        <f t="shared" si="61"/>
        <v>0</v>
      </c>
      <c r="W60" s="46" t="b">
        <f t="shared" si="61"/>
        <v>0</v>
      </c>
      <c r="X60" s="46" t="b">
        <f t="shared" si="61"/>
        <v>0</v>
      </c>
      <c r="Y60" s="47" t="b">
        <f t="shared" si="61"/>
        <v>0</v>
      </c>
      <c r="Z60" s="45" t="b">
        <f t="shared" si="61"/>
        <v>0</v>
      </c>
      <c r="AA60" s="48" t="b">
        <f t="shared" si="61"/>
        <v>0</v>
      </c>
      <c r="AB60" s="46" t="b">
        <f t="shared" si="61"/>
        <v>0</v>
      </c>
      <c r="AC60" s="46" t="b">
        <f t="shared" si="61"/>
        <v>0</v>
      </c>
      <c r="AD60" s="47" t="b">
        <f t="shared" si="61"/>
        <v>0</v>
      </c>
      <c r="AE60" s="45" t="b">
        <f t="shared" si="61"/>
        <v>0</v>
      </c>
      <c r="AF60" s="48" t="b">
        <f t="shared" si="61"/>
        <v>0</v>
      </c>
      <c r="AG60" s="46" t="b">
        <f t="shared" si="61"/>
        <v>0</v>
      </c>
      <c r="AH60" s="46" t="b">
        <f t="shared" si="61"/>
        <v>0</v>
      </c>
      <c r="AI60" s="47" t="b">
        <f t="shared" si="61"/>
        <v>0</v>
      </c>
      <c r="AJ60" s="45" t="b">
        <f t="shared" si="61"/>
        <v>0</v>
      </c>
      <c r="AK60" s="48" t="b">
        <f t="shared" si="61"/>
        <v>0</v>
      </c>
      <c r="AL60" s="46" t="b">
        <f t="shared" si="61"/>
        <v>0</v>
      </c>
      <c r="AM60" s="46" t="b">
        <f t="shared" si="61"/>
        <v>0</v>
      </c>
      <c r="AN60" s="47" t="b">
        <f t="shared" si="61"/>
        <v>0</v>
      </c>
      <c r="AO60" s="45" t="b">
        <f t="shared" si="61"/>
        <v>0</v>
      </c>
      <c r="AP60" s="46" t="b">
        <f t="shared" si="61"/>
        <v>0</v>
      </c>
      <c r="AQ60" s="46" t="b">
        <f t="shared" si="61"/>
        <v>0</v>
      </c>
      <c r="AR60" s="46" t="b">
        <f t="shared" si="61"/>
        <v>0</v>
      </c>
      <c r="AS60" s="47" t="b">
        <f t="shared" si="61"/>
        <v>0</v>
      </c>
      <c r="AT60" s="45" t="b">
        <f t="shared" si="61"/>
        <v>0</v>
      </c>
      <c r="AU60" s="48" t="b">
        <f t="shared" si="61"/>
        <v>0</v>
      </c>
      <c r="AV60" s="46" t="b">
        <f t="shared" si="61"/>
        <v>0</v>
      </c>
      <c r="AW60" s="46" t="b">
        <f t="shared" si="61"/>
        <v>0</v>
      </c>
      <c r="AX60" s="47" t="b">
        <f t="shared" si="61"/>
        <v>0</v>
      </c>
      <c r="AY60" s="45" t="b">
        <f t="shared" si="61"/>
        <v>0</v>
      </c>
      <c r="AZ60" s="48" t="b">
        <f t="shared" si="61"/>
        <v>0</v>
      </c>
      <c r="BA60" s="46" t="b">
        <f t="shared" si="61"/>
        <v>0</v>
      </c>
      <c r="BB60" s="46" t="b">
        <f t="shared" si="61"/>
        <v>0</v>
      </c>
      <c r="BC60" s="47" t="b">
        <f t="shared" si="61"/>
        <v>0</v>
      </c>
      <c r="BD60" s="45" t="b">
        <f t="shared" si="61"/>
        <v>0</v>
      </c>
      <c r="BE60" s="48" t="b">
        <f t="shared" si="61"/>
        <v>0</v>
      </c>
      <c r="BF60" s="46" t="b">
        <f t="shared" si="61"/>
        <v>0</v>
      </c>
      <c r="BG60" s="46" t="b">
        <f t="shared" si="61"/>
        <v>0</v>
      </c>
      <c r="BH60" s="47" t="b">
        <f t="shared" si="61"/>
        <v>0</v>
      </c>
      <c r="BI60" s="45" t="b">
        <f t="shared" si="61"/>
        <v>0</v>
      </c>
      <c r="BJ60" s="48" t="b">
        <f t="shared" si="61"/>
        <v>0</v>
      </c>
      <c r="BK60" s="46" t="b">
        <f t="shared" si="61"/>
        <v>0</v>
      </c>
      <c r="BL60" s="46" t="b">
        <f t="shared" si="61"/>
        <v>0</v>
      </c>
      <c r="BM60" s="47" t="b">
        <f t="shared" si="61"/>
        <v>0</v>
      </c>
      <c r="BN60" s="45" t="b">
        <f t="shared" si="61"/>
        <v>0</v>
      </c>
      <c r="BO60" s="46" t="b">
        <f t="shared" si="61"/>
        <v>0</v>
      </c>
      <c r="BP60" s="46" t="b">
        <f t="shared" si="61"/>
        <v>0</v>
      </c>
      <c r="BQ60" s="46" t="b">
        <f t="shared" si="61"/>
        <v>0</v>
      </c>
      <c r="BR60" s="47" t="b">
        <f t="shared" si="61"/>
        <v>1</v>
      </c>
      <c r="BS60" s="45" t="b">
        <f t="shared" si="61"/>
        <v>1</v>
      </c>
      <c r="BT60" s="48" t="b">
        <f t="shared" si="61"/>
        <v>0</v>
      </c>
      <c r="BU60" s="46" t="b">
        <f t="shared" si="61"/>
        <v>0</v>
      </c>
      <c r="BV60" s="46" t="b">
        <f t="shared" si="61"/>
        <v>0</v>
      </c>
      <c r="BW60" s="47" t="b">
        <f t="shared" si="61"/>
        <v>0</v>
      </c>
      <c r="BX60" s="45" t="b">
        <f t="shared" si="61"/>
        <v>0</v>
      </c>
      <c r="BY60" s="48" t="b">
        <f t="shared" si="61"/>
        <v>0</v>
      </c>
      <c r="BZ60" s="46" t="b">
        <f t="shared" si="61"/>
        <v>0</v>
      </c>
      <c r="CA60" s="46" t="b">
        <f t="shared" si="61"/>
        <v>0</v>
      </c>
      <c r="CB60" s="47" t="b">
        <f t="shared" si="61"/>
        <v>0</v>
      </c>
      <c r="CC60" s="45" t="b">
        <f t="shared" si="61"/>
        <v>0</v>
      </c>
      <c r="CD60" s="48" t="b">
        <f t="shared" si="61"/>
        <v>0</v>
      </c>
      <c r="CE60" s="46" t="b">
        <f t="shared" si="61"/>
        <v>0</v>
      </c>
      <c r="CF60" s="46" t="b">
        <f t="shared" si="61"/>
        <v>0</v>
      </c>
      <c r="CG60" s="49" t="b">
        <f t="shared" si="61"/>
        <v>0</v>
      </c>
    </row>
    <row r="61" spans="1:85" ht="12" customHeight="1">
      <c r="A61" s="1">
        <v>52</v>
      </c>
      <c r="B61" s="36" t="s">
        <v>89</v>
      </c>
      <c r="C61" s="37"/>
      <c r="D61" s="37"/>
      <c r="E61" s="37"/>
      <c r="F61" s="38"/>
      <c r="G61" s="165"/>
      <c r="H61" s="106"/>
      <c r="I61" s="39">
        <v>0</v>
      </c>
      <c r="J61" s="251">
        <f>I62*J62</f>
        <v>1</v>
      </c>
      <c r="K61" s="251">
        <f>I62*K62</f>
        <v>0</v>
      </c>
      <c r="L61" s="108">
        <f t="shared" si="1"/>
        <v>0</v>
      </c>
      <c r="M61" s="42">
        <f t="shared" si="59"/>
        <v>44899</v>
      </c>
      <c r="N61" s="43">
        <f t="shared" si="60"/>
        <v>44902</v>
      </c>
      <c r="O61" s="44">
        <f>O62</f>
        <v>9</v>
      </c>
      <c r="P61" s="45" t="b">
        <f t="shared" ref="P61:CG61" si="62">AND(P$5 &gt;= $M61,P$5 &lt;= $N61)</f>
        <v>0</v>
      </c>
      <c r="Q61" s="46" t="b">
        <f t="shared" si="62"/>
        <v>0</v>
      </c>
      <c r="R61" s="46" t="b">
        <f t="shared" si="62"/>
        <v>0</v>
      </c>
      <c r="S61" s="46" t="b">
        <f t="shared" si="62"/>
        <v>0</v>
      </c>
      <c r="T61" s="47" t="b">
        <f t="shared" si="62"/>
        <v>0</v>
      </c>
      <c r="U61" s="45" t="b">
        <f t="shared" si="62"/>
        <v>0</v>
      </c>
      <c r="V61" s="48" t="b">
        <f t="shared" si="62"/>
        <v>0</v>
      </c>
      <c r="W61" s="46" t="b">
        <f t="shared" si="62"/>
        <v>0</v>
      </c>
      <c r="X61" s="46" t="b">
        <f t="shared" si="62"/>
        <v>0</v>
      </c>
      <c r="Y61" s="47" t="b">
        <f t="shared" si="62"/>
        <v>0</v>
      </c>
      <c r="Z61" s="45" t="b">
        <f t="shared" si="62"/>
        <v>0</v>
      </c>
      <c r="AA61" s="48" t="b">
        <f t="shared" si="62"/>
        <v>0</v>
      </c>
      <c r="AB61" s="46" t="b">
        <f t="shared" si="62"/>
        <v>0</v>
      </c>
      <c r="AC61" s="46" t="b">
        <f t="shared" si="62"/>
        <v>0</v>
      </c>
      <c r="AD61" s="47" t="b">
        <f t="shared" si="62"/>
        <v>0</v>
      </c>
      <c r="AE61" s="45" t="b">
        <f t="shared" si="62"/>
        <v>0</v>
      </c>
      <c r="AF61" s="48" t="b">
        <f t="shared" si="62"/>
        <v>0</v>
      </c>
      <c r="AG61" s="46" t="b">
        <f t="shared" si="62"/>
        <v>0</v>
      </c>
      <c r="AH61" s="46" t="b">
        <f t="shared" si="62"/>
        <v>0</v>
      </c>
      <c r="AI61" s="47" t="b">
        <f t="shared" si="62"/>
        <v>0</v>
      </c>
      <c r="AJ61" s="45" t="b">
        <f t="shared" si="62"/>
        <v>0</v>
      </c>
      <c r="AK61" s="48" t="b">
        <f t="shared" si="62"/>
        <v>0</v>
      </c>
      <c r="AL61" s="46" t="b">
        <f t="shared" si="62"/>
        <v>0</v>
      </c>
      <c r="AM61" s="46" t="b">
        <f t="shared" si="62"/>
        <v>0</v>
      </c>
      <c r="AN61" s="47" t="b">
        <f t="shared" si="62"/>
        <v>0</v>
      </c>
      <c r="AO61" s="45" t="b">
        <f t="shared" si="62"/>
        <v>0</v>
      </c>
      <c r="AP61" s="46" t="b">
        <f t="shared" si="62"/>
        <v>0</v>
      </c>
      <c r="AQ61" s="46" t="b">
        <f t="shared" si="62"/>
        <v>0</v>
      </c>
      <c r="AR61" s="46" t="b">
        <f t="shared" si="62"/>
        <v>0</v>
      </c>
      <c r="AS61" s="47" t="b">
        <f t="shared" si="62"/>
        <v>0</v>
      </c>
      <c r="AT61" s="45" t="b">
        <f t="shared" si="62"/>
        <v>0</v>
      </c>
      <c r="AU61" s="48" t="b">
        <f t="shared" si="62"/>
        <v>0</v>
      </c>
      <c r="AV61" s="46" t="b">
        <f t="shared" si="62"/>
        <v>0</v>
      </c>
      <c r="AW61" s="46" t="b">
        <f t="shared" si="62"/>
        <v>0</v>
      </c>
      <c r="AX61" s="47" t="b">
        <f t="shared" si="62"/>
        <v>0</v>
      </c>
      <c r="AY61" s="45" t="b">
        <f t="shared" si="62"/>
        <v>0</v>
      </c>
      <c r="AZ61" s="48" t="b">
        <f t="shared" si="62"/>
        <v>0</v>
      </c>
      <c r="BA61" s="46" t="b">
        <f t="shared" si="62"/>
        <v>0</v>
      </c>
      <c r="BB61" s="46" t="b">
        <f t="shared" si="62"/>
        <v>0</v>
      </c>
      <c r="BC61" s="47" t="b">
        <f t="shared" si="62"/>
        <v>0</v>
      </c>
      <c r="BD61" s="45" t="b">
        <f t="shared" si="62"/>
        <v>0</v>
      </c>
      <c r="BE61" s="48" t="b">
        <f t="shared" si="62"/>
        <v>0</v>
      </c>
      <c r="BF61" s="46" t="b">
        <f t="shared" si="62"/>
        <v>0</v>
      </c>
      <c r="BG61" s="46" t="b">
        <f t="shared" si="62"/>
        <v>0</v>
      </c>
      <c r="BH61" s="47" t="b">
        <f t="shared" si="62"/>
        <v>0</v>
      </c>
      <c r="BI61" s="45" t="b">
        <f t="shared" si="62"/>
        <v>0</v>
      </c>
      <c r="BJ61" s="48" t="b">
        <f t="shared" si="62"/>
        <v>0</v>
      </c>
      <c r="BK61" s="46" t="b">
        <f t="shared" si="62"/>
        <v>0</v>
      </c>
      <c r="BL61" s="46" t="b">
        <f t="shared" si="62"/>
        <v>0</v>
      </c>
      <c r="BM61" s="47" t="b">
        <f t="shared" si="62"/>
        <v>0</v>
      </c>
      <c r="BN61" s="45" t="b">
        <f t="shared" si="62"/>
        <v>0</v>
      </c>
      <c r="BO61" s="46" t="b">
        <f t="shared" si="62"/>
        <v>0</v>
      </c>
      <c r="BP61" s="46" t="b">
        <f t="shared" si="62"/>
        <v>0</v>
      </c>
      <c r="BQ61" s="46" t="b">
        <f t="shared" si="62"/>
        <v>0</v>
      </c>
      <c r="BR61" s="47" t="b">
        <f t="shared" si="62"/>
        <v>1</v>
      </c>
      <c r="BS61" s="45" t="b">
        <f t="shared" si="62"/>
        <v>1</v>
      </c>
      <c r="BT61" s="48" t="b">
        <f t="shared" si="62"/>
        <v>0</v>
      </c>
      <c r="BU61" s="46" t="b">
        <f t="shared" si="62"/>
        <v>0</v>
      </c>
      <c r="BV61" s="46" t="b">
        <f t="shared" si="62"/>
        <v>0</v>
      </c>
      <c r="BW61" s="47" t="b">
        <f t="shared" si="62"/>
        <v>0</v>
      </c>
      <c r="BX61" s="45" t="b">
        <f t="shared" si="62"/>
        <v>0</v>
      </c>
      <c r="BY61" s="48" t="b">
        <f t="shared" si="62"/>
        <v>0</v>
      </c>
      <c r="BZ61" s="46" t="b">
        <f t="shared" si="62"/>
        <v>0</v>
      </c>
      <c r="CA61" s="46" t="b">
        <f t="shared" si="62"/>
        <v>0</v>
      </c>
      <c r="CB61" s="47" t="b">
        <f t="shared" si="62"/>
        <v>0</v>
      </c>
      <c r="CC61" s="45" t="b">
        <f t="shared" si="62"/>
        <v>0</v>
      </c>
      <c r="CD61" s="48" t="b">
        <f t="shared" si="62"/>
        <v>0</v>
      </c>
      <c r="CE61" s="46" t="b">
        <f t="shared" si="62"/>
        <v>0</v>
      </c>
      <c r="CF61" s="46" t="b">
        <f t="shared" si="62"/>
        <v>0</v>
      </c>
      <c r="CG61" s="49" t="b">
        <f t="shared" si="62"/>
        <v>0</v>
      </c>
    </row>
    <row r="62" spans="1:85" ht="12" customHeight="1" outlineLevel="1">
      <c r="A62" s="1">
        <v>53</v>
      </c>
      <c r="B62" s="169"/>
      <c r="C62" s="252" t="s">
        <v>90</v>
      </c>
      <c r="D62" s="171"/>
      <c r="E62" s="171"/>
      <c r="F62" s="172"/>
      <c r="G62" s="173"/>
      <c r="H62" s="253"/>
      <c r="I62" s="254">
        <v>1</v>
      </c>
      <c r="J62" s="116">
        <f t="shared" ref="J62:K62" si="63">IF(ISERROR(AVERAGE(J63:J66)), 0, AVERAGE(J63:J66))</f>
        <v>1</v>
      </c>
      <c r="K62" s="116">
        <f t="shared" si="63"/>
        <v>0</v>
      </c>
      <c r="L62" s="117">
        <f t="shared" si="1"/>
        <v>0</v>
      </c>
      <c r="M62" s="255">
        <f>MIN(M63:M66)</f>
        <v>44899</v>
      </c>
      <c r="N62" s="178">
        <f>MAX(N63:N66)</f>
        <v>44902</v>
      </c>
      <c r="O62" s="179">
        <f>SUM(O63:O66)</f>
        <v>9</v>
      </c>
      <c r="P62" s="64" t="b">
        <f t="shared" ref="P62:CG62" si="64">AND(P$5 &gt;= $M62,P$5 &lt;= $N62)</f>
        <v>0</v>
      </c>
      <c r="Q62" s="65" t="b">
        <f t="shared" si="64"/>
        <v>0</v>
      </c>
      <c r="R62" s="65" t="b">
        <f t="shared" si="64"/>
        <v>0</v>
      </c>
      <c r="S62" s="65" t="b">
        <f t="shared" si="64"/>
        <v>0</v>
      </c>
      <c r="T62" s="66" t="b">
        <f t="shared" si="64"/>
        <v>0</v>
      </c>
      <c r="U62" s="64" t="b">
        <f t="shared" si="64"/>
        <v>0</v>
      </c>
      <c r="V62" s="67" t="b">
        <f t="shared" si="64"/>
        <v>0</v>
      </c>
      <c r="W62" s="65" t="b">
        <f t="shared" si="64"/>
        <v>0</v>
      </c>
      <c r="X62" s="65" t="b">
        <f t="shared" si="64"/>
        <v>0</v>
      </c>
      <c r="Y62" s="66" t="b">
        <f t="shared" si="64"/>
        <v>0</v>
      </c>
      <c r="Z62" s="64" t="b">
        <f t="shared" si="64"/>
        <v>0</v>
      </c>
      <c r="AA62" s="67" t="b">
        <f t="shared" si="64"/>
        <v>0</v>
      </c>
      <c r="AB62" s="65" t="b">
        <f t="shared" si="64"/>
        <v>0</v>
      </c>
      <c r="AC62" s="65" t="b">
        <f t="shared" si="64"/>
        <v>0</v>
      </c>
      <c r="AD62" s="66" t="b">
        <f t="shared" si="64"/>
        <v>0</v>
      </c>
      <c r="AE62" s="64" t="b">
        <f t="shared" si="64"/>
        <v>0</v>
      </c>
      <c r="AF62" s="67" t="b">
        <f t="shared" si="64"/>
        <v>0</v>
      </c>
      <c r="AG62" s="65" t="b">
        <f t="shared" si="64"/>
        <v>0</v>
      </c>
      <c r="AH62" s="65" t="b">
        <f t="shared" si="64"/>
        <v>0</v>
      </c>
      <c r="AI62" s="66" t="b">
        <f t="shared" si="64"/>
        <v>0</v>
      </c>
      <c r="AJ62" s="64" t="b">
        <f t="shared" si="64"/>
        <v>0</v>
      </c>
      <c r="AK62" s="67" t="b">
        <f t="shared" si="64"/>
        <v>0</v>
      </c>
      <c r="AL62" s="65" t="b">
        <f t="shared" si="64"/>
        <v>0</v>
      </c>
      <c r="AM62" s="65" t="b">
        <f t="shared" si="64"/>
        <v>0</v>
      </c>
      <c r="AN62" s="66" t="b">
        <f t="shared" si="64"/>
        <v>0</v>
      </c>
      <c r="AO62" s="64" t="b">
        <f t="shared" si="64"/>
        <v>0</v>
      </c>
      <c r="AP62" s="65" t="b">
        <f t="shared" si="64"/>
        <v>0</v>
      </c>
      <c r="AQ62" s="65" t="b">
        <f t="shared" si="64"/>
        <v>0</v>
      </c>
      <c r="AR62" s="65" t="b">
        <f t="shared" si="64"/>
        <v>0</v>
      </c>
      <c r="AS62" s="66" t="b">
        <f t="shared" si="64"/>
        <v>0</v>
      </c>
      <c r="AT62" s="64" t="b">
        <f t="shared" si="64"/>
        <v>0</v>
      </c>
      <c r="AU62" s="67" t="b">
        <f t="shared" si="64"/>
        <v>0</v>
      </c>
      <c r="AV62" s="65" t="b">
        <f t="shared" si="64"/>
        <v>0</v>
      </c>
      <c r="AW62" s="65" t="b">
        <f t="shared" si="64"/>
        <v>0</v>
      </c>
      <c r="AX62" s="66" t="b">
        <f t="shared" si="64"/>
        <v>0</v>
      </c>
      <c r="AY62" s="64" t="b">
        <f t="shared" si="64"/>
        <v>0</v>
      </c>
      <c r="AZ62" s="67" t="b">
        <f t="shared" si="64"/>
        <v>0</v>
      </c>
      <c r="BA62" s="65" t="b">
        <f t="shared" si="64"/>
        <v>0</v>
      </c>
      <c r="BB62" s="65" t="b">
        <f t="shared" si="64"/>
        <v>0</v>
      </c>
      <c r="BC62" s="66" t="b">
        <f t="shared" si="64"/>
        <v>0</v>
      </c>
      <c r="BD62" s="64" t="b">
        <f t="shared" si="64"/>
        <v>0</v>
      </c>
      <c r="BE62" s="67" t="b">
        <f t="shared" si="64"/>
        <v>0</v>
      </c>
      <c r="BF62" s="65" t="b">
        <f t="shared" si="64"/>
        <v>0</v>
      </c>
      <c r="BG62" s="65" t="b">
        <f t="shared" si="64"/>
        <v>0</v>
      </c>
      <c r="BH62" s="66" t="b">
        <f t="shared" si="64"/>
        <v>0</v>
      </c>
      <c r="BI62" s="64" t="b">
        <f t="shared" si="64"/>
        <v>0</v>
      </c>
      <c r="BJ62" s="67" t="b">
        <f t="shared" si="64"/>
        <v>0</v>
      </c>
      <c r="BK62" s="65" t="b">
        <f t="shared" si="64"/>
        <v>0</v>
      </c>
      <c r="BL62" s="65" t="b">
        <f t="shared" si="64"/>
        <v>0</v>
      </c>
      <c r="BM62" s="66" t="b">
        <f t="shared" si="64"/>
        <v>0</v>
      </c>
      <c r="BN62" s="64" t="b">
        <f t="shared" si="64"/>
        <v>0</v>
      </c>
      <c r="BO62" s="65" t="b">
        <f t="shared" si="64"/>
        <v>0</v>
      </c>
      <c r="BP62" s="65" t="b">
        <f t="shared" si="64"/>
        <v>0</v>
      </c>
      <c r="BQ62" s="65" t="b">
        <f t="shared" si="64"/>
        <v>0</v>
      </c>
      <c r="BR62" s="66" t="b">
        <f t="shared" si="64"/>
        <v>1</v>
      </c>
      <c r="BS62" s="64" t="b">
        <f t="shared" si="64"/>
        <v>1</v>
      </c>
      <c r="BT62" s="67" t="b">
        <f t="shared" si="64"/>
        <v>0</v>
      </c>
      <c r="BU62" s="65" t="b">
        <f t="shared" si="64"/>
        <v>0</v>
      </c>
      <c r="BV62" s="65" t="b">
        <f t="shared" si="64"/>
        <v>0</v>
      </c>
      <c r="BW62" s="66" t="b">
        <f t="shared" si="64"/>
        <v>0</v>
      </c>
      <c r="BX62" s="64" t="b">
        <f t="shared" si="64"/>
        <v>0</v>
      </c>
      <c r="BY62" s="67" t="b">
        <f t="shared" si="64"/>
        <v>0</v>
      </c>
      <c r="BZ62" s="65" t="b">
        <f t="shared" si="64"/>
        <v>0</v>
      </c>
      <c r="CA62" s="65" t="b">
        <f t="shared" si="64"/>
        <v>0</v>
      </c>
      <c r="CB62" s="66" t="b">
        <f t="shared" si="64"/>
        <v>0</v>
      </c>
      <c r="CC62" s="64" t="b">
        <f t="shared" si="64"/>
        <v>0</v>
      </c>
      <c r="CD62" s="67" t="b">
        <f t="shared" si="64"/>
        <v>0</v>
      </c>
      <c r="CE62" s="65" t="b">
        <f t="shared" si="64"/>
        <v>0</v>
      </c>
      <c r="CF62" s="65" t="b">
        <f t="shared" si="64"/>
        <v>0</v>
      </c>
      <c r="CG62" s="68" t="b">
        <f t="shared" si="64"/>
        <v>0</v>
      </c>
    </row>
    <row r="63" spans="1:85" ht="12" customHeight="1" outlineLevel="1">
      <c r="A63" s="1">
        <v>54</v>
      </c>
      <c r="B63" s="256"/>
      <c r="C63" s="237"/>
      <c r="D63" s="257" t="s">
        <v>91</v>
      </c>
      <c r="E63" s="258"/>
      <c r="F63" s="208"/>
      <c r="G63" s="204" t="s">
        <v>50</v>
      </c>
      <c r="H63" s="229"/>
      <c r="I63" s="76"/>
      <c r="J63" s="259">
        <v>1</v>
      </c>
      <c r="K63" s="259">
        <v>0</v>
      </c>
      <c r="L63" s="260">
        <f t="shared" si="1"/>
        <v>0</v>
      </c>
      <c r="M63" s="131">
        <v>44899</v>
      </c>
      <c r="N63" s="81">
        <f>WORKDAY(M63,O63-1,휴일토일!$A$2:$A$74)</f>
        <v>44901</v>
      </c>
      <c r="O63" s="82">
        <v>3</v>
      </c>
      <c r="P63" s="83" t="b">
        <f t="shared" ref="P63:CG63" si="65">AND(P$5 &gt;= $M63,P$5 &lt;= $N63)</f>
        <v>0</v>
      </c>
      <c r="Q63" s="84" t="b">
        <f t="shared" si="65"/>
        <v>0</v>
      </c>
      <c r="R63" s="84" t="b">
        <f t="shared" si="65"/>
        <v>0</v>
      </c>
      <c r="S63" s="84" t="b">
        <f t="shared" si="65"/>
        <v>0</v>
      </c>
      <c r="T63" s="85" t="b">
        <f t="shared" si="65"/>
        <v>0</v>
      </c>
      <c r="U63" s="83" t="b">
        <f t="shared" si="65"/>
        <v>0</v>
      </c>
      <c r="V63" s="86" t="b">
        <f t="shared" si="65"/>
        <v>0</v>
      </c>
      <c r="W63" s="84" t="b">
        <f t="shared" si="65"/>
        <v>0</v>
      </c>
      <c r="X63" s="84" t="b">
        <f t="shared" si="65"/>
        <v>0</v>
      </c>
      <c r="Y63" s="85" t="b">
        <f t="shared" si="65"/>
        <v>0</v>
      </c>
      <c r="Z63" s="83" t="b">
        <f t="shared" si="65"/>
        <v>0</v>
      </c>
      <c r="AA63" s="86" t="b">
        <f t="shared" si="65"/>
        <v>0</v>
      </c>
      <c r="AB63" s="84" t="b">
        <f t="shared" si="65"/>
        <v>0</v>
      </c>
      <c r="AC63" s="84" t="b">
        <f t="shared" si="65"/>
        <v>0</v>
      </c>
      <c r="AD63" s="85" t="b">
        <f t="shared" si="65"/>
        <v>0</v>
      </c>
      <c r="AE63" s="83" t="b">
        <f t="shared" si="65"/>
        <v>0</v>
      </c>
      <c r="AF63" s="86" t="b">
        <f t="shared" si="65"/>
        <v>0</v>
      </c>
      <c r="AG63" s="84" t="b">
        <f t="shared" si="65"/>
        <v>0</v>
      </c>
      <c r="AH63" s="84" t="b">
        <f t="shared" si="65"/>
        <v>0</v>
      </c>
      <c r="AI63" s="85" t="b">
        <f t="shared" si="65"/>
        <v>0</v>
      </c>
      <c r="AJ63" s="83" t="b">
        <f t="shared" si="65"/>
        <v>0</v>
      </c>
      <c r="AK63" s="86" t="b">
        <f t="shared" si="65"/>
        <v>0</v>
      </c>
      <c r="AL63" s="84" t="b">
        <f t="shared" si="65"/>
        <v>0</v>
      </c>
      <c r="AM63" s="84" t="b">
        <f t="shared" si="65"/>
        <v>0</v>
      </c>
      <c r="AN63" s="85" t="b">
        <f t="shared" si="65"/>
        <v>0</v>
      </c>
      <c r="AO63" s="83" t="b">
        <f t="shared" si="65"/>
        <v>0</v>
      </c>
      <c r="AP63" s="84" t="b">
        <f t="shared" si="65"/>
        <v>0</v>
      </c>
      <c r="AQ63" s="84" t="b">
        <f t="shared" si="65"/>
        <v>0</v>
      </c>
      <c r="AR63" s="84" t="b">
        <f t="shared" si="65"/>
        <v>0</v>
      </c>
      <c r="AS63" s="85" t="b">
        <f t="shared" si="65"/>
        <v>0</v>
      </c>
      <c r="AT63" s="83" t="b">
        <f t="shared" si="65"/>
        <v>0</v>
      </c>
      <c r="AU63" s="86" t="b">
        <f t="shared" si="65"/>
        <v>0</v>
      </c>
      <c r="AV63" s="84" t="b">
        <f t="shared" si="65"/>
        <v>0</v>
      </c>
      <c r="AW63" s="84" t="b">
        <f t="shared" si="65"/>
        <v>0</v>
      </c>
      <c r="AX63" s="85" t="b">
        <f t="shared" si="65"/>
        <v>0</v>
      </c>
      <c r="AY63" s="83" t="b">
        <f t="shared" si="65"/>
        <v>0</v>
      </c>
      <c r="AZ63" s="86" t="b">
        <f t="shared" si="65"/>
        <v>0</v>
      </c>
      <c r="BA63" s="84" t="b">
        <f t="shared" si="65"/>
        <v>0</v>
      </c>
      <c r="BB63" s="84" t="b">
        <f t="shared" si="65"/>
        <v>0</v>
      </c>
      <c r="BC63" s="85" t="b">
        <f t="shared" si="65"/>
        <v>0</v>
      </c>
      <c r="BD63" s="83" t="b">
        <f t="shared" si="65"/>
        <v>0</v>
      </c>
      <c r="BE63" s="86" t="b">
        <f t="shared" si="65"/>
        <v>0</v>
      </c>
      <c r="BF63" s="84" t="b">
        <f t="shared" si="65"/>
        <v>0</v>
      </c>
      <c r="BG63" s="84" t="b">
        <f t="shared" si="65"/>
        <v>0</v>
      </c>
      <c r="BH63" s="85" t="b">
        <f t="shared" si="65"/>
        <v>0</v>
      </c>
      <c r="BI63" s="83" t="b">
        <f t="shared" si="65"/>
        <v>0</v>
      </c>
      <c r="BJ63" s="86" t="b">
        <f t="shared" si="65"/>
        <v>0</v>
      </c>
      <c r="BK63" s="84" t="b">
        <f t="shared" si="65"/>
        <v>0</v>
      </c>
      <c r="BL63" s="84" t="b">
        <f t="shared" si="65"/>
        <v>0</v>
      </c>
      <c r="BM63" s="85" t="b">
        <f t="shared" si="65"/>
        <v>0</v>
      </c>
      <c r="BN63" s="83" t="b">
        <f t="shared" si="65"/>
        <v>0</v>
      </c>
      <c r="BO63" s="84" t="b">
        <f t="shared" si="65"/>
        <v>0</v>
      </c>
      <c r="BP63" s="84" t="b">
        <f t="shared" si="65"/>
        <v>0</v>
      </c>
      <c r="BQ63" s="84" t="b">
        <f t="shared" si="65"/>
        <v>0</v>
      </c>
      <c r="BR63" s="85" t="b">
        <f t="shared" si="65"/>
        <v>1</v>
      </c>
      <c r="BS63" s="83" t="b">
        <f t="shared" si="65"/>
        <v>0</v>
      </c>
      <c r="BT63" s="86" t="b">
        <f t="shared" si="65"/>
        <v>0</v>
      </c>
      <c r="BU63" s="84" t="b">
        <f t="shared" si="65"/>
        <v>0</v>
      </c>
      <c r="BV63" s="84" t="b">
        <f t="shared" si="65"/>
        <v>0</v>
      </c>
      <c r="BW63" s="85" t="b">
        <f t="shared" si="65"/>
        <v>0</v>
      </c>
      <c r="BX63" s="83" t="b">
        <f t="shared" si="65"/>
        <v>0</v>
      </c>
      <c r="BY63" s="86" t="b">
        <f t="shared" si="65"/>
        <v>0</v>
      </c>
      <c r="BZ63" s="84" t="b">
        <f t="shared" si="65"/>
        <v>0</v>
      </c>
      <c r="CA63" s="84" t="b">
        <f t="shared" si="65"/>
        <v>0</v>
      </c>
      <c r="CB63" s="85" t="b">
        <f t="shared" si="65"/>
        <v>0</v>
      </c>
      <c r="CC63" s="83" t="b">
        <f t="shared" si="65"/>
        <v>0</v>
      </c>
      <c r="CD63" s="86" t="b">
        <f t="shared" si="65"/>
        <v>0</v>
      </c>
      <c r="CE63" s="84" t="b">
        <f t="shared" si="65"/>
        <v>0</v>
      </c>
      <c r="CF63" s="84" t="b">
        <f t="shared" si="65"/>
        <v>0</v>
      </c>
      <c r="CG63" s="87" t="b">
        <f t="shared" si="65"/>
        <v>0</v>
      </c>
    </row>
    <row r="64" spans="1:85" ht="12" customHeight="1" outlineLevel="1">
      <c r="A64" s="1">
        <v>55</v>
      </c>
      <c r="B64" s="256"/>
      <c r="C64" s="237"/>
      <c r="D64" s="261" t="s">
        <v>92</v>
      </c>
      <c r="E64" s="262"/>
      <c r="F64" s="208"/>
      <c r="G64" s="204" t="s">
        <v>54</v>
      </c>
      <c r="H64" s="229"/>
      <c r="I64" s="76"/>
      <c r="J64" s="259">
        <v>1</v>
      </c>
      <c r="K64" s="259">
        <v>0</v>
      </c>
      <c r="L64" s="260">
        <f t="shared" si="1"/>
        <v>0</v>
      </c>
      <c r="M64" s="131">
        <v>44901</v>
      </c>
      <c r="N64" s="81">
        <f>WORKDAY(M64,O64-1,휴일토일!$A$2:$A$74)</f>
        <v>44902</v>
      </c>
      <c r="O64" s="82">
        <v>2</v>
      </c>
      <c r="P64" s="83" t="b">
        <f t="shared" ref="P64:CG64" si="66">AND(P$5 &gt;= $M64,P$5 &lt;= $N64)</f>
        <v>0</v>
      </c>
      <c r="Q64" s="84" t="b">
        <f t="shared" si="66"/>
        <v>0</v>
      </c>
      <c r="R64" s="84" t="b">
        <f t="shared" si="66"/>
        <v>0</v>
      </c>
      <c r="S64" s="84" t="b">
        <f t="shared" si="66"/>
        <v>0</v>
      </c>
      <c r="T64" s="85" t="b">
        <f t="shared" si="66"/>
        <v>0</v>
      </c>
      <c r="U64" s="83" t="b">
        <f t="shared" si="66"/>
        <v>0</v>
      </c>
      <c r="V64" s="86" t="b">
        <f t="shared" si="66"/>
        <v>0</v>
      </c>
      <c r="W64" s="84" t="b">
        <f t="shared" si="66"/>
        <v>0</v>
      </c>
      <c r="X64" s="84" t="b">
        <f t="shared" si="66"/>
        <v>0</v>
      </c>
      <c r="Y64" s="85" t="b">
        <f t="shared" si="66"/>
        <v>0</v>
      </c>
      <c r="Z64" s="83" t="b">
        <f t="shared" si="66"/>
        <v>0</v>
      </c>
      <c r="AA64" s="86" t="b">
        <f t="shared" si="66"/>
        <v>0</v>
      </c>
      <c r="AB64" s="84" t="b">
        <f t="shared" si="66"/>
        <v>0</v>
      </c>
      <c r="AC64" s="84" t="b">
        <f t="shared" si="66"/>
        <v>0</v>
      </c>
      <c r="AD64" s="85" t="b">
        <f t="shared" si="66"/>
        <v>0</v>
      </c>
      <c r="AE64" s="83" t="b">
        <f t="shared" si="66"/>
        <v>0</v>
      </c>
      <c r="AF64" s="86" t="b">
        <f t="shared" si="66"/>
        <v>0</v>
      </c>
      <c r="AG64" s="84" t="b">
        <f t="shared" si="66"/>
        <v>0</v>
      </c>
      <c r="AH64" s="84" t="b">
        <f t="shared" si="66"/>
        <v>0</v>
      </c>
      <c r="AI64" s="85" t="b">
        <f t="shared" si="66"/>
        <v>0</v>
      </c>
      <c r="AJ64" s="83" t="b">
        <f t="shared" si="66"/>
        <v>0</v>
      </c>
      <c r="AK64" s="86" t="b">
        <f t="shared" si="66"/>
        <v>0</v>
      </c>
      <c r="AL64" s="84" t="b">
        <f t="shared" si="66"/>
        <v>0</v>
      </c>
      <c r="AM64" s="84" t="b">
        <f t="shared" si="66"/>
        <v>0</v>
      </c>
      <c r="AN64" s="85" t="b">
        <f t="shared" si="66"/>
        <v>0</v>
      </c>
      <c r="AO64" s="83" t="b">
        <f t="shared" si="66"/>
        <v>0</v>
      </c>
      <c r="AP64" s="84" t="b">
        <f t="shared" si="66"/>
        <v>0</v>
      </c>
      <c r="AQ64" s="84" t="b">
        <f t="shared" si="66"/>
        <v>0</v>
      </c>
      <c r="AR64" s="84" t="b">
        <f t="shared" si="66"/>
        <v>0</v>
      </c>
      <c r="AS64" s="85" t="b">
        <f t="shared" si="66"/>
        <v>0</v>
      </c>
      <c r="AT64" s="83" t="b">
        <f t="shared" si="66"/>
        <v>0</v>
      </c>
      <c r="AU64" s="86" t="b">
        <f t="shared" si="66"/>
        <v>0</v>
      </c>
      <c r="AV64" s="84" t="b">
        <f t="shared" si="66"/>
        <v>0</v>
      </c>
      <c r="AW64" s="84" t="b">
        <f t="shared" si="66"/>
        <v>0</v>
      </c>
      <c r="AX64" s="85" t="b">
        <f t="shared" si="66"/>
        <v>0</v>
      </c>
      <c r="AY64" s="83" t="b">
        <f t="shared" si="66"/>
        <v>0</v>
      </c>
      <c r="AZ64" s="86" t="b">
        <f t="shared" si="66"/>
        <v>0</v>
      </c>
      <c r="BA64" s="84" t="b">
        <f t="shared" si="66"/>
        <v>0</v>
      </c>
      <c r="BB64" s="84" t="b">
        <f t="shared" si="66"/>
        <v>0</v>
      </c>
      <c r="BC64" s="85" t="b">
        <f t="shared" si="66"/>
        <v>0</v>
      </c>
      <c r="BD64" s="83" t="b">
        <f t="shared" si="66"/>
        <v>0</v>
      </c>
      <c r="BE64" s="86" t="b">
        <f t="shared" si="66"/>
        <v>0</v>
      </c>
      <c r="BF64" s="84" t="b">
        <f t="shared" si="66"/>
        <v>0</v>
      </c>
      <c r="BG64" s="84" t="b">
        <f t="shared" si="66"/>
        <v>0</v>
      </c>
      <c r="BH64" s="85" t="b">
        <f t="shared" si="66"/>
        <v>0</v>
      </c>
      <c r="BI64" s="83" t="b">
        <f t="shared" si="66"/>
        <v>0</v>
      </c>
      <c r="BJ64" s="86" t="b">
        <f t="shared" si="66"/>
        <v>0</v>
      </c>
      <c r="BK64" s="84" t="b">
        <f t="shared" si="66"/>
        <v>0</v>
      </c>
      <c r="BL64" s="84" t="b">
        <f t="shared" si="66"/>
        <v>0</v>
      </c>
      <c r="BM64" s="85" t="b">
        <f t="shared" si="66"/>
        <v>0</v>
      </c>
      <c r="BN64" s="83" t="b">
        <f t="shared" si="66"/>
        <v>0</v>
      </c>
      <c r="BO64" s="84" t="b">
        <f t="shared" si="66"/>
        <v>0</v>
      </c>
      <c r="BP64" s="84" t="b">
        <f t="shared" si="66"/>
        <v>0</v>
      </c>
      <c r="BQ64" s="84" t="b">
        <f t="shared" si="66"/>
        <v>0</v>
      </c>
      <c r="BR64" s="85" t="b">
        <f t="shared" si="66"/>
        <v>0</v>
      </c>
      <c r="BS64" s="83" t="b">
        <f t="shared" si="66"/>
        <v>1</v>
      </c>
      <c r="BT64" s="86" t="b">
        <f t="shared" si="66"/>
        <v>0</v>
      </c>
      <c r="BU64" s="84" t="b">
        <f t="shared" si="66"/>
        <v>0</v>
      </c>
      <c r="BV64" s="84" t="b">
        <f t="shared" si="66"/>
        <v>0</v>
      </c>
      <c r="BW64" s="85" t="b">
        <f t="shared" si="66"/>
        <v>0</v>
      </c>
      <c r="BX64" s="83" t="b">
        <f t="shared" si="66"/>
        <v>0</v>
      </c>
      <c r="BY64" s="86" t="b">
        <f t="shared" si="66"/>
        <v>0</v>
      </c>
      <c r="BZ64" s="84" t="b">
        <f t="shared" si="66"/>
        <v>0</v>
      </c>
      <c r="CA64" s="84" t="b">
        <f t="shared" si="66"/>
        <v>0</v>
      </c>
      <c r="CB64" s="85" t="b">
        <f t="shared" si="66"/>
        <v>0</v>
      </c>
      <c r="CC64" s="83" t="b">
        <f t="shared" si="66"/>
        <v>0</v>
      </c>
      <c r="CD64" s="86" t="b">
        <f t="shared" si="66"/>
        <v>0</v>
      </c>
      <c r="CE64" s="84" t="b">
        <f t="shared" si="66"/>
        <v>0</v>
      </c>
      <c r="CF64" s="84" t="b">
        <f t="shared" si="66"/>
        <v>0</v>
      </c>
      <c r="CG64" s="87" t="b">
        <f t="shared" si="66"/>
        <v>0</v>
      </c>
    </row>
    <row r="65" spans="1:85" ht="12" customHeight="1" outlineLevel="1">
      <c r="A65" s="1">
        <v>56</v>
      </c>
      <c r="B65" s="256"/>
      <c r="C65" s="237"/>
      <c r="D65" s="261" t="s">
        <v>93</v>
      </c>
      <c r="E65" s="262"/>
      <c r="F65" s="208"/>
      <c r="G65" s="204" t="s">
        <v>50</v>
      </c>
      <c r="H65" s="229"/>
      <c r="I65" s="76"/>
      <c r="J65" s="259">
        <v>1</v>
      </c>
      <c r="K65" s="259">
        <v>0</v>
      </c>
      <c r="L65" s="260">
        <f t="shared" si="1"/>
        <v>0</v>
      </c>
      <c r="M65" s="131">
        <v>44900</v>
      </c>
      <c r="N65" s="81">
        <f>WORKDAY(M65,O65-1,휴일토일!$A$2:$A$74)</f>
        <v>44902</v>
      </c>
      <c r="O65" s="82">
        <v>3</v>
      </c>
      <c r="P65" s="83" t="b">
        <f t="shared" ref="P65:CG65" si="67">AND(P$5 &gt;= $M65,P$5 &lt;= $N65)</f>
        <v>0</v>
      </c>
      <c r="Q65" s="84" t="b">
        <f t="shared" si="67"/>
        <v>0</v>
      </c>
      <c r="R65" s="84" t="b">
        <f t="shared" si="67"/>
        <v>0</v>
      </c>
      <c r="S65" s="84" t="b">
        <f t="shared" si="67"/>
        <v>0</v>
      </c>
      <c r="T65" s="85" t="b">
        <f t="shared" si="67"/>
        <v>0</v>
      </c>
      <c r="U65" s="83" t="b">
        <f t="shared" si="67"/>
        <v>0</v>
      </c>
      <c r="V65" s="86" t="b">
        <f t="shared" si="67"/>
        <v>0</v>
      </c>
      <c r="W65" s="84" t="b">
        <f t="shared" si="67"/>
        <v>0</v>
      </c>
      <c r="X65" s="84" t="b">
        <f t="shared" si="67"/>
        <v>0</v>
      </c>
      <c r="Y65" s="85" t="b">
        <f t="shared" si="67"/>
        <v>0</v>
      </c>
      <c r="Z65" s="83" t="b">
        <f t="shared" si="67"/>
        <v>0</v>
      </c>
      <c r="AA65" s="86" t="b">
        <f t="shared" si="67"/>
        <v>0</v>
      </c>
      <c r="AB65" s="84" t="b">
        <f t="shared" si="67"/>
        <v>0</v>
      </c>
      <c r="AC65" s="84" t="b">
        <f t="shared" si="67"/>
        <v>0</v>
      </c>
      <c r="AD65" s="85" t="b">
        <f t="shared" si="67"/>
        <v>0</v>
      </c>
      <c r="AE65" s="83" t="b">
        <f t="shared" si="67"/>
        <v>0</v>
      </c>
      <c r="AF65" s="86" t="b">
        <f t="shared" si="67"/>
        <v>0</v>
      </c>
      <c r="AG65" s="84" t="b">
        <f t="shared" si="67"/>
        <v>0</v>
      </c>
      <c r="AH65" s="84" t="b">
        <f t="shared" si="67"/>
        <v>0</v>
      </c>
      <c r="AI65" s="85" t="b">
        <f t="shared" si="67"/>
        <v>0</v>
      </c>
      <c r="AJ65" s="83" t="b">
        <f t="shared" si="67"/>
        <v>0</v>
      </c>
      <c r="AK65" s="86" t="b">
        <f t="shared" si="67"/>
        <v>0</v>
      </c>
      <c r="AL65" s="84" t="b">
        <f t="shared" si="67"/>
        <v>0</v>
      </c>
      <c r="AM65" s="84" t="b">
        <f t="shared" si="67"/>
        <v>0</v>
      </c>
      <c r="AN65" s="85" t="b">
        <f t="shared" si="67"/>
        <v>0</v>
      </c>
      <c r="AO65" s="83" t="b">
        <f t="shared" si="67"/>
        <v>0</v>
      </c>
      <c r="AP65" s="84" t="b">
        <f t="shared" si="67"/>
        <v>0</v>
      </c>
      <c r="AQ65" s="84" t="b">
        <f t="shared" si="67"/>
        <v>0</v>
      </c>
      <c r="AR65" s="84" t="b">
        <f t="shared" si="67"/>
        <v>0</v>
      </c>
      <c r="AS65" s="85" t="b">
        <f t="shared" si="67"/>
        <v>0</v>
      </c>
      <c r="AT65" s="83" t="b">
        <f t="shared" si="67"/>
        <v>0</v>
      </c>
      <c r="AU65" s="86" t="b">
        <f t="shared" si="67"/>
        <v>0</v>
      </c>
      <c r="AV65" s="84" t="b">
        <f t="shared" si="67"/>
        <v>0</v>
      </c>
      <c r="AW65" s="84" t="b">
        <f t="shared" si="67"/>
        <v>0</v>
      </c>
      <c r="AX65" s="85" t="b">
        <f t="shared" si="67"/>
        <v>0</v>
      </c>
      <c r="AY65" s="83" t="b">
        <f t="shared" si="67"/>
        <v>0</v>
      </c>
      <c r="AZ65" s="86" t="b">
        <f t="shared" si="67"/>
        <v>0</v>
      </c>
      <c r="BA65" s="84" t="b">
        <f t="shared" si="67"/>
        <v>0</v>
      </c>
      <c r="BB65" s="84" t="b">
        <f t="shared" si="67"/>
        <v>0</v>
      </c>
      <c r="BC65" s="85" t="b">
        <f t="shared" si="67"/>
        <v>0</v>
      </c>
      <c r="BD65" s="83" t="b">
        <f t="shared" si="67"/>
        <v>0</v>
      </c>
      <c r="BE65" s="86" t="b">
        <f t="shared" si="67"/>
        <v>0</v>
      </c>
      <c r="BF65" s="84" t="b">
        <f t="shared" si="67"/>
        <v>0</v>
      </c>
      <c r="BG65" s="84" t="b">
        <f t="shared" si="67"/>
        <v>0</v>
      </c>
      <c r="BH65" s="85" t="b">
        <f t="shared" si="67"/>
        <v>0</v>
      </c>
      <c r="BI65" s="83" t="b">
        <f t="shared" si="67"/>
        <v>0</v>
      </c>
      <c r="BJ65" s="86" t="b">
        <f t="shared" si="67"/>
        <v>0</v>
      </c>
      <c r="BK65" s="84" t="b">
        <f t="shared" si="67"/>
        <v>0</v>
      </c>
      <c r="BL65" s="84" t="b">
        <f t="shared" si="67"/>
        <v>0</v>
      </c>
      <c r="BM65" s="85" t="b">
        <f t="shared" si="67"/>
        <v>0</v>
      </c>
      <c r="BN65" s="83" t="b">
        <f t="shared" si="67"/>
        <v>0</v>
      </c>
      <c r="BO65" s="84" t="b">
        <f t="shared" si="67"/>
        <v>0</v>
      </c>
      <c r="BP65" s="84" t="b">
        <f t="shared" si="67"/>
        <v>0</v>
      </c>
      <c r="BQ65" s="84" t="b">
        <f t="shared" si="67"/>
        <v>0</v>
      </c>
      <c r="BR65" s="85" t="b">
        <f t="shared" si="67"/>
        <v>0</v>
      </c>
      <c r="BS65" s="83" t="b">
        <f t="shared" si="67"/>
        <v>1</v>
      </c>
      <c r="BT65" s="86" t="b">
        <f t="shared" si="67"/>
        <v>0</v>
      </c>
      <c r="BU65" s="84" t="b">
        <f t="shared" si="67"/>
        <v>0</v>
      </c>
      <c r="BV65" s="84" t="b">
        <f t="shared" si="67"/>
        <v>0</v>
      </c>
      <c r="BW65" s="85" t="b">
        <f t="shared" si="67"/>
        <v>0</v>
      </c>
      <c r="BX65" s="83" t="b">
        <f t="shared" si="67"/>
        <v>0</v>
      </c>
      <c r="BY65" s="86" t="b">
        <f t="shared" si="67"/>
        <v>0</v>
      </c>
      <c r="BZ65" s="84" t="b">
        <f t="shared" si="67"/>
        <v>0</v>
      </c>
      <c r="CA65" s="84" t="b">
        <f t="shared" si="67"/>
        <v>0</v>
      </c>
      <c r="CB65" s="85" t="b">
        <f t="shared" si="67"/>
        <v>0</v>
      </c>
      <c r="CC65" s="83" t="b">
        <f t="shared" si="67"/>
        <v>0</v>
      </c>
      <c r="CD65" s="86" t="b">
        <f t="shared" si="67"/>
        <v>0</v>
      </c>
      <c r="CE65" s="84" t="b">
        <f t="shared" si="67"/>
        <v>0</v>
      </c>
      <c r="CF65" s="84" t="b">
        <f t="shared" si="67"/>
        <v>0</v>
      </c>
      <c r="CG65" s="87" t="b">
        <f t="shared" si="67"/>
        <v>0</v>
      </c>
    </row>
    <row r="66" spans="1:85" ht="12" customHeight="1" outlineLevel="1">
      <c r="A66" s="1">
        <v>57</v>
      </c>
      <c r="B66" s="263"/>
      <c r="C66" s="264"/>
      <c r="D66" s="265" t="s">
        <v>94</v>
      </c>
      <c r="E66" s="265"/>
      <c r="F66" s="91"/>
      <c r="G66" s="204" t="s">
        <v>54</v>
      </c>
      <c r="H66" s="229"/>
      <c r="I66" s="76"/>
      <c r="J66" s="259">
        <v>1</v>
      </c>
      <c r="K66" s="266">
        <v>0</v>
      </c>
      <c r="L66" s="130">
        <f t="shared" si="1"/>
        <v>0</v>
      </c>
      <c r="M66" s="131">
        <v>44902</v>
      </c>
      <c r="N66" s="81">
        <f>WORKDAY(M66,O66-1,휴일토일!$A$2:$A$74)</f>
        <v>44902</v>
      </c>
      <c r="O66" s="82">
        <v>1</v>
      </c>
      <c r="P66" s="83" t="b">
        <f t="shared" ref="P66:CG66" si="68">AND(P$5 &gt;= $M66,P$5 &lt;= $N66)</f>
        <v>0</v>
      </c>
      <c r="Q66" s="84" t="b">
        <f t="shared" si="68"/>
        <v>0</v>
      </c>
      <c r="R66" s="84" t="b">
        <f t="shared" si="68"/>
        <v>0</v>
      </c>
      <c r="S66" s="84" t="b">
        <f t="shared" si="68"/>
        <v>0</v>
      </c>
      <c r="T66" s="85" t="b">
        <f t="shared" si="68"/>
        <v>0</v>
      </c>
      <c r="U66" s="83" t="b">
        <f t="shared" si="68"/>
        <v>0</v>
      </c>
      <c r="V66" s="86" t="b">
        <f t="shared" si="68"/>
        <v>0</v>
      </c>
      <c r="W66" s="84" t="b">
        <f t="shared" si="68"/>
        <v>0</v>
      </c>
      <c r="X66" s="84" t="b">
        <f t="shared" si="68"/>
        <v>0</v>
      </c>
      <c r="Y66" s="85" t="b">
        <f t="shared" si="68"/>
        <v>0</v>
      </c>
      <c r="Z66" s="83" t="b">
        <f t="shared" si="68"/>
        <v>0</v>
      </c>
      <c r="AA66" s="86" t="b">
        <f t="shared" si="68"/>
        <v>0</v>
      </c>
      <c r="AB66" s="84" t="b">
        <f t="shared" si="68"/>
        <v>0</v>
      </c>
      <c r="AC66" s="84" t="b">
        <f t="shared" si="68"/>
        <v>0</v>
      </c>
      <c r="AD66" s="85" t="b">
        <f t="shared" si="68"/>
        <v>0</v>
      </c>
      <c r="AE66" s="83" t="b">
        <f t="shared" si="68"/>
        <v>0</v>
      </c>
      <c r="AF66" s="86" t="b">
        <f t="shared" si="68"/>
        <v>0</v>
      </c>
      <c r="AG66" s="84" t="b">
        <f t="shared" si="68"/>
        <v>0</v>
      </c>
      <c r="AH66" s="84" t="b">
        <f t="shared" si="68"/>
        <v>0</v>
      </c>
      <c r="AI66" s="85" t="b">
        <f t="shared" si="68"/>
        <v>0</v>
      </c>
      <c r="AJ66" s="83" t="b">
        <f t="shared" si="68"/>
        <v>0</v>
      </c>
      <c r="AK66" s="86" t="b">
        <f t="shared" si="68"/>
        <v>0</v>
      </c>
      <c r="AL66" s="84" t="b">
        <f t="shared" si="68"/>
        <v>0</v>
      </c>
      <c r="AM66" s="84" t="b">
        <f t="shared" si="68"/>
        <v>0</v>
      </c>
      <c r="AN66" s="85" t="b">
        <f t="shared" si="68"/>
        <v>0</v>
      </c>
      <c r="AO66" s="83" t="b">
        <f t="shared" si="68"/>
        <v>0</v>
      </c>
      <c r="AP66" s="84" t="b">
        <f t="shared" si="68"/>
        <v>0</v>
      </c>
      <c r="AQ66" s="84" t="b">
        <f t="shared" si="68"/>
        <v>0</v>
      </c>
      <c r="AR66" s="84" t="b">
        <f t="shared" si="68"/>
        <v>0</v>
      </c>
      <c r="AS66" s="85" t="b">
        <f t="shared" si="68"/>
        <v>0</v>
      </c>
      <c r="AT66" s="83" t="b">
        <f t="shared" si="68"/>
        <v>0</v>
      </c>
      <c r="AU66" s="86" t="b">
        <f t="shared" si="68"/>
        <v>0</v>
      </c>
      <c r="AV66" s="84" t="b">
        <f t="shared" si="68"/>
        <v>0</v>
      </c>
      <c r="AW66" s="84" t="b">
        <f t="shared" si="68"/>
        <v>0</v>
      </c>
      <c r="AX66" s="85" t="b">
        <f t="shared" si="68"/>
        <v>0</v>
      </c>
      <c r="AY66" s="83" t="b">
        <f t="shared" si="68"/>
        <v>0</v>
      </c>
      <c r="AZ66" s="86" t="b">
        <f t="shared" si="68"/>
        <v>0</v>
      </c>
      <c r="BA66" s="84" t="b">
        <f t="shared" si="68"/>
        <v>0</v>
      </c>
      <c r="BB66" s="84" t="b">
        <f t="shared" si="68"/>
        <v>0</v>
      </c>
      <c r="BC66" s="85" t="b">
        <f t="shared" si="68"/>
        <v>0</v>
      </c>
      <c r="BD66" s="83" t="b">
        <f t="shared" si="68"/>
        <v>0</v>
      </c>
      <c r="BE66" s="86" t="b">
        <f t="shared" si="68"/>
        <v>0</v>
      </c>
      <c r="BF66" s="84" t="b">
        <f t="shared" si="68"/>
        <v>0</v>
      </c>
      <c r="BG66" s="84" t="b">
        <f t="shared" si="68"/>
        <v>0</v>
      </c>
      <c r="BH66" s="85" t="b">
        <f t="shared" si="68"/>
        <v>0</v>
      </c>
      <c r="BI66" s="83" t="b">
        <f t="shared" si="68"/>
        <v>0</v>
      </c>
      <c r="BJ66" s="86" t="b">
        <f t="shared" si="68"/>
        <v>0</v>
      </c>
      <c r="BK66" s="84" t="b">
        <f t="shared" si="68"/>
        <v>0</v>
      </c>
      <c r="BL66" s="84" t="b">
        <f t="shared" si="68"/>
        <v>0</v>
      </c>
      <c r="BM66" s="85" t="b">
        <f t="shared" si="68"/>
        <v>0</v>
      </c>
      <c r="BN66" s="83" t="b">
        <f t="shared" si="68"/>
        <v>0</v>
      </c>
      <c r="BO66" s="84" t="b">
        <f t="shared" si="68"/>
        <v>0</v>
      </c>
      <c r="BP66" s="84" t="b">
        <f t="shared" si="68"/>
        <v>0</v>
      </c>
      <c r="BQ66" s="84" t="b">
        <f t="shared" si="68"/>
        <v>0</v>
      </c>
      <c r="BR66" s="85" t="b">
        <f t="shared" si="68"/>
        <v>0</v>
      </c>
      <c r="BS66" s="83" t="b">
        <f t="shared" si="68"/>
        <v>1</v>
      </c>
      <c r="BT66" s="86" t="b">
        <f t="shared" si="68"/>
        <v>0</v>
      </c>
      <c r="BU66" s="84" t="b">
        <f t="shared" si="68"/>
        <v>0</v>
      </c>
      <c r="BV66" s="84" t="b">
        <f t="shared" si="68"/>
        <v>0</v>
      </c>
      <c r="BW66" s="85" t="b">
        <f t="shared" si="68"/>
        <v>0</v>
      </c>
      <c r="BX66" s="83" t="b">
        <f t="shared" si="68"/>
        <v>0</v>
      </c>
      <c r="BY66" s="86" t="b">
        <f t="shared" si="68"/>
        <v>0</v>
      </c>
      <c r="BZ66" s="84" t="b">
        <f t="shared" si="68"/>
        <v>0</v>
      </c>
      <c r="CA66" s="84" t="b">
        <f t="shared" si="68"/>
        <v>0</v>
      </c>
      <c r="CB66" s="85" t="b">
        <f t="shared" si="68"/>
        <v>0</v>
      </c>
      <c r="CC66" s="83" t="b">
        <f t="shared" si="68"/>
        <v>0</v>
      </c>
      <c r="CD66" s="86" t="b">
        <f t="shared" si="68"/>
        <v>0</v>
      </c>
      <c r="CE66" s="84" t="b">
        <f t="shared" si="68"/>
        <v>0</v>
      </c>
      <c r="CF66" s="84" t="b">
        <f t="shared" si="68"/>
        <v>0</v>
      </c>
      <c r="CG66" s="87" t="b">
        <f t="shared" si="68"/>
        <v>0</v>
      </c>
    </row>
    <row r="67" spans="1:85" ht="12" customHeight="1">
      <c r="A67" s="1">
        <v>58</v>
      </c>
      <c r="B67" s="36" t="s">
        <v>95</v>
      </c>
      <c r="C67" s="37"/>
      <c r="D67" s="37"/>
      <c r="E67" s="37"/>
      <c r="F67" s="38"/>
      <c r="G67" s="165"/>
      <c r="H67" s="106"/>
      <c r="I67" s="39">
        <v>0.2</v>
      </c>
      <c r="J67" s="267">
        <f>I68*J68</f>
        <v>1</v>
      </c>
      <c r="K67" s="267">
        <f>I68*K68</f>
        <v>0</v>
      </c>
      <c r="L67" s="268">
        <f t="shared" si="1"/>
        <v>0</v>
      </c>
      <c r="M67" s="269">
        <f>MIN(M68:M70)</f>
        <v>44902</v>
      </c>
      <c r="N67" s="270">
        <f>MAX(N68:N70)</f>
        <v>44910</v>
      </c>
      <c r="O67" s="271">
        <f>O68</f>
        <v>8</v>
      </c>
      <c r="P67" s="48" t="b">
        <f t="shared" ref="P67:CG67" si="69">AND(P$5 &gt;= $M67,P$5 &lt;= $N67)</f>
        <v>0</v>
      </c>
      <c r="Q67" s="46" t="b">
        <f t="shared" si="69"/>
        <v>0</v>
      </c>
      <c r="R67" s="46" t="b">
        <f t="shared" si="69"/>
        <v>0</v>
      </c>
      <c r="S67" s="46" t="b">
        <f t="shared" si="69"/>
        <v>0</v>
      </c>
      <c r="T67" s="47" t="b">
        <f t="shared" si="69"/>
        <v>0</v>
      </c>
      <c r="U67" s="45" t="b">
        <f t="shared" si="69"/>
        <v>0</v>
      </c>
      <c r="V67" s="48" t="b">
        <f t="shared" si="69"/>
        <v>0</v>
      </c>
      <c r="W67" s="46" t="b">
        <f t="shared" si="69"/>
        <v>0</v>
      </c>
      <c r="X67" s="46" t="b">
        <f t="shared" si="69"/>
        <v>0</v>
      </c>
      <c r="Y67" s="47" t="b">
        <f t="shared" si="69"/>
        <v>0</v>
      </c>
      <c r="Z67" s="45" t="b">
        <f t="shared" si="69"/>
        <v>0</v>
      </c>
      <c r="AA67" s="48" t="b">
        <f t="shared" si="69"/>
        <v>0</v>
      </c>
      <c r="AB67" s="46" t="b">
        <f t="shared" si="69"/>
        <v>0</v>
      </c>
      <c r="AC67" s="46" t="b">
        <f t="shared" si="69"/>
        <v>0</v>
      </c>
      <c r="AD67" s="47" t="b">
        <f t="shared" si="69"/>
        <v>0</v>
      </c>
      <c r="AE67" s="45" t="b">
        <f t="shared" si="69"/>
        <v>0</v>
      </c>
      <c r="AF67" s="48" t="b">
        <f t="shared" si="69"/>
        <v>0</v>
      </c>
      <c r="AG67" s="46" t="b">
        <f t="shared" si="69"/>
        <v>0</v>
      </c>
      <c r="AH67" s="46" t="b">
        <f t="shared" si="69"/>
        <v>0</v>
      </c>
      <c r="AI67" s="47" t="b">
        <f t="shared" si="69"/>
        <v>0</v>
      </c>
      <c r="AJ67" s="45" t="b">
        <f t="shared" si="69"/>
        <v>0</v>
      </c>
      <c r="AK67" s="48" t="b">
        <f t="shared" si="69"/>
        <v>0</v>
      </c>
      <c r="AL67" s="46" t="b">
        <f t="shared" si="69"/>
        <v>0</v>
      </c>
      <c r="AM67" s="46" t="b">
        <f t="shared" si="69"/>
        <v>0</v>
      </c>
      <c r="AN67" s="47" t="b">
        <f t="shared" si="69"/>
        <v>0</v>
      </c>
      <c r="AO67" s="45" t="b">
        <f t="shared" si="69"/>
        <v>0</v>
      </c>
      <c r="AP67" s="46" t="b">
        <f t="shared" si="69"/>
        <v>0</v>
      </c>
      <c r="AQ67" s="46" t="b">
        <f t="shared" si="69"/>
        <v>0</v>
      </c>
      <c r="AR67" s="46" t="b">
        <f t="shared" si="69"/>
        <v>0</v>
      </c>
      <c r="AS67" s="47" t="b">
        <f t="shared" si="69"/>
        <v>0</v>
      </c>
      <c r="AT67" s="45" t="b">
        <f t="shared" si="69"/>
        <v>0</v>
      </c>
      <c r="AU67" s="48" t="b">
        <f t="shared" si="69"/>
        <v>0</v>
      </c>
      <c r="AV67" s="46" t="b">
        <f t="shared" si="69"/>
        <v>0</v>
      </c>
      <c r="AW67" s="46" t="b">
        <f t="shared" si="69"/>
        <v>0</v>
      </c>
      <c r="AX67" s="47" t="b">
        <f t="shared" si="69"/>
        <v>0</v>
      </c>
      <c r="AY67" s="45" t="b">
        <f t="shared" si="69"/>
        <v>0</v>
      </c>
      <c r="AZ67" s="48" t="b">
        <f t="shared" si="69"/>
        <v>0</v>
      </c>
      <c r="BA67" s="46" t="b">
        <f t="shared" si="69"/>
        <v>0</v>
      </c>
      <c r="BB67" s="46" t="b">
        <f t="shared" si="69"/>
        <v>0</v>
      </c>
      <c r="BC67" s="47" t="b">
        <f t="shared" si="69"/>
        <v>0</v>
      </c>
      <c r="BD67" s="45" t="b">
        <f t="shared" si="69"/>
        <v>0</v>
      </c>
      <c r="BE67" s="48" t="b">
        <f t="shared" si="69"/>
        <v>0</v>
      </c>
      <c r="BF67" s="46" t="b">
        <f t="shared" si="69"/>
        <v>0</v>
      </c>
      <c r="BG67" s="46" t="b">
        <f t="shared" si="69"/>
        <v>0</v>
      </c>
      <c r="BH67" s="47" t="b">
        <f t="shared" si="69"/>
        <v>0</v>
      </c>
      <c r="BI67" s="45" t="b">
        <f t="shared" si="69"/>
        <v>0</v>
      </c>
      <c r="BJ67" s="48" t="b">
        <f t="shared" si="69"/>
        <v>0</v>
      </c>
      <c r="BK67" s="46" t="b">
        <f t="shared" si="69"/>
        <v>0</v>
      </c>
      <c r="BL67" s="46" t="b">
        <f t="shared" si="69"/>
        <v>0</v>
      </c>
      <c r="BM67" s="47" t="b">
        <f t="shared" si="69"/>
        <v>0</v>
      </c>
      <c r="BN67" s="45" t="b">
        <f t="shared" si="69"/>
        <v>0</v>
      </c>
      <c r="BO67" s="46" t="b">
        <f t="shared" si="69"/>
        <v>0</v>
      </c>
      <c r="BP67" s="46" t="b">
        <f t="shared" si="69"/>
        <v>0</v>
      </c>
      <c r="BQ67" s="46" t="b">
        <f t="shared" si="69"/>
        <v>0</v>
      </c>
      <c r="BR67" s="47" t="b">
        <f t="shared" si="69"/>
        <v>0</v>
      </c>
      <c r="BS67" s="45" t="b">
        <f t="shared" si="69"/>
        <v>1</v>
      </c>
      <c r="BT67" s="48" t="b">
        <f t="shared" si="69"/>
        <v>1</v>
      </c>
      <c r="BU67" s="46" t="b">
        <f t="shared" si="69"/>
        <v>1</v>
      </c>
      <c r="BV67" s="46" t="b">
        <f t="shared" si="69"/>
        <v>1</v>
      </c>
      <c r="BW67" s="47" t="b">
        <f t="shared" si="69"/>
        <v>1</v>
      </c>
      <c r="BX67" s="45" t="b">
        <f t="shared" si="69"/>
        <v>1</v>
      </c>
      <c r="BY67" s="48" t="b">
        <f t="shared" si="69"/>
        <v>1</v>
      </c>
      <c r="BZ67" s="46" t="b">
        <f t="shared" si="69"/>
        <v>0</v>
      </c>
      <c r="CA67" s="46" t="b">
        <f t="shared" si="69"/>
        <v>0</v>
      </c>
      <c r="CB67" s="47" t="b">
        <f t="shared" si="69"/>
        <v>0</v>
      </c>
      <c r="CC67" s="45" t="b">
        <f t="shared" si="69"/>
        <v>0</v>
      </c>
      <c r="CD67" s="48" t="b">
        <f t="shared" si="69"/>
        <v>0</v>
      </c>
      <c r="CE67" s="46" t="b">
        <f t="shared" si="69"/>
        <v>0</v>
      </c>
      <c r="CF67" s="46" t="b">
        <f t="shared" si="69"/>
        <v>0</v>
      </c>
      <c r="CG67" s="49" t="b">
        <f t="shared" si="69"/>
        <v>0</v>
      </c>
    </row>
    <row r="68" spans="1:85" ht="12" customHeight="1" outlineLevel="1">
      <c r="A68" s="1">
        <v>59</v>
      </c>
      <c r="B68" s="169"/>
      <c r="C68" s="252" t="s">
        <v>96</v>
      </c>
      <c r="D68" s="171"/>
      <c r="E68" s="171"/>
      <c r="F68" s="172"/>
      <c r="G68" s="173"/>
      <c r="H68" s="253"/>
      <c r="I68" s="272">
        <v>1</v>
      </c>
      <c r="J68" s="116">
        <f t="shared" ref="J68:K68" si="70">IF(ISERROR(AVERAGE(J69:J70)), 0, AVERAGE(J69:J70))</f>
        <v>1</v>
      </c>
      <c r="K68" s="116">
        <f t="shared" si="70"/>
        <v>0</v>
      </c>
      <c r="L68" s="117">
        <f t="shared" si="1"/>
        <v>0</v>
      </c>
      <c r="M68" s="118">
        <f>MIN(M69:M70)</f>
        <v>44902</v>
      </c>
      <c r="N68" s="119">
        <f>MAX(N69:N70)</f>
        <v>44910</v>
      </c>
      <c r="O68" s="273">
        <f>SUM(O69:O70)</f>
        <v>8</v>
      </c>
      <c r="P68" s="67" t="b">
        <f t="shared" ref="P68:CG68" si="71">AND(P$5 &gt;= $M68,P$5 &lt;= $N68)</f>
        <v>0</v>
      </c>
      <c r="Q68" s="65" t="b">
        <f t="shared" si="71"/>
        <v>0</v>
      </c>
      <c r="R68" s="65" t="b">
        <f t="shared" si="71"/>
        <v>0</v>
      </c>
      <c r="S68" s="65" t="b">
        <f t="shared" si="71"/>
        <v>0</v>
      </c>
      <c r="T68" s="66" t="b">
        <f t="shared" si="71"/>
        <v>0</v>
      </c>
      <c r="U68" s="64" t="b">
        <f t="shared" si="71"/>
        <v>0</v>
      </c>
      <c r="V68" s="67" t="b">
        <f t="shared" si="71"/>
        <v>0</v>
      </c>
      <c r="W68" s="65" t="b">
        <f t="shared" si="71"/>
        <v>0</v>
      </c>
      <c r="X68" s="65" t="b">
        <f t="shared" si="71"/>
        <v>0</v>
      </c>
      <c r="Y68" s="66" t="b">
        <f t="shared" si="71"/>
        <v>0</v>
      </c>
      <c r="Z68" s="64" t="b">
        <f t="shared" si="71"/>
        <v>0</v>
      </c>
      <c r="AA68" s="67" t="b">
        <f t="shared" si="71"/>
        <v>0</v>
      </c>
      <c r="AB68" s="65" t="b">
        <f t="shared" si="71"/>
        <v>0</v>
      </c>
      <c r="AC68" s="65" t="b">
        <f t="shared" si="71"/>
        <v>0</v>
      </c>
      <c r="AD68" s="66" t="b">
        <f t="shared" si="71"/>
        <v>0</v>
      </c>
      <c r="AE68" s="64" t="b">
        <f t="shared" si="71"/>
        <v>0</v>
      </c>
      <c r="AF68" s="67" t="b">
        <f t="shared" si="71"/>
        <v>0</v>
      </c>
      <c r="AG68" s="65" t="b">
        <f t="shared" si="71"/>
        <v>0</v>
      </c>
      <c r="AH68" s="65" t="b">
        <f t="shared" si="71"/>
        <v>0</v>
      </c>
      <c r="AI68" s="66" t="b">
        <f t="shared" si="71"/>
        <v>0</v>
      </c>
      <c r="AJ68" s="64" t="b">
        <f t="shared" si="71"/>
        <v>0</v>
      </c>
      <c r="AK68" s="67" t="b">
        <f t="shared" si="71"/>
        <v>0</v>
      </c>
      <c r="AL68" s="65" t="b">
        <f t="shared" si="71"/>
        <v>0</v>
      </c>
      <c r="AM68" s="65" t="b">
        <f t="shared" si="71"/>
        <v>0</v>
      </c>
      <c r="AN68" s="66" t="b">
        <f t="shared" si="71"/>
        <v>0</v>
      </c>
      <c r="AO68" s="64" t="b">
        <f t="shared" si="71"/>
        <v>0</v>
      </c>
      <c r="AP68" s="65" t="b">
        <f t="shared" si="71"/>
        <v>0</v>
      </c>
      <c r="AQ68" s="65" t="b">
        <f t="shared" si="71"/>
        <v>0</v>
      </c>
      <c r="AR68" s="65" t="b">
        <f t="shared" si="71"/>
        <v>0</v>
      </c>
      <c r="AS68" s="66" t="b">
        <f t="shared" si="71"/>
        <v>0</v>
      </c>
      <c r="AT68" s="64" t="b">
        <f t="shared" si="71"/>
        <v>0</v>
      </c>
      <c r="AU68" s="67" t="b">
        <f t="shared" si="71"/>
        <v>0</v>
      </c>
      <c r="AV68" s="65" t="b">
        <f t="shared" si="71"/>
        <v>0</v>
      </c>
      <c r="AW68" s="65" t="b">
        <f t="shared" si="71"/>
        <v>0</v>
      </c>
      <c r="AX68" s="66" t="b">
        <f t="shared" si="71"/>
        <v>0</v>
      </c>
      <c r="AY68" s="64" t="b">
        <f t="shared" si="71"/>
        <v>0</v>
      </c>
      <c r="AZ68" s="67" t="b">
        <f t="shared" si="71"/>
        <v>0</v>
      </c>
      <c r="BA68" s="65" t="b">
        <f t="shared" si="71"/>
        <v>0</v>
      </c>
      <c r="BB68" s="65" t="b">
        <f t="shared" si="71"/>
        <v>0</v>
      </c>
      <c r="BC68" s="66" t="b">
        <f t="shared" si="71"/>
        <v>0</v>
      </c>
      <c r="BD68" s="64" t="b">
        <f t="shared" si="71"/>
        <v>0</v>
      </c>
      <c r="BE68" s="67" t="b">
        <f t="shared" si="71"/>
        <v>0</v>
      </c>
      <c r="BF68" s="65" t="b">
        <f t="shared" si="71"/>
        <v>0</v>
      </c>
      <c r="BG68" s="65" t="b">
        <f t="shared" si="71"/>
        <v>0</v>
      </c>
      <c r="BH68" s="66" t="b">
        <f t="shared" si="71"/>
        <v>0</v>
      </c>
      <c r="BI68" s="64" t="b">
        <f t="shared" si="71"/>
        <v>0</v>
      </c>
      <c r="BJ68" s="67" t="b">
        <f t="shared" si="71"/>
        <v>0</v>
      </c>
      <c r="BK68" s="65" t="b">
        <f t="shared" si="71"/>
        <v>0</v>
      </c>
      <c r="BL68" s="65" t="b">
        <f t="shared" si="71"/>
        <v>0</v>
      </c>
      <c r="BM68" s="66" t="b">
        <f t="shared" si="71"/>
        <v>0</v>
      </c>
      <c r="BN68" s="64" t="b">
        <f t="shared" si="71"/>
        <v>0</v>
      </c>
      <c r="BO68" s="65" t="b">
        <f t="shared" si="71"/>
        <v>0</v>
      </c>
      <c r="BP68" s="65" t="b">
        <f t="shared" si="71"/>
        <v>0</v>
      </c>
      <c r="BQ68" s="65" t="b">
        <f t="shared" si="71"/>
        <v>0</v>
      </c>
      <c r="BR68" s="66" t="b">
        <f t="shared" si="71"/>
        <v>0</v>
      </c>
      <c r="BS68" s="64" t="b">
        <f t="shared" si="71"/>
        <v>1</v>
      </c>
      <c r="BT68" s="67" t="b">
        <f t="shared" si="71"/>
        <v>1</v>
      </c>
      <c r="BU68" s="65" t="b">
        <f t="shared" si="71"/>
        <v>1</v>
      </c>
      <c r="BV68" s="65" t="b">
        <f t="shared" si="71"/>
        <v>1</v>
      </c>
      <c r="BW68" s="66" t="b">
        <f t="shared" si="71"/>
        <v>1</v>
      </c>
      <c r="BX68" s="64" t="b">
        <f t="shared" si="71"/>
        <v>1</v>
      </c>
      <c r="BY68" s="67" t="b">
        <f t="shared" si="71"/>
        <v>1</v>
      </c>
      <c r="BZ68" s="65" t="b">
        <f t="shared" si="71"/>
        <v>0</v>
      </c>
      <c r="CA68" s="65" t="b">
        <f t="shared" si="71"/>
        <v>0</v>
      </c>
      <c r="CB68" s="66" t="b">
        <f t="shared" si="71"/>
        <v>0</v>
      </c>
      <c r="CC68" s="64" t="b">
        <f t="shared" si="71"/>
        <v>0</v>
      </c>
      <c r="CD68" s="67" t="b">
        <f t="shared" si="71"/>
        <v>0</v>
      </c>
      <c r="CE68" s="65" t="b">
        <f t="shared" si="71"/>
        <v>0</v>
      </c>
      <c r="CF68" s="65" t="b">
        <f t="shared" si="71"/>
        <v>0</v>
      </c>
      <c r="CG68" s="68" t="b">
        <f t="shared" si="71"/>
        <v>0</v>
      </c>
    </row>
    <row r="69" spans="1:85" ht="12" customHeight="1" outlineLevel="2">
      <c r="A69" s="1">
        <v>60</v>
      </c>
      <c r="B69" s="126"/>
      <c r="C69" s="202"/>
      <c r="D69" s="71" t="s">
        <v>97</v>
      </c>
      <c r="E69" s="205"/>
      <c r="F69" s="73" t="s">
        <v>98</v>
      </c>
      <c r="G69" s="204" t="s">
        <v>61</v>
      </c>
      <c r="H69" s="229"/>
      <c r="I69" s="76"/>
      <c r="J69" s="129">
        <v>1</v>
      </c>
      <c r="K69" s="259">
        <v>0</v>
      </c>
      <c r="L69" s="260">
        <f t="shared" si="1"/>
        <v>0</v>
      </c>
      <c r="M69" s="131">
        <v>44902</v>
      </c>
      <c r="N69" s="81">
        <f>WORKDAY(M69,O69-1,휴일토일!$A$2:$A$74)</f>
        <v>44902</v>
      </c>
      <c r="O69" s="274">
        <v>1</v>
      </c>
      <c r="P69" s="86" t="b">
        <f t="shared" ref="P69:CG69" si="72">AND(P$5 &gt;= $M69,P$5 &lt;= $N69)</f>
        <v>0</v>
      </c>
      <c r="Q69" s="84" t="b">
        <f t="shared" si="72"/>
        <v>0</v>
      </c>
      <c r="R69" s="84" t="b">
        <f t="shared" si="72"/>
        <v>0</v>
      </c>
      <c r="S69" s="84" t="b">
        <f t="shared" si="72"/>
        <v>0</v>
      </c>
      <c r="T69" s="85" t="b">
        <f t="shared" si="72"/>
        <v>0</v>
      </c>
      <c r="U69" s="83" t="b">
        <f t="shared" si="72"/>
        <v>0</v>
      </c>
      <c r="V69" s="86" t="b">
        <f t="shared" si="72"/>
        <v>0</v>
      </c>
      <c r="W69" s="84" t="b">
        <f t="shared" si="72"/>
        <v>0</v>
      </c>
      <c r="X69" s="84" t="b">
        <f t="shared" si="72"/>
        <v>0</v>
      </c>
      <c r="Y69" s="85" t="b">
        <f t="shared" si="72"/>
        <v>0</v>
      </c>
      <c r="Z69" s="83" t="b">
        <f t="shared" si="72"/>
        <v>0</v>
      </c>
      <c r="AA69" s="86" t="b">
        <f t="shared" si="72"/>
        <v>0</v>
      </c>
      <c r="AB69" s="84" t="b">
        <f t="shared" si="72"/>
        <v>0</v>
      </c>
      <c r="AC69" s="84" t="b">
        <f t="shared" si="72"/>
        <v>0</v>
      </c>
      <c r="AD69" s="85" t="b">
        <f t="shared" si="72"/>
        <v>0</v>
      </c>
      <c r="AE69" s="83" t="b">
        <f t="shared" si="72"/>
        <v>0</v>
      </c>
      <c r="AF69" s="86" t="b">
        <f t="shared" si="72"/>
        <v>0</v>
      </c>
      <c r="AG69" s="84" t="b">
        <f t="shared" si="72"/>
        <v>0</v>
      </c>
      <c r="AH69" s="84" t="b">
        <f t="shared" si="72"/>
        <v>0</v>
      </c>
      <c r="AI69" s="85" t="b">
        <f t="shared" si="72"/>
        <v>0</v>
      </c>
      <c r="AJ69" s="83" t="b">
        <f t="shared" si="72"/>
        <v>0</v>
      </c>
      <c r="AK69" s="86" t="b">
        <f t="shared" si="72"/>
        <v>0</v>
      </c>
      <c r="AL69" s="84" t="b">
        <f t="shared" si="72"/>
        <v>0</v>
      </c>
      <c r="AM69" s="84" t="b">
        <f t="shared" si="72"/>
        <v>0</v>
      </c>
      <c r="AN69" s="85" t="b">
        <f t="shared" si="72"/>
        <v>0</v>
      </c>
      <c r="AO69" s="83" t="b">
        <f t="shared" si="72"/>
        <v>0</v>
      </c>
      <c r="AP69" s="84" t="b">
        <f t="shared" si="72"/>
        <v>0</v>
      </c>
      <c r="AQ69" s="84" t="b">
        <f t="shared" si="72"/>
        <v>0</v>
      </c>
      <c r="AR69" s="84" t="b">
        <f t="shared" si="72"/>
        <v>0</v>
      </c>
      <c r="AS69" s="85" t="b">
        <f t="shared" si="72"/>
        <v>0</v>
      </c>
      <c r="AT69" s="83" t="b">
        <f t="shared" si="72"/>
        <v>0</v>
      </c>
      <c r="AU69" s="86" t="b">
        <f t="shared" si="72"/>
        <v>0</v>
      </c>
      <c r="AV69" s="84" t="b">
        <f t="shared" si="72"/>
        <v>0</v>
      </c>
      <c r="AW69" s="84" t="b">
        <f t="shared" si="72"/>
        <v>0</v>
      </c>
      <c r="AX69" s="85" t="b">
        <f t="shared" si="72"/>
        <v>0</v>
      </c>
      <c r="AY69" s="83" t="b">
        <f t="shared" si="72"/>
        <v>0</v>
      </c>
      <c r="AZ69" s="86" t="b">
        <f t="shared" si="72"/>
        <v>0</v>
      </c>
      <c r="BA69" s="84" t="b">
        <f t="shared" si="72"/>
        <v>0</v>
      </c>
      <c r="BB69" s="84" t="b">
        <f t="shared" si="72"/>
        <v>0</v>
      </c>
      <c r="BC69" s="85" t="b">
        <f t="shared" si="72"/>
        <v>0</v>
      </c>
      <c r="BD69" s="83" t="b">
        <f t="shared" si="72"/>
        <v>0</v>
      </c>
      <c r="BE69" s="86" t="b">
        <f t="shared" si="72"/>
        <v>0</v>
      </c>
      <c r="BF69" s="84" t="b">
        <f t="shared" si="72"/>
        <v>0</v>
      </c>
      <c r="BG69" s="84" t="b">
        <f t="shared" si="72"/>
        <v>0</v>
      </c>
      <c r="BH69" s="85" t="b">
        <f t="shared" si="72"/>
        <v>0</v>
      </c>
      <c r="BI69" s="83" t="b">
        <f t="shared" si="72"/>
        <v>0</v>
      </c>
      <c r="BJ69" s="86" t="b">
        <f t="shared" si="72"/>
        <v>0</v>
      </c>
      <c r="BK69" s="84" t="b">
        <f t="shared" si="72"/>
        <v>0</v>
      </c>
      <c r="BL69" s="84" t="b">
        <f t="shared" si="72"/>
        <v>0</v>
      </c>
      <c r="BM69" s="85" t="b">
        <f t="shared" si="72"/>
        <v>0</v>
      </c>
      <c r="BN69" s="83" t="b">
        <f t="shared" si="72"/>
        <v>0</v>
      </c>
      <c r="BO69" s="84" t="b">
        <f t="shared" si="72"/>
        <v>0</v>
      </c>
      <c r="BP69" s="84" t="b">
        <f t="shared" si="72"/>
        <v>0</v>
      </c>
      <c r="BQ69" s="84" t="b">
        <f t="shared" si="72"/>
        <v>0</v>
      </c>
      <c r="BR69" s="85" t="b">
        <f t="shared" si="72"/>
        <v>0</v>
      </c>
      <c r="BS69" s="83" t="b">
        <f t="shared" si="72"/>
        <v>1</v>
      </c>
      <c r="BT69" s="86" t="b">
        <f t="shared" si="72"/>
        <v>0</v>
      </c>
      <c r="BU69" s="84" t="b">
        <f t="shared" si="72"/>
        <v>0</v>
      </c>
      <c r="BV69" s="84" t="b">
        <f t="shared" si="72"/>
        <v>0</v>
      </c>
      <c r="BW69" s="85" t="b">
        <f t="shared" si="72"/>
        <v>0</v>
      </c>
      <c r="BX69" s="83" t="b">
        <f t="shared" si="72"/>
        <v>0</v>
      </c>
      <c r="BY69" s="86" t="b">
        <f t="shared" si="72"/>
        <v>0</v>
      </c>
      <c r="BZ69" s="84" t="b">
        <f t="shared" si="72"/>
        <v>0</v>
      </c>
      <c r="CA69" s="84" t="b">
        <f t="shared" si="72"/>
        <v>0</v>
      </c>
      <c r="CB69" s="85" t="b">
        <f t="shared" si="72"/>
        <v>0</v>
      </c>
      <c r="CC69" s="83" t="b">
        <f t="shared" si="72"/>
        <v>0</v>
      </c>
      <c r="CD69" s="86" t="b">
        <f t="shared" si="72"/>
        <v>0</v>
      </c>
      <c r="CE69" s="84" t="b">
        <f t="shared" si="72"/>
        <v>0</v>
      </c>
      <c r="CF69" s="84" t="b">
        <f t="shared" si="72"/>
        <v>0</v>
      </c>
      <c r="CG69" s="87" t="b">
        <f t="shared" si="72"/>
        <v>0</v>
      </c>
    </row>
    <row r="70" spans="1:85" ht="12" customHeight="1" outlineLevel="2">
      <c r="A70" s="1">
        <v>61</v>
      </c>
      <c r="B70" s="263"/>
      <c r="C70" s="264"/>
      <c r="D70" s="89" t="s">
        <v>99</v>
      </c>
      <c r="E70" s="90"/>
      <c r="F70" s="91"/>
      <c r="G70" s="275" t="s">
        <v>61</v>
      </c>
      <c r="H70" s="276"/>
      <c r="I70" s="277"/>
      <c r="J70" s="129">
        <v>1</v>
      </c>
      <c r="K70" s="266">
        <v>0</v>
      </c>
      <c r="L70" s="130">
        <f t="shared" si="1"/>
        <v>0</v>
      </c>
      <c r="M70" s="131">
        <v>44902</v>
      </c>
      <c r="N70" s="278">
        <f>WORKDAY(M70,O70-1,휴일토일!$A$2:$A$74)</f>
        <v>44910</v>
      </c>
      <c r="O70" s="279">
        <v>7</v>
      </c>
      <c r="P70" s="280" t="b">
        <f t="shared" ref="P70:CG70" si="73">AND(P$5 &gt;= $M70,P$5 &lt;= $N70)</f>
        <v>0</v>
      </c>
      <c r="Q70" s="281" t="b">
        <f t="shared" si="73"/>
        <v>0</v>
      </c>
      <c r="R70" s="281" t="b">
        <f t="shared" si="73"/>
        <v>0</v>
      </c>
      <c r="S70" s="281" t="b">
        <f t="shared" si="73"/>
        <v>0</v>
      </c>
      <c r="T70" s="282" t="b">
        <f t="shared" si="73"/>
        <v>0</v>
      </c>
      <c r="U70" s="283" t="b">
        <f t="shared" si="73"/>
        <v>0</v>
      </c>
      <c r="V70" s="280" t="b">
        <f t="shared" si="73"/>
        <v>0</v>
      </c>
      <c r="W70" s="281" t="b">
        <f t="shared" si="73"/>
        <v>0</v>
      </c>
      <c r="X70" s="281" t="b">
        <f t="shared" si="73"/>
        <v>0</v>
      </c>
      <c r="Y70" s="282" t="b">
        <f t="shared" si="73"/>
        <v>0</v>
      </c>
      <c r="Z70" s="283" t="b">
        <f t="shared" si="73"/>
        <v>0</v>
      </c>
      <c r="AA70" s="280" t="b">
        <f t="shared" si="73"/>
        <v>0</v>
      </c>
      <c r="AB70" s="281" t="b">
        <f t="shared" si="73"/>
        <v>0</v>
      </c>
      <c r="AC70" s="281" t="b">
        <f t="shared" si="73"/>
        <v>0</v>
      </c>
      <c r="AD70" s="282" t="b">
        <f t="shared" si="73"/>
        <v>0</v>
      </c>
      <c r="AE70" s="283" t="b">
        <f t="shared" si="73"/>
        <v>0</v>
      </c>
      <c r="AF70" s="280" t="b">
        <f t="shared" si="73"/>
        <v>0</v>
      </c>
      <c r="AG70" s="281" t="b">
        <f t="shared" si="73"/>
        <v>0</v>
      </c>
      <c r="AH70" s="281" t="b">
        <f t="shared" si="73"/>
        <v>0</v>
      </c>
      <c r="AI70" s="282" t="b">
        <f t="shared" si="73"/>
        <v>0</v>
      </c>
      <c r="AJ70" s="283" t="b">
        <f t="shared" si="73"/>
        <v>0</v>
      </c>
      <c r="AK70" s="280" t="b">
        <f t="shared" si="73"/>
        <v>0</v>
      </c>
      <c r="AL70" s="281" t="b">
        <f t="shared" si="73"/>
        <v>0</v>
      </c>
      <c r="AM70" s="281" t="b">
        <f t="shared" si="73"/>
        <v>0</v>
      </c>
      <c r="AN70" s="282" t="b">
        <f t="shared" si="73"/>
        <v>0</v>
      </c>
      <c r="AO70" s="283" t="b">
        <f t="shared" si="73"/>
        <v>0</v>
      </c>
      <c r="AP70" s="281" t="b">
        <f t="shared" si="73"/>
        <v>0</v>
      </c>
      <c r="AQ70" s="281" t="b">
        <f t="shared" si="73"/>
        <v>0</v>
      </c>
      <c r="AR70" s="281" t="b">
        <f t="shared" si="73"/>
        <v>0</v>
      </c>
      <c r="AS70" s="282" t="b">
        <f t="shared" si="73"/>
        <v>0</v>
      </c>
      <c r="AT70" s="283" t="b">
        <f t="shared" si="73"/>
        <v>0</v>
      </c>
      <c r="AU70" s="280" t="b">
        <f t="shared" si="73"/>
        <v>0</v>
      </c>
      <c r="AV70" s="281" t="b">
        <f t="shared" si="73"/>
        <v>0</v>
      </c>
      <c r="AW70" s="281" t="b">
        <f t="shared" si="73"/>
        <v>0</v>
      </c>
      <c r="AX70" s="282" t="b">
        <f t="shared" si="73"/>
        <v>0</v>
      </c>
      <c r="AY70" s="283" t="b">
        <f t="shared" si="73"/>
        <v>0</v>
      </c>
      <c r="AZ70" s="280" t="b">
        <f t="shared" si="73"/>
        <v>0</v>
      </c>
      <c r="BA70" s="281" t="b">
        <f t="shared" si="73"/>
        <v>0</v>
      </c>
      <c r="BB70" s="281" t="b">
        <f t="shared" si="73"/>
        <v>0</v>
      </c>
      <c r="BC70" s="282" t="b">
        <f t="shared" si="73"/>
        <v>0</v>
      </c>
      <c r="BD70" s="283" t="b">
        <f t="shared" si="73"/>
        <v>0</v>
      </c>
      <c r="BE70" s="280" t="b">
        <f t="shared" si="73"/>
        <v>0</v>
      </c>
      <c r="BF70" s="281" t="b">
        <f t="shared" si="73"/>
        <v>0</v>
      </c>
      <c r="BG70" s="281" t="b">
        <f t="shared" si="73"/>
        <v>0</v>
      </c>
      <c r="BH70" s="282" t="b">
        <f t="shared" si="73"/>
        <v>0</v>
      </c>
      <c r="BI70" s="283" t="b">
        <f t="shared" si="73"/>
        <v>0</v>
      </c>
      <c r="BJ70" s="280" t="b">
        <f t="shared" si="73"/>
        <v>0</v>
      </c>
      <c r="BK70" s="281" t="b">
        <f t="shared" si="73"/>
        <v>0</v>
      </c>
      <c r="BL70" s="281" t="b">
        <f t="shared" si="73"/>
        <v>0</v>
      </c>
      <c r="BM70" s="282" t="b">
        <f t="shared" si="73"/>
        <v>0</v>
      </c>
      <c r="BN70" s="283" t="b">
        <f t="shared" si="73"/>
        <v>0</v>
      </c>
      <c r="BO70" s="281" t="b">
        <f t="shared" si="73"/>
        <v>0</v>
      </c>
      <c r="BP70" s="281" t="b">
        <f t="shared" si="73"/>
        <v>0</v>
      </c>
      <c r="BQ70" s="281" t="b">
        <f t="shared" si="73"/>
        <v>0</v>
      </c>
      <c r="BR70" s="282" t="b">
        <f t="shared" si="73"/>
        <v>0</v>
      </c>
      <c r="BS70" s="283" t="b">
        <f t="shared" si="73"/>
        <v>1</v>
      </c>
      <c r="BT70" s="280" t="b">
        <f t="shared" si="73"/>
        <v>1</v>
      </c>
      <c r="BU70" s="281" t="b">
        <f t="shared" si="73"/>
        <v>1</v>
      </c>
      <c r="BV70" s="281" t="b">
        <f t="shared" si="73"/>
        <v>1</v>
      </c>
      <c r="BW70" s="282" t="b">
        <f t="shared" si="73"/>
        <v>1</v>
      </c>
      <c r="BX70" s="283" t="b">
        <f t="shared" si="73"/>
        <v>1</v>
      </c>
      <c r="BY70" s="280" t="b">
        <f t="shared" si="73"/>
        <v>1</v>
      </c>
      <c r="BZ70" s="281" t="b">
        <f t="shared" si="73"/>
        <v>0</v>
      </c>
      <c r="CA70" s="281" t="b">
        <f t="shared" si="73"/>
        <v>0</v>
      </c>
      <c r="CB70" s="282" t="b">
        <f t="shared" si="73"/>
        <v>0</v>
      </c>
      <c r="CC70" s="283" t="b">
        <f t="shared" si="73"/>
        <v>0</v>
      </c>
      <c r="CD70" s="280" t="b">
        <f t="shared" si="73"/>
        <v>0</v>
      </c>
      <c r="CE70" s="281" t="b">
        <f t="shared" si="73"/>
        <v>0</v>
      </c>
      <c r="CF70" s="281" t="b">
        <f t="shared" si="73"/>
        <v>0</v>
      </c>
      <c r="CG70" s="284" t="b">
        <f t="shared" si="73"/>
        <v>0</v>
      </c>
    </row>
    <row r="71" spans="1:85" ht="12" customHeight="1">
      <c r="A71" s="1"/>
      <c r="B71" s="2"/>
      <c r="C71" s="2"/>
      <c r="D71" s="2"/>
      <c r="E71" s="2"/>
      <c r="F71" s="2"/>
      <c r="G71" s="2"/>
      <c r="H71" s="2"/>
      <c r="I71" s="34"/>
      <c r="J71" s="34"/>
      <c r="K71" s="34"/>
      <c r="L71" s="34"/>
      <c r="M71" s="35"/>
      <c r="N71" s="35"/>
      <c r="O71" s="3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</row>
    <row r="72" spans="1:85" ht="12" customHeight="1">
      <c r="A72" s="1"/>
      <c r="B72" s="2"/>
      <c r="C72" s="2"/>
      <c r="D72" s="2"/>
      <c r="E72" s="2"/>
      <c r="F72" s="2"/>
      <c r="G72" s="2"/>
      <c r="H72" s="2"/>
      <c r="I72" s="34"/>
      <c r="J72" s="34"/>
      <c r="K72" s="34"/>
      <c r="L72" s="34"/>
      <c r="M72" s="35"/>
      <c r="N72" s="35"/>
      <c r="O72" s="3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</row>
    <row r="73" spans="1:85" ht="12" customHeight="1">
      <c r="A73" s="1"/>
      <c r="B73" s="2"/>
      <c r="C73" s="2"/>
      <c r="D73" s="2"/>
      <c r="E73" s="2"/>
      <c r="F73" s="2"/>
      <c r="G73" s="2"/>
      <c r="H73" s="2"/>
      <c r="I73" s="34"/>
      <c r="J73" s="34"/>
      <c r="K73" s="34"/>
      <c r="L73" s="34"/>
      <c r="M73" s="35"/>
      <c r="N73" s="35"/>
      <c r="O73" s="3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</row>
    <row r="74" spans="1:85" ht="12" customHeight="1">
      <c r="A74" s="1"/>
      <c r="B74" s="2"/>
      <c r="C74" s="2"/>
      <c r="D74" s="2"/>
      <c r="E74" s="2"/>
      <c r="F74" s="2"/>
      <c r="G74" s="2"/>
      <c r="H74" s="2"/>
      <c r="I74" s="34"/>
      <c r="J74" s="34"/>
      <c r="K74" s="34"/>
      <c r="L74" s="34"/>
      <c r="M74" s="35"/>
      <c r="N74" s="35"/>
      <c r="O74" s="3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</row>
    <row r="75" spans="1:85" ht="12" customHeight="1">
      <c r="A75" s="1"/>
      <c r="B75" s="2"/>
      <c r="C75" s="2"/>
      <c r="D75" s="2"/>
      <c r="E75" s="2"/>
      <c r="F75" s="2"/>
      <c r="G75" s="2"/>
      <c r="H75" s="2"/>
      <c r="I75" s="34"/>
      <c r="J75" s="34"/>
      <c r="K75" s="34"/>
      <c r="L75" s="34"/>
      <c r="M75" s="35"/>
      <c r="N75" s="35"/>
      <c r="O75" s="3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</row>
    <row r="76" spans="1:85" ht="12" customHeight="1">
      <c r="A76" s="1"/>
      <c r="B76" s="2"/>
      <c r="C76" s="2"/>
      <c r="D76" s="2"/>
      <c r="E76" s="2"/>
      <c r="F76" s="2"/>
      <c r="G76" s="2"/>
      <c r="H76" s="2"/>
      <c r="I76" s="34"/>
      <c r="J76" s="34"/>
      <c r="K76" s="34"/>
      <c r="L76" s="34"/>
      <c r="M76" s="35"/>
      <c r="N76" s="35"/>
      <c r="O76" s="3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</row>
    <row r="77" spans="1:85" ht="12" customHeight="1">
      <c r="A77" s="1"/>
      <c r="B77" s="2"/>
      <c r="C77" s="2"/>
      <c r="D77" s="2"/>
      <c r="E77" s="2"/>
      <c r="F77" s="2"/>
      <c r="G77" s="285">
        <v>37</v>
      </c>
      <c r="H77" s="2" t="s">
        <v>100</v>
      </c>
      <c r="I77" s="34"/>
      <c r="J77" s="34"/>
      <c r="K77" s="34"/>
      <c r="L77" s="34"/>
      <c r="M77" s="35"/>
      <c r="N77" s="35"/>
      <c r="O77" s="3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</row>
    <row r="78" spans="1:85" ht="12" customHeight="1">
      <c r="A78" s="1"/>
      <c r="B78" s="2"/>
      <c r="C78" s="2"/>
      <c r="D78" s="2"/>
      <c r="E78" s="2"/>
      <c r="F78" s="2"/>
      <c r="G78" s="2">
        <v>43</v>
      </c>
      <c r="H78" s="2" t="s">
        <v>101</v>
      </c>
      <c r="I78" s="34"/>
      <c r="J78" s="34"/>
      <c r="K78" s="34"/>
      <c r="L78" s="34"/>
      <c r="M78" s="35"/>
      <c r="N78" s="35"/>
      <c r="O78" s="3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</row>
    <row r="79" spans="1:85" ht="12" customHeight="1">
      <c r="A79" s="1"/>
      <c r="B79" s="2"/>
      <c r="C79" s="2"/>
      <c r="D79" s="2"/>
      <c r="E79" s="2"/>
      <c r="F79" s="2"/>
      <c r="G79" s="286">
        <f>G77/G78</f>
        <v>0.86046511627906974</v>
      </c>
      <c r="H79" s="2" t="s">
        <v>102</v>
      </c>
      <c r="I79" s="34"/>
      <c r="J79" s="34"/>
      <c r="K79" s="34"/>
      <c r="L79" s="34"/>
      <c r="M79" s="35"/>
      <c r="N79" s="35"/>
      <c r="O79" s="3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</row>
    <row r="80" spans="1:85" ht="12" customHeight="1">
      <c r="A80" s="1"/>
      <c r="B80" s="2"/>
      <c r="C80" s="2"/>
      <c r="D80" s="2"/>
      <c r="E80" s="2"/>
      <c r="F80" s="2"/>
      <c r="G80" s="2"/>
      <c r="H80" s="2"/>
      <c r="I80" s="34"/>
      <c r="J80" s="34"/>
      <c r="K80" s="34"/>
      <c r="L80" s="34"/>
      <c r="M80" s="35"/>
      <c r="N80" s="35"/>
      <c r="O80" s="3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</row>
    <row r="81" spans="1:85" ht="12" customHeight="1">
      <c r="A81" s="1"/>
      <c r="B81" s="2"/>
      <c r="C81" s="2"/>
      <c r="D81" s="2"/>
      <c r="E81" s="2"/>
      <c r="F81" s="2"/>
      <c r="G81" s="2"/>
      <c r="H81" s="2"/>
      <c r="I81" s="34"/>
      <c r="J81" s="34"/>
      <c r="K81" s="34"/>
      <c r="L81" s="34"/>
      <c r="M81" s="35"/>
      <c r="N81" s="35"/>
      <c r="O81" s="3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</row>
    <row r="82" spans="1:85" ht="12" customHeight="1">
      <c r="A82" s="1"/>
      <c r="B82" s="2"/>
      <c r="C82" s="2"/>
      <c r="D82" s="2"/>
      <c r="E82" s="2"/>
      <c r="F82" s="2"/>
      <c r="G82" s="2"/>
      <c r="H82" s="2"/>
      <c r="I82" s="34"/>
      <c r="J82" s="34"/>
      <c r="K82" s="34"/>
      <c r="L82" s="34"/>
      <c r="M82" s="35"/>
      <c r="N82" s="35"/>
      <c r="O82" s="3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</row>
    <row r="83" spans="1:85" ht="12" customHeight="1">
      <c r="A83" s="1"/>
      <c r="B83" s="2"/>
      <c r="C83" s="2"/>
      <c r="D83" s="2"/>
      <c r="E83" s="2"/>
      <c r="F83" s="2"/>
      <c r="G83" s="2"/>
      <c r="H83" s="2"/>
      <c r="I83" s="34"/>
      <c r="J83" s="34"/>
      <c r="K83" s="34"/>
      <c r="L83" s="34"/>
      <c r="M83" s="35"/>
      <c r="N83" s="35"/>
      <c r="O83" s="3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</row>
    <row r="84" spans="1:85" ht="12" customHeight="1">
      <c r="A84" s="1"/>
      <c r="B84" s="2"/>
      <c r="C84" s="2"/>
      <c r="D84" s="2"/>
      <c r="E84" s="2"/>
      <c r="F84" s="2"/>
      <c r="G84" s="2"/>
      <c r="H84" s="2"/>
      <c r="I84" s="34"/>
      <c r="J84" s="34"/>
      <c r="K84" s="34"/>
      <c r="L84" s="34"/>
      <c r="M84" s="35"/>
      <c r="N84" s="35"/>
      <c r="O84" s="3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</row>
    <row r="85" spans="1:85" ht="12" customHeight="1">
      <c r="A85" s="1"/>
      <c r="B85" s="2"/>
      <c r="C85" s="2"/>
      <c r="D85" s="2"/>
      <c r="E85" s="2"/>
      <c r="F85" s="2"/>
      <c r="G85" s="2"/>
      <c r="H85" s="2"/>
      <c r="I85" s="34"/>
      <c r="J85" s="34"/>
      <c r="K85" s="34"/>
      <c r="L85" s="34"/>
      <c r="M85" s="35"/>
      <c r="N85" s="35"/>
      <c r="O85" s="3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</row>
    <row r="86" spans="1:85" ht="12" customHeight="1">
      <c r="A86" s="1"/>
      <c r="B86" s="2"/>
      <c r="C86" s="2"/>
      <c r="D86" s="2"/>
      <c r="E86" s="2"/>
      <c r="F86" s="2"/>
      <c r="G86" s="2"/>
      <c r="H86" s="2"/>
      <c r="I86" s="34"/>
      <c r="J86" s="34"/>
      <c r="K86" s="34"/>
      <c r="L86" s="34"/>
      <c r="M86" s="35"/>
      <c r="N86" s="35"/>
      <c r="O86" s="3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</row>
    <row r="87" spans="1:85" ht="12" customHeight="1">
      <c r="A87" s="1"/>
      <c r="B87" s="2"/>
      <c r="C87" s="2"/>
      <c r="D87" s="2"/>
      <c r="E87" s="2"/>
      <c r="F87" s="2"/>
      <c r="G87" s="2"/>
      <c r="H87" s="2"/>
      <c r="I87" s="34"/>
      <c r="J87" s="34"/>
      <c r="K87" s="34"/>
      <c r="L87" s="34"/>
      <c r="M87" s="35"/>
      <c r="N87" s="35"/>
      <c r="O87" s="3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</row>
    <row r="88" spans="1:85" ht="12" customHeight="1">
      <c r="A88" s="1"/>
      <c r="B88" s="2"/>
      <c r="C88" s="2"/>
      <c r="D88" s="2"/>
      <c r="E88" s="2"/>
      <c r="F88" s="2"/>
      <c r="G88" s="2"/>
      <c r="H88" s="2"/>
      <c r="I88" s="34"/>
      <c r="J88" s="34"/>
      <c r="K88" s="34"/>
      <c r="L88" s="34"/>
      <c r="M88" s="35"/>
      <c r="N88" s="35"/>
      <c r="O88" s="3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</row>
    <row r="89" spans="1:85" ht="12" customHeight="1">
      <c r="A89" s="1"/>
      <c r="B89" s="2"/>
      <c r="C89" s="2"/>
      <c r="D89" s="2"/>
      <c r="E89" s="2"/>
      <c r="F89" s="2"/>
      <c r="G89" s="2"/>
      <c r="H89" s="2"/>
      <c r="I89" s="34"/>
      <c r="J89" s="34"/>
      <c r="K89" s="34"/>
      <c r="L89" s="34"/>
      <c r="M89" s="35"/>
      <c r="N89" s="35"/>
      <c r="O89" s="3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</row>
    <row r="90" spans="1:85" ht="12" customHeight="1">
      <c r="A90" s="1"/>
      <c r="B90" s="2"/>
      <c r="C90" s="2"/>
      <c r="D90" s="2"/>
      <c r="E90" s="2"/>
      <c r="F90" s="2"/>
      <c r="G90" s="2"/>
      <c r="H90" s="2"/>
      <c r="I90" s="34"/>
      <c r="J90" s="34"/>
      <c r="K90" s="34"/>
      <c r="L90" s="34"/>
      <c r="M90" s="35"/>
      <c r="N90" s="35"/>
      <c r="O90" s="3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</row>
    <row r="91" spans="1:85" ht="12" customHeight="1">
      <c r="A91" s="1"/>
      <c r="B91" s="2"/>
      <c r="C91" s="2"/>
      <c r="D91" s="2"/>
      <c r="E91" s="2"/>
      <c r="F91" s="2"/>
      <c r="G91" s="2"/>
      <c r="H91" s="2"/>
      <c r="I91" s="34"/>
      <c r="J91" s="34"/>
      <c r="K91" s="34"/>
      <c r="L91" s="34"/>
      <c r="M91" s="35"/>
      <c r="N91" s="35"/>
      <c r="O91" s="3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</row>
    <row r="92" spans="1:85" ht="12" customHeight="1">
      <c r="A92" s="1"/>
      <c r="B92" s="2"/>
      <c r="C92" s="2"/>
      <c r="D92" s="2"/>
      <c r="E92" s="2"/>
      <c r="F92" s="2"/>
      <c r="G92" s="2"/>
      <c r="H92" s="2"/>
      <c r="I92" s="34"/>
      <c r="J92" s="34"/>
      <c r="K92" s="34"/>
      <c r="L92" s="34"/>
      <c r="M92" s="35"/>
      <c r="N92" s="35"/>
      <c r="O92" s="3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</row>
    <row r="93" spans="1:85" ht="12" customHeight="1">
      <c r="A93" s="1"/>
      <c r="B93" s="2"/>
      <c r="C93" s="2"/>
      <c r="D93" s="2"/>
      <c r="E93" s="2"/>
      <c r="F93" s="2"/>
      <c r="G93" s="2"/>
      <c r="H93" s="2"/>
      <c r="I93" s="34"/>
      <c r="J93" s="34"/>
      <c r="K93" s="34"/>
      <c r="L93" s="34"/>
      <c r="M93" s="35"/>
      <c r="N93" s="35"/>
      <c r="O93" s="3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</row>
    <row r="94" spans="1:85" ht="12" customHeight="1">
      <c r="A94" s="1"/>
      <c r="B94" s="2"/>
      <c r="C94" s="2"/>
      <c r="D94" s="2"/>
      <c r="E94" s="2"/>
      <c r="F94" s="2"/>
      <c r="G94" s="2"/>
      <c r="H94" s="2"/>
      <c r="I94" s="34"/>
      <c r="J94" s="34"/>
      <c r="K94" s="34"/>
      <c r="L94" s="34"/>
      <c r="M94" s="35"/>
      <c r="N94" s="35"/>
      <c r="O94" s="3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</row>
    <row r="95" spans="1:85" ht="12" customHeight="1">
      <c r="A95" s="1"/>
      <c r="B95" s="2"/>
      <c r="C95" s="2"/>
      <c r="D95" s="2"/>
      <c r="E95" s="2"/>
      <c r="F95" s="2"/>
      <c r="G95" s="2"/>
      <c r="H95" s="2"/>
      <c r="I95" s="34"/>
      <c r="J95" s="34"/>
      <c r="K95" s="34"/>
      <c r="L95" s="34"/>
      <c r="M95" s="35"/>
      <c r="N95" s="35"/>
      <c r="O95" s="3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</row>
    <row r="96" spans="1:85" ht="12" customHeight="1">
      <c r="A96" s="1"/>
      <c r="B96" s="2"/>
      <c r="C96" s="2"/>
      <c r="D96" s="2"/>
      <c r="E96" s="2"/>
      <c r="F96" s="2"/>
      <c r="G96" s="2"/>
      <c r="H96" s="2"/>
      <c r="I96" s="34"/>
      <c r="J96" s="34"/>
      <c r="K96" s="34"/>
      <c r="L96" s="34"/>
      <c r="M96" s="35"/>
      <c r="N96" s="35"/>
      <c r="O96" s="3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</row>
    <row r="97" spans="1:85" ht="12" customHeight="1">
      <c r="A97" s="1"/>
      <c r="B97" s="2"/>
      <c r="C97" s="2"/>
      <c r="D97" s="2"/>
      <c r="E97" s="2"/>
      <c r="F97" s="2"/>
      <c r="G97" s="2"/>
      <c r="H97" s="2"/>
      <c r="I97" s="34"/>
      <c r="J97" s="34"/>
      <c r="K97" s="34"/>
      <c r="L97" s="34"/>
      <c r="M97" s="35"/>
      <c r="N97" s="35"/>
      <c r="O97" s="3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</row>
    <row r="98" spans="1:85" ht="12" customHeight="1">
      <c r="A98" s="1"/>
      <c r="B98" s="2"/>
      <c r="C98" s="2"/>
      <c r="D98" s="2"/>
      <c r="E98" s="2"/>
      <c r="F98" s="2"/>
      <c r="G98" s="2"/>
      <c r="H98" s="2"/>
      <c r="I98" s="34"/>
      <c r="J98" s="34"/>
      <c r="K98" s="34"/>
      <c r="L98" s="34"/>
      <c r="M98" s="35"/>
      <c r="N98" s="35"/>
      <c r="O98" s="3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</row>
    <row r="99" spans="1:85" ht="12" customHeight="1">
      <c r="A99" s="1"/>
      <c r="B99" s="2"/>
      <c r="C99" s="2"/>
      <c r="D99" s="2"/>
      <c r="E99" s="2"/>
      <c r="F99" s="2"/>
      <c r="G99" s="2"/>
      <c r="H99" s="2"/>
      <c r="I99" s="34"/>
      <c r="J99" s="34"/>
      <c r="K99" s="34"/>
      <c r="L99" s="34"/>
      <c r="M99" s="35"/>
      <c r="N99" s="35"/>
      <c r="O99" s="3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</row>
    <row r="100" spans="1:85" ht="12" customHeight="1">
      <c r="A100" s="1"/>
      <c r="B100" s="2"/>
      <c r="C100" s="2"/>
      <c r="D100" s="2"/>
      <c r="E100" s="2"/>
      <c r="F100" s="2"/>
      <c r="G100" s="2"/>
      <c r="H100" s="2"/>
      <c r="I100" s="34"/>
      <c r="J100" s="34"/>
      <c r="K100" s="34"/>
      <c r="L100" s="34"/>
      <c r="M100" s="35"/>
      <c r="N100" s="35"/>
      <c r="O100" s="3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</row>
    <row r="101" spans="1:85" ht="12" customHeight="1">
      <c r="A101" s="1"/>
      <c r="B101" s="2"/>
      <c r="C101" s="2"/>
      <c r="D101" s="2"/>
      <c r="E101" s="2"/>
      <c r="F101" s="2"/>
      <c r="G101" s="2"/>
      <c r="H101" s="2"/>
      <c r="I101" s="34"/>
      <c r="J101" s="34"/>
      <c r="K101" s="34"/>
      <c r="L101" s="34"/>
      <c r="M101" s="35"/>
      <c r="N101" s="35"/>
      <c r="O101" s="3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</row>
    <row r="102" spans="1:85" ht="12" customHeight="1">
      <c r="A102" s="1"/>
      <c r="B102" s="2"/>
      <c r="C102" s="2"/>
      <c r="D102" s="2"/>
      <c r="E102" s="2"/>
      <c r="F102" s="2"/>
      <c r="G102" s="2"/>
      <c r="H102" s="2"/>
      <c r="I102" s="34"/>
      <c r="J102" s="34"/>
      <c r="K102" s="34"/>
      <c r="L102" s="34"/>
      <c r="M102" s="35"/>
      <c r="N102" s="35"/>
      <c r="O102" s="3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</row>
    <row r="103" spans="1:85" ht="12" customHeight="1">
      <c r="A103" s="1"/>
      <c r="B103" s="2"/>
      <c r="C103" s="2"/>
      <c r="D103" s="2"/>
      <c r="E103" s="2"/>
      <c r="F103" s="2"/>
      <c r="G103" s="2"/>
      <c r="H103" s="2"/>
      <c r="I103" s="34"/>
      <c r="J103" s="34"/>
      <c r="K103" s="34"/>
      <c r="L103" s="34"/>
      <c r="M103" s="35"/>
      <c r="N103" s="35"/>
      <c r="O103" s="3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</row>
    <row r="104" spans="1:85" ht="12" customHeight="1">
      <c r="A104" s="1"/>
      <c r="B104" s="2"/>
      <c r="C104" s="2"/>
      <c r="D104" s="2"/>
      <c r="E104" s="2"/>
      <c r="F104" s="2"/>
      <c r="G104" s="2"/>
      <c r="H104" s="2"/>
      <c r="I104" s="34"/>
      <c r="J104" s="34"/>
      <c r="K104" s="34"/>
      <c r="L104" s="34"/>
      <c r="M104" s="35"/>
      <c r="N104" s="35"/>
      <c r="O104" s="3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</row>
    <row r="105" spans="1:85" ht="12" customHeight="1">
      <c r="A105" s="1"/>
      <c r="B105" s="2"/>
      <c r="C105" s="2"/>
      <c r="D105" s="2"/>
      <c r="E105" s="2"/>
      <c r="F105" s="2"/>
      <c r="G105" s="2"/>
      <c r="H105" s="2"/>
      <c r="I105" s="34"/>
      <c r="J105" s="34"/>
      <c r="K105" s="34"/>
      <c r="L105" s="34"/>
      <c r="M105" s="35"/>
      <c r="N105" s="35"/>
      <c r="O105" s="3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</row>
    <row r="106" spans="1:85" ht="12" customHeight="1">
      <c r="A106" s="1"/>
      <c r="B106" s="2"/>
      <c r="C106" s="2"/>
      <c r="D106" s="2"/>
      <c r="E106" s="2"/>
      <c r="F106" s="2"/>
      <c r="G106" s="2"/>
      <c r="H106" s="2"/>
      <c r="I106" s="34"/>
      <c r="J106" s="34"/>
      <c r="K106" s="34"/>
      <c r="L106" s="34"/>
      <c r="M106" s="35"/>
      <c r="N106" s="35"/>
      <c r="O106" s="3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</row>
    <row r="107" spans="1:85" ht="12" customHeight="1">
      <c r="A107" s="1"/>
      <c r="B107" s="2"/>
      <c r="C107" s="2"/>
      <c r="D107" s="2"/>
      <c r="E107" s="2"/>
      <c r="F107" s="2"/>
      <c r="G107" s="2"/>
      <c r="H107" s="2"/>
      <c r="I107" s="34"/>
      <c r="J107" s="34"/>
      <c r="K107" s="34"/>
      <c r="L107" s="34"/>
      <c r="M107" s="35"/>
      <c r="N107" s="35"/>
      <c r="O107" s="3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</row>
    <row r="108" spans="1:85" ht="12" customHeight="1">
      <c r="A108" s="1"/>
      <c r="B108" s="2"/>
      <c r="C108" s="2"/>
      <c r="D108" s="2"/>
      <c r="E108" s="2"/>
      <c r="F108" s="2"/>
      <c r="G108" s="2"/>
      <c r="H108" s="2"/>
      <c r="I108" s="34"/>
      <c r="J108" s="34"/>
      <c r="K108" s="34"/>
      <c r="L108" s="34"/>
      <c r="M108" s="35"/>
      <c r="N108" s="35"/>
      <c r="O108" s="3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</row>
    <row r="109" spans="1:85" ht="12" customHeight="1">
      <c r="A109" s="1"/>
      <c r="B109" s="2"/>
      <c r="C109" s="2"/>
      <c r="D109" s="2"/>
      <c r="E109" s="2"/>
      <c r="F109" s="2"/>
      <c r="G109" s="2"/>
      <c r="H109" s="2"/>
      <c r="I109" s="34"/>
      <c r="J109" s="34"/>
      <c r="K109" s="34"/>
      <c r="L109" s="34"/>
      <c r="M109" s="35"/>
      <c r="N109" s="35"/>
      <c r="O109" s="3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</row>
    <row r="110" spans="1:85" ht="12" customHeight="1">
      <c r="A110" s="1"/>
      <c r="B110" s="2"/>
      <c r="C110" s="2"/>
      <c r="D110" s="2"/>
      <c r="E110" s="2"/>
      <c r="F110" s="2"/>
      <c r="G110" s="2"/>
      <c r="H110" s="2"/>
      <c r="I110" s="34"/>
      <c r="J110" s="34"/>
      <c r="K110" s="34"/>
      <c r="L110" s="34"/>
      <c r="M110" s="35"/>
      <c r="N110" s="35"/>
      <c r="O110" s="3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</row>
    <row r="111" spans="1:85" ht="12" customHeight="1">
      <c r="A111" s="1"/>
      <c r="B111" s="2"/>
      <c r="C111" s="2"/>
      <c r="D111" s="2"/>
      <c r="E111" s="2"/>
      <c r="F111" s="2"/>
      <c r="G111" s="2"/>
      <c r="H111" s="2"/>
      <c r="I111" s="34"/>
      <c r="J111" s="34"/>
      <c r="K111" s="34"/>
      <c r="L111" s="34"/>
      <c r="M111" s="35"/>
      <c r="N111" s="35"/>
      <c r="O111" s="3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</row>
    <row r="112" spans="1:85" ht="12" customHeight="1">
      <c r="A112" s="1"/>
      <c r="B112" s="2"/>
      <c r="C112" s="2"/>
      <c r="D112" s="2"/>
      <c r="E112" s="2"/>
      <c r="F112" s="2"/>
      <c r="G112" s="2"/>
      <c r="H112" s="2"/>
      <c r="I112" s="34"/>
      <c r="J112" s="34"/>
      <c r="K112" s="34"/>
      <c r="L112" s="34"/>
      <c r="M112" s="35"/>
      <c r="N112" s="35"/>
      <c r="O112" s="3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</row>
    <row r="113" spans="1:85" ht="12" customHeight="1">
      <c r="A113" s="1"/>
      <c r="B113" s="2"/>
      <c r="C113" s="2"/>
      <c r="D113" s="2"/>
      <c r="E113" s="2"/>
      <c r="F113" s="2"/>
      <c r="G113" s="2"/>
      <c r="H113" s="2"/>
      <c r="I113" s="34"/>
      <c r="J113" s="34"/>
      <c r="K113" s="34"/>
      <c r="L113" s="34"/>
      <c r="M113" s="35"/>
      <c r="N113" s="35"/>
      <c r="O113" s="3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</row>
    <row r="114" spans="1:85" ht="12" customHeight="1">
      <c r="A114" s="1"/>
      <c r="B114" s="2"/>
      <c r="C114" s="2"/>
      <c r="D114" s="2"/>
      <c r="E114" s="2"/>
      <c r="F114" s="2"/>
      <c r="G114" s="2"/>
      <c r="H114" s="2"/>
      <c r="I114" s="34"/>
      <c r="J114" s="34"/>
      <c r="K114" s="34"/>
      <c r="L114" s="34"/>
      <c r="M114" s="35"/>
      <c r="N114" s="35"/>
      <c r="O114" s="3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</row>
    <row r="115" spans="1:85" ht="12" customHeight="1">
      <c r="A115" s="1"/>
      <c r="B115" s="2"/>
      <c r="C115" s="2"/>
      <c r="D115" s="2"/>
      <c r="E115" s="2"/>
      <c r="F115" s="2"/>
      <c r="G115" s="2"/>
      <c r="H115" s="2"/>
      <c r="I115" s="34"/>
      <c r="J115" s="34"/>
      <c r="K115" s="34"/>
      <c r="L115" s="34"/>
      <c r="M115" s="35"/>
      <c r="N115" s="35"/>
      <c r="O115" s="3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</row>
    <row r="116" spans="1:85" ht="12" customHeight="1">
      <c r="A116" s="1"/>
      <c r="B116" s="2"/>
      <c r="C116" s="2"/>
      <c r="D116" s="2"/>
      <c r="E116" s="2"/>
      <c r="F116" s="2"/>
      <c r="G116" s="2"/>
      <c r="H116" s="2"/>
      <c r="I116" s="34"/>
      <c r="J116" s="34"/>
      <c r="K116" s="34"/>
      <c r="L116" s="34"/>
      <c r="M116" s="35"/>
      <c r="N116" s="35"/>
      <c r="O116" s="3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</row>
    <row r="117" spans="1:85" ht="12" customHeight="1">
      <c r="A117" s="1"/>
      <c r="B117" s="2"/>
      <c r="C117" s="2"/>
      <c r="D117" s="2"/>
      <c r="E117" s="2"/>
      <c r="F117" s="2"/>
      <c r="G117" s="2"/>
      <c r="H117" s="2"/>
      <c r="I117" s="34"/>
      <c r="J117" s="34"/>
      <c r="K117" s="34"/>
      <c r="L117" s="34"/>
      <c r="M117" s="35"/>
      <c r="N117" s="35"/>
      <c r="O117" s="3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</row>
    <row r="118" spans="1:85" ht="12" customHeight="1">
      <c r="A118" s="1"/>
      <c r="B118" s="2"/>
      <c r="C118" s="2"/>
      <c r="D118" s="2"/>
      <c r="E118" s="2"/>
      <c r="F118" s="2"/>
      <c r="G118" s="2"/>
      <c r="H118" s="2"/>
      <c r="I118" s="34"/>
      <c r="J118" s="34"/>
      <c r="K118" s="34"/>
      <c r="L118" s="34"/>
      <c r="M118" s="35"/>
      <c r="N118" s="35"/>
      <c r="O118" s="3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</row>
    <row r="119" spans="1:85" ht="12" customHeight="1">
      <c r="A119" s="1"/>
      <c r="B119" s="2"/>
      <c r="C119" s="2"/>
      <c r="D119" s="2"/>
      <c r="E119" s="2"/>
      <c r="F119" s="2"/>
      <c r="G119" s="2"/>
      <c r="H119" s="2"/>
      <c r="I119" s="34"/>
      <c r="J119" s="34"/>
      <c r="K119" s="34"/>
      <c r="L119" s="34"/>
      <c r="M119" s="35"/>
      <c r="N119" s="35"/>
      <c r="O119" s="3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</row>
    <row r="120" spans="1:85" ht="12" customHeight="1">
      <c r="A120" s="1"/>
      <c r="B120" s="2"/>
      <c r="C120" s="2"/>
      <c r="D120" s="2"/>
      <c r="E120" s="2"/>
      <c r="F120" s="2"/>
      <c r="G120" s="2"/>
      <c r="H120" s="2"/>
      <c r="I120" s="34"/>
      <c r="J120" s="34"/>
      <c r="K120" s="34"/>
      <c r="L120" s="34"/>
      <c r="M120" s="35"/>
      <c r="N120" s="35"/>
      <c r="O120" s="3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</row>
    <row r="121" spans="1:85" ht="12" customHeight="1">
      <c r="A121" s="1"/>
      <c r="B121" s="2"/>
      <c r="C121" s="2"/>
      <c r="D121" s="2"/>
      <c r="E121" s="2"/>
      <c r="F121" s="2"/>
      <c r="G121" s="2"/>
      <c r="H121" s="2"/>
      <c r="I121" s="34"/>
      <c r="J121" s="34"/>
      <c r="K121" s="34"/>
      <c r="L121" s="34"/>
      <c r="M121" s="35"/>
      <c r="N121" s="35"/>
      <c r="O121" s="3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</row>
    <row r="122" spans="1:85" ht="12" customHeight="1">
      <c r="A122" s="1"/>
      <c r="B122" s="2"/>
      <c r="C122" s="2"/>
      <c r="D122" s="2"/>
      <c r="E122" s="2"/>
      <c r="F122" s="2"/>
      <c r="G122" s="2"/>
      <c r="H122" s="2"/>
      <c r="I122" s="34"/>
      <c r="J122" s="34"/>
      <c r="K122" s="34"/>
      <c r="L122" s="34"/>
      <c r="M122" s="35"/>
      <c r="N122" s="35"/>
      <c r="O122" s="3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</row>
    <row r="123" spans="1:85" ht="12" customHeight="1">
      <c r="A123" s="1"/>
      <c r="B123" s="2"/>
      <c r="C123" s="2"/>
      <c r="D123" s="2"/>
      <c r="E123" s="2"/>
      <c r="F123" s="2"/>
      <c r="G123" s="2"/>
      <c r="H123" s="2"/>
      <c r="I123" s="34"/>
      <c r="J123" s="34"/>
      <c r="K123" s="34"/>
      <c r="L123" s="34"/>
      <c r="M123" s="35"/>
      <c r="N123" s="35"/>
      <c r="O123" s="3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</row>
    <row r="124" spans="1:85" ht="12" customHeight="1">
      <c r="A124" s="1"/>
      <c r="B124" s="2"/>
      <c r="C124" s="2"/>
      <c r="D124" s="2"/>
      <c r="E124" s="2"/>
      <c r="F124" s="2"/>
      <c r="G124" s="2"/>
      <c r="H124" s="2"/>
      <c r="I124" s="34"/>
      <c r="J124" s="34"/>
      <c r="K124" s="34"/>
      <c r="L124" s="34"/>
      <c r="M124" s="35"/>
      <c r="N124" s="35"/>
      <c r="O124" s="3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</row>
    <row r="125" spans="1:85" ht="12" customHeight="1">
      <c r="A125" s="1"/>
      <c r="B125" s="2"/>
      <c r="C125" s="2"/>
      <c r="D125" s="2"/>
      <c r="E125" s="2"/>
      <c r="F125" s="2"/>
      <c r="G125" s="2"/>
      <c r="H125" s="2"/>
      <c r="I125" s="34"/>
      <c r="J125" s="34"/>
      <c r="K125" s="34"/>
      <c r="L125" s="34"/>
      <c r="M125" s="35"/>
      <c r="N125" s="35"/>
      <c r="O125" s="3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</row>
    <row r="126" spans="1:85" ht="12" customHeight="1">
      <c r="A126" s="1"/>
      <c r="B126" s="2"/>
      <c r="C126" s="2"/>
      <c r="D126" s="2"/>
      <c r="E126" s="2"/>
      <c r="F126" s="2"/>
      <c r="G126" s="2"/>
      <c r="H126" s="2"/>
      <c r="I126" s="34"/>
      <c r="J126" s="34"/>
      <c r="K126" s="34"/>
      <c r="L126" s="34"/>
      <c r="M126" s="35"/>
      <c r="N126" s="35"/>
      <c r="O126" s="3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</row>
    <row r="127" spans="1:85" ht="12" customHeight="1">
      <c r="A127" s="1"/>
      <c r="B127" s="2"/>
      <c r="C127" s="2"/>
      <c r="D127" s="2"/>
      <c r="E127" s="2"/>
      <c r="F127" s="2"/>
      <c r="G127" s="2"/>
      <c r="H127" s="2"/>
      <c r="I127" s="34"/>
      <c r="J127" s="34"/>
      <c r="K127" s="34"/>
      <c r="L127" s="34"/>
      <c r="M127" s="35"/>
      <c r="N127" s="35"/>
      <c r="O127" s="3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</row>
    <row r="128" spans="1:85" ht="12" customHeight="1">
      <c r="A128" s="1"/>
      <c r="B128" s="2"/>
      <c r="C128" s="2"/>
      <c r="D128" s="2"/>
      <c r="E128" s="2"/>
      <c r="F128" s="2"/>
      <c r="G128" s="2"/>
      <c r="H128" s="2"/>
      <c r="I128" s="34"/>
      <c r="J128" s="34"/>
      <c r="K128" s="34"/>
      <c r="L128" s="34"/>
      <c r="M128" s="35"/>
      <c r="N128" s="35"/>
      <c r="O128" s="3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</row>
    <row r="129" spans="1:85" ht="12" customHeight="1">
      <c r="A129" s="1"/>
      <c r="B129" s="2"/>
      <c r="C129" s="2"/>
      <c r="D129" s="2"/>
      <c r="E129" s="2"/>
      <c r="F129" s="2"/>
      <c r="G129" s="2"/>
      <c r="H129" s="2"/>
      <c r="I129" s="34"/>
      <c r="J129" s="34"/>
      <c r="K129" s="34"/>
      <c r="L129" s="34"/>
      <c r="M129" s="35"/>
      <c r="N129" s="35"/>
      <c r="O129" s="3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</row>
    <row r="130" spans="1:85" ht="12" customHeight="1">
      <c r="A130" s="1"/>
      <c r="B130" s="2"/>
      <c r="C130" s="2"/>
      <c r="D130" s="2"/>
      <c r="E130" s="2"/>
      <c r="F130" s="2"/>
      <c r="G130" s="2"/>
      <c r="H130" s="2"/>
      <c r="I130" s="34"/>
      <c r="J130" s="34"/>
      <c r="K130" s="34"/>
      <c r="L130" s="34"/>
      <c r="M130" s="35"/>
      <c r="N130" s="35"/>
      <c r="O130" s="3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</row>
    <row r="131" spans="1:85" ht="12" customHeight="1">
      <c r="A131" s="1"/>
      <c r="B131" s="2"/>
      <c r="C131" s="2"/>
      <c r="D131" s="2"/>
      <c r="E131" s="2"/>
      <c r="F131" s="2"/>
      <c r="G131" s="2"/>
      <c r="H131" s="2"/>
      <c r="I131" s="34"/>
      <c r="J131" s="34"/>
      <c r="K131" s="34"/>
      <c r="L131" s="34"/>
      <c r="M131" s="35"/>
      <c r="N131" s="35"/>
      <c r="O131" s="3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</row>
    <row r="132" spans="1:85" ht="12" customHeight="1">
      <c r="A132" s="1"/>
      <c r="B132" s="2"/>
      <c r="C132" s="2"/>
      <c r="D132" s="2"/>
      <c r="E132" s="2"/>
      <c r="F132" s="2"/>
      <c r="G132" s="2"/>
      <c r="H132" s="2"/>
      <c r="I132" s="34"/>
      <c r="J132" s="34"/>
      <c r="K132" s="34"/>
      <c r="L132" s="34"/>
      <c r="M132" s="35"/>
      <c r="N132" s="35"/>
      <c r="O132" s="3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</row>
    <row r="133" spans="1:85" ht="12" customHeight="1">
      <c r="A133" s="1"/>
      <c r="B133" s="2"/>
      <c r="C133" s="2"/>
      <c r="D133" s="2"/>
      <c r="E133" s="2"/>
      <c r="F133" s="2"/>
      <c r="G133" s="2"/>
      <c r="H133" s="2"/>
      <c r="I133" s="34"/>
      <c r="J133" s="34"/>
      <c r="K133" s="34"/>
      <c r="L133" s="34"/>
      <c r="M133" s="35"/>
      <c r="N133" s="35"/>
      <c r="O133" s="3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</row>
    <row r="134" spans="1:85" ht="12" customHeight="1">
      <c r="A134" s="1"/>
      <c r="B134" s="2"/>
      <c r="C134" s="2"/>
      <c r="D134" s="2"/>
      <c r="E134" s="2"/>
      <c r="F134" s="2"/>
      <c r="G134" s="2"/>
      <c r="H134" s="2"/>
      <c r="I134" s="34"/>
      <c r="J134" s="34"/>
      <c r="K134" s="34"/>
      <c r="L134" s="34"/>
      <c r="M134" s="35"/>
      <c r="N134" s="35"/>
      <c r="O134" s="3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</row>
    <row r="135" spans="1:85" ht="12" customHeight="1">
      <c r="A135" s="1"/>
      <c r="B135" s="2"/>
      <c r="C135" s="2"/>
      <c r="D135" s="2"/>
      <c r="E135" s="2"/>
      <c r="F135" s="2"/>
      <c r="G135" s="2"/>
      <c r="H135" s="2"/>
      <c r="I135" s="34"/>
      <c r="J135" s="34"/>
      <c r="K135" s="34"/>
      <c r="L135" s="34"/>
      <c r="M135" s="35"/>
      <c r="N135" s="35"/>
      <c r="O135" s="3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</row>
    <row r="136" spans="1:85" ht="12" customHeight="1">
      <c r="A136" s="1"/>
      <c r="B136" s="2"/>
      <c r="C136" s="2"/>
      <c r="D136" s="2"/>
      <c r="E136" s="2"/>
      <c r="F136" s="2"/>
      <c r="G136" s="2"/>
      <c r="H136" s="2"/>
      <c r="I136" s="34"/>
      <c r="J136" s="34"/>
      <c r="K136" s="34"/>
      <c r="L136" s="34"/>
      <c r="M136" s="35"/>
      <c r="N136" s="35"/>
      <c r="O136" s="3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</row>
    <row r="137" spans="1:85" ht="12" customHeight="1">
      <c r="A137" s="1"/>
      <c r="B137" s="2"/>
      <c r="C137" s="2"/>
      <c r="D137" s="2"/>
      <c r="E137" s="2"/>
      <c r="F137" s="2"/>
      <c r="G137" s="2"/>
      <c r="H137" s="2"/>
      <c r="I137" s="34"/>
      <c r="J137" s="34"/>
      <c r="K137" s="34"/>
      <c r="L137" s="34"/>
      <c r="M137" s="35"/>
      <c r="N137" s="35"/>
      <c r="O137" s="3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</row>
    <row r="138" spans="1:85" ht="12" customHeight="1">
      <c r="A138" s="1"/>
      <c r="B138" s="2"/>
      <c r="C138" s="2"/>
      <c r="D138" s="2"/>
      <c r="E138" s="2"/>
      <c r="F138" s="2"/>
      <c r="G138" s="2"/>
      <c r="H138" s="2"/>
      <c r="I138" s="34"/>
      <c r="J138" s="34"/>
      <c r="K138" s="34"/>
      <c r="L138" s="34"/>
      <c r="M138" s="35"/>
      <c r="N138" s="35"/>
      <c r="O138" s="3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</row>
    <row r="139" spans="1:85" ht="12" customHeight="1">
      <c r="A139" s="1"/>
      <c r="B139" s="2"/>
      <c r="C139" s="2"/>
      <c r="D139" s="2"/>
      <c r="E139" s="2"/>
      <c r="F139" s="2"/>
      <c r="G139" s="2"/>
      <c r="H139" s="2"/>
      <c r="I139" s="34"/>
      <c r="J139" s="34"/>
      <c r="K139" s="34"/>
      <c r="L139" s="34"/>
      <c r="M139" s="35"/>
      <c r="N139" s="35"/>
      <c r="O139" s="3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</row>
    <row r="140" spans="1:85" ht="12" customHeight="1">
      <c r="A140" s="1"/>
      <c r="B140" s="2"/>
      <c r="C140" s="2"/>
      <c r="D140" s="2"/>
      <c r="E140" s="2"/>
      <c r="F140" s="2"/>
      <c r="G140" s="2"/>
      <c r="H140" s="2"/>
      <c r="I140" s="34"/>
      <c r="J140" s="34"/>
      <c r="K140" s="34"/>
      <c r="L140" s="34"/>
      <c r="M140" s="35"/>
      <c r="N140" s="35"/>
      <c r="O140" s="3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</row>
    <row r="141" spans="1:85" ht="12" customHeight="1">
      <c r="A141" s="1"/>
      <c r="B141" s="2"/>
      <c r="C141" s="2"/>
      <c r="D141" s="2"/>
      <c r="E141" s="2"/>
      <c r="F141" s="2"/>
      <c r="G141" s="2"/>
      <c r="H141" s="2"/>
      <c r="I141" s="34"/>
      <c r="J141" s="34"/>
      <c r="K141" s="34"/>
      <c r="L141" s="34"/>
      <c r="M141" s="35"/>
      <c r="N141" s="35"/>
      <c r="O141" s="3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</row>
    <row r="142" spans="1:85" ht="12" customHeight="1">
      <c r="A142" s="1"/>
      <c r="B142" s="2"/>
      <c r="C142" s="2"/>
      <c r="D142" s="2"/>
      <c r="E142" s="2"/>
      <c r="F142" s="2"/>
      <c r="G142" s="2"/>
      <c r="H142" s="2"/>
      <c r="I142" s="34"/>
      <c r="J142" s="34"/>
      <c r="K142" s="34"/>
      <c r="L142" s="34"/>
      <c r="M142" s="35"/>
      <c r="N142" s="35"/>
      <c r="O142" s="3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</row>
    <row r="143" spans="1:85" ht="12" customHeight="1">
      <c r="A143" s="1"/>
      <c r="B143" s="2"/>
      <c r="C143" s="2"/>
      <c r="D143" s="2"/>
      <c r="E143" s="2"/>
      <c r="F143" s="2"/>
      <c r="G143" s="2"/>
      <c r="H143" s="2"/>
      <c r="I143" s="34"/>
      <c r="J143" s="34"/>
      <c r="K143" s="34"/>
      <c r="L143" s="34"/>
      <c r="M143" s="35"/>
      <c r="N143" s="35"/>
      <c r="O143" s="3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</row>
    <row r="144" spans="1:85" ht="12" customHeight="1">
      <c r="A144" s="1"/>
      <c r="B144" s="2"/>
      <c r="C144" s="2"/>
      <c r="D144" s="2"/>
      <c r="E144" s="2"/>
      <c r="F144" s="2"/>
      <c r="G144" s="2"/>
      <c r="H144" s="2"/>
      <c r="I144" s="34"/>
      <c r="J144" s="34"/>
      <c r="K144" s="34"/>
      <c r="L144" s="34"/>
      <c r="M144" s="35"/>
      <c r="N144" s="35"/>
      <c r="O144" s="3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</row>
    <row r="145" spans="1:85" ht="12" customHeight="1">
      <c r="A145" s="1"/>
      <c r="B145" s="2"/>
      <c r="C145" s="2"/>
      <c r="D145" s="2"/>
      <c r="E145" s="2"/>
      <c r="F145" s="2"/>
      <c r="G145" s="2"/>
      <c r="H145" s="2"/>
      <c r="I145" s="34"/>
      <c r="J145" s="34"/>
      <c r="K145" s="34"/>
      <c r="L145" s="34"/>
      <c r="M145" s="35"/>
      <c r="N145" s="35"/>
      <c r="O145" s="3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</row>
    <row r="146" spans="1:85" ht="12" customHeight="1">
      <c r="A146" s="1"/>
      <c r="B146" s="2"/>
      <c r="C146" s="2"/>
      <c r="D146" s="2"/>
      <c r="E146" s="2"/>
      <c r="F146" s="2"/>
      <c r="G146" s="2"/>
      <c r="H146" s="2"/>
      <c r="I146" s="34"/>
      <c r="J146" s="34"/>
      <c r="K146" s="34"/>
      <c r="L146" s="34"/>
      <c r="M146" s="35"/>
      <c r="N146" s="35"/>
      <c r="O146" s="3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</row>
    <row r="147" spans="1:85" ht="12" customHeight="1">
      <c r="A147" s="1"/>
      <c r="B147" s="2"/>
      <c r="C147" s="2"/>
      <c r="D147" s="2"/>
      <c r="E147" s="2"/>
      <c r="F147" s="2"/>
      <c r="G147" s="2"/>
      <c r="H147" s="2"/>
      <c r="I147" s="34"/>
      <c r="J147" s="34"/>
      <c r="K147" s="34"/>
      <c r="L147" s="34"/>
      <c r="M147" s="35"/>
      <c r="N147" s="35"/>
      <c r="O147" s="3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</row>
    <row r="148" spans="1:85" ht="12" customHeight="1">
      <c r="A148" s="1"/>
      <c r="B148" s="2"/>
      <c r="C148" s="2"/>
      <c r="D148" s="2"/>
      <c r="E148" s="2"/>
      <c r="F148" s="2"/>
      <c r="G148" s="2"/>
      <c r="H148" s="2"/>
      <c r="I148" s="34"/>
      <c r="J148" s="34"/>
      <c r="K148" s="34"/>
      <c r="L148" s="34"/>
      <c r="M148" s="35"/>
      <c r="N148" s="35"/>
      <c r="O148" s="3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</row>
    <row r="149" spans="1:85" ht="12" customHeight="1">
      <c r="A149" s="1"/>
      <c r="B149" s="2"/>
      <c r="C149" s="2"/>
      <c r="D149" s="2"/>
      <c r="E149" s="2"/>
      <c r="F149" s="2"/>
      <c r="G149" s="2"/>
      <c r="H149" s="2"/>
      <c r="I149" s="34"/>
      <c r="J149" s="34"/>
      <c r="K149" s="34"/>
      <c r="L149" s="34"/>
      <c r="M149" s="35"/>
      <c r="N149" s="35"/>
      <c r="O149" s="3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</row>
    <row r="150" spans="1:85" ht="12" customHeight="1">
      <c r="A150" s="1"/>
      <c r="B150" s="2"/>
      <c r="C150" s="2"/>
      <c r="D150" s="2"/>
      <c r="E150" s="2"/>
      <c r="F150" s="2"/>
      <c r="G150" s="2"/>
      <c r="H150" s="2"/>
      <c r="I150" s="34"/>
      <c r="J150" s="34"/>
      <c r="K150" s="34"/>
      <c r="L150" s="34"/>
      <c r="M150" s="35"/>
      <c r="N150" s="35"/>
      <c r="O150" s="3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</row>
    <row r="151" spans="1:85" ht="12" customHeight="1">
      <c r="A151" s="1"/>
      <c r="B151" s="2"/>
      <c r="C151" s="2"/>
      <c r="D151" s="2"/>
      <c r="E151" s="2"/>
      <c r="F151" s="2"/>
      <c r="G151" s="2"/>
      <c r="H151" s="2"/>
      <c r="I151" s="34"/>
      <c r="J151" s="34"/>
      <c r="K151" s="34"/>
      <c r="L151" s="34"/>
      <c r="M151" s="35"/>
      <c r="N151" s="35"/>
      <c r="O151" s="3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</row>
    <row r="152" spans="1:85" ht="12" customHeight="1">
      <c r="A152" s="1"/>
      <c r="B152" s="2"/>
      <c r="C152" s="2"/>
      <c r="D152" s="2"/>
      <c r="E152" s="2"/>
      <c r="F152" s="2"/>
      <c r="G152" s="2"/>
      <c r="H152" s="2"/>
      <c r="I152" s="34"/>
      <c r="J152" s="34"/>
      <c r="K152" s="34"/>
      <c r="L152" s="34"/>
      <c r="M152" s="35"/>
      <c r="N152" s="35"/>
      <c r="O152" s="3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</row>
    <row r="153" spans="1:85" ht="12" customHeight="1">
      <c r="A153" s="1"/>
      <c r="B153" s="2"/>
      <c r="C153" s="2"/>
      <c r="D153" s="2"/>
      <c r="E153" s="2"/>
      <c r="F153" s="2"/>
      <c r="G153" s="2"/>
      <c r="H153" s="2"/>
      <c r="I153" s="34"/>
      <c r="J153" s="34"/>
      <c r="K153" s="34"/>
      <c r="L153" s="34"/>
      <c r="M153" s="35"/>
      <c r="N153" s="35"/>
      <c r="O153" s="3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</row>
    <row r="154" spans="1:85" ht="12" customHeight="1">
      <c r="A154" s="1"/>
      <c r="B154" s="2"/>
      <c r="C154" s="2"/>
      <c r="D154" s="2"/>
      <c r="E154" s="2"/>
      <c r="F154" s="2"/>
      <c r="G154" s="2"/>
      <c r="H154" s="2"/>
      <c r="I154" s="34"/>
      <c r="J154" s="34"/>
      <c r="K154" s="34"/>
      <c r="L154" s="34"/>
      <c r="M154" s="35"/>
      <c r="N154" s="35"/>
      <c r="O154" s="3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</row>
    <row r="155" spans="1:85" ht="12" customHeight="1">
      <c r="A155" s="1"/>
      <c r="B155" s="2"/>
      <c r="C155" s="2"/>
      <c r="D155" s="2"/>
      <c r="E155" s="2"/>
      <c r="F155" s="2"/>
      <c r="G155" s="2"/>
      <c r="H155" s="2"/>
      <c r="I155" s="34"/>
      <c r="J155" s="34"/>
      <c r="K155" s="34"/>
      <c r="L155" s="34"/>
      <c r="M155" s="35"/>
      <c r="N155" s="35"/>
      <c r="O155" s="3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</row>
    <row r="156" spans="1:85" ht="12" customHeight="1">
      <c r="A156" s="1"/>
      <c r="B156" s="2"/>
      <c r="C156" s="2"/>
      <c r="D156" s="2"/>
      <c r="E156" s="2"/>
      <c r="F156" s="2"/>
      <c r="G156" s="2"/>
      <c r="H156" s="2"/>
      <c r="I156" s="34"/>
      <c r="J156" s="34"/>
      <c r="K156" s="34"/>
      <c r="L156" s="34"/>
      <c r="M156" s="35"/>
      <c r="N156" s="35"/>
      <c r="O156" s="3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</row>
    <row r="157" spans="1:85" ht="12" customHeight="1">
      <c r="A157" s="1"/>
      <c r="B157" s="2"/>
      <c r="C157" s="2"/>
      <c r="D157" s="2"/>
      <c r="E157" s="2"/>
      <c r="F157" s="2"/>
      <c r="G157" s="2"/>
      <c r="H157" s="2"/>
      <c r="I157" s="34"/>
      <c r="J157" s="34"/>
      <c r="K157" s="34"/>
      <c r="L157" s="34"/>
      <c r="M157" s="35"/>
      <c r="N157" s="35"/>
      <c r="O157" s="3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</row>
    <row r="158" spans="1:85" ht="12" customHeight="1">
      <c r="A158" s="1"/>
      <c r="B158" s="2"/>
      <c r="C158" s="2"/>
      <c r="D158" s="2"/>
      <c r="E158" s="2"/>
      <c r="F158" s="2"/>
      <c r="G158" s="2"/>
      <c r="H158" s="2"/>
      <c r="I158" s="34"/>
      <c r="J158" s="34"/>
      <c r="K158" s="34"/>
      <c r="L158" s="34"/>
      <c r="M158" s="35"/>
      <c r="N158" s="35"/>
      <c r="O158" s="3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</row>
    <row r="159" spans="1:85" ht="12" customHeight="1">
      <c r="A159" s="1"/>
      <c r="B159" s="2"/>
      <c r="C159" s="2"/>
      <c r="D159" s="2"/>
      <c r="E159" s="2"/>
      <c r="F159" s="2"/>
      <c r="G159" s="2"/>
      <c r="H159" s="2"/>
      <c r="I159" s="34"/>
      <c r="J159" s="34"/>
      <c r="K159" s="34"/>
      <c r="L159" s="34"/>
      <c r="M159" s="35"/>
      <c r="N159" s="35"/>
      <c r="O159" s="3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</row>
    <row r="160" spans="1:85" ht="12" customHeight="1">
      <c r="A160" s="1"/>
      <c r="B160" s="2"/>
      <c r="C160" s="2"/>
      <c r="D160" s="2"/>
      <c r="E160" s="2"/>
      <c r="F160" s="2"/>
      <c r="G160" s="2"/>
      <c r="H160" s="2"/>
      <c r="I160" s="34"/>
      <c r="J160" s="34"/>
      <c r="K160" s="34"/>
      <c r="L160" s="34"/>
      <c r="M160" s="35"/>
      <c r="N160" s="35"/>
      <c r="O160" s="3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</row>
    <row r="161" spans="1:85" ht="12" customHeight="1">
      <c r="A161" s="1"/>
      <c r="B161" s="2"/>
      <c r="C161" s="2"/>
      <c r="D161" s="2"/>
      <c r="E161" s="2"/>
      <c r="F161" s="2"/>
      <c r="G161" s="2"/>
      <c r="H161" s="2"/>
      <c r="I161" s="34"/>
      <c r="J161" s="34"/>
      <c r="K161" s="34"/>
      <c r="L161" s="34"/>
      <c r="M161" s="35"/>
      <c r="N161" s="35"/>
      <c r="O161" s="3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</row>
    <row r="162" spans="1:85" ht="12" customHeight="1">
      <c r="A162" s="1"/>
      <c r="B162" s="2"/>
      <c r="C162" s="2"/>
      <c r="D162" s="2"/>
      <c r="E162" s="2"/>
      <c r="F162" s="2"/>
      <c r="G162" s="2"/>
      <c r="H162" s="2"/>
      <c r="I162" s="34"/>
      <c r="J162" s="34"/>
      <c r="K162" s="34"/>
      <c r="L162" s="34"/>
      <c r="M162" s="35"/>
      <c r="N162" s="35"/>
      <c r="O162" s="3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</row>
    <row r="163" spans="1:85" ht="12" customHeight="1">
      <c r="A163" s="1"/>
      <c r="B163" s="2"/>
      <c r="C163" s="2"/>
      <c r="D163" s="2"/>
      <c r="E163" s="2"/>
      <c r="F163" s="2"/>
      <c r="G163" s="2"/>
      <c r="H163" s="2"/>
      <c r="I163" s="34"/>
      <c r="J163" s="34"/>
      <c r="K163" s="34"/>
      <c r="L163" s="34"/>
      <c r="M163" s="35"/>
      <c r="N163" s="35"/>
      <c r="O163" s="3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</row>
    <row r="164" spans="1:85" ht="12" customHeight="1">
      <c r="A164" s="1"/>
      <c r="B164" s="2"/>
      <c r="C164" s="2"/>
      <c r="D164" s="2"/>
      <c r="E164" s="2"/>
      <c r="F164" s="2"/>
      <c r="G164" s="2"/>
      <c r="H164" s="2"/>
      <c r="I164" s="34"/>
      <c r="J164" s="34"/>
      <c r="K164" s="34"/>
      <c r="L164" s="34"/>
      <c r="M164" s="35"/>
      <c r="N164" s="35"/>
      <c r="O164" s="3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</row>
    <row r="165" spans="1:85" ht="12" customHeight="1">
      <c r="A165" s="1"/>
      <c r="B165" s="2"/>
      <c r="C165" s="2"/>
      <c r="D165" s="2"/>
      <c r="E165" s="2"/>
      <c r="F165" s="2"/>
      <c r="G165" s="2"/>
      <c r="H165" s="2"/>
      <c r="I165" s="34"/>
      <c r="J165" s="34"/>
      <c r="K165" s="34"/>
      <c r="L165" s="34"/>
      <c r="M165" s="35"/>
      <c r="N165" s="35"/>
      <c r="O165" s="3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</row>
    <row r="166" spans="1:85" ht="12" customHeight="1">
      <c r="A166" s="1"/>
      <c r="B166" s="2"/>
      <c r="C166" s="2"/>
      <c r="D166" s="2"/>
      <c r="E166" s="2"/>
      <c r="F166" s="2"/>
      <c r="G166" s="2"/>
      <c r="H166" s="2"/>
      <c r="I166" s="34"/>
      <c r="J166" s="34"/>
      <c r="K166" s="34"/>
      <c r="L166" s="34"/>
      <c r="M166" s="35"/>
      <c r="N166" s="35"/>
      <c r="O166" s="3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</row>
    <row r="167" spans="1:85" ht="12" customHeight="1">
      <c r="A167" s="1"/>
      <c r="B167" s="2"/>
      <c r="C167" s="2"/>
      <c r="D167" s="2"/>
      <c r="E167" s="2"/>
      <c r="F167" s="2"/>
      <c r="G167" s="2"/>
      <c r="H167" s="2"/>
      <c r="I167" s="34"/>
      <c r="J167" s="34"/>
      <c r="K167" s="34"/>
      <c r="L167" s="34"/>
      <c r="M167" s="35"/>
      <c r="N167" s="35"/>
      <c r="O167" s="3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68" spans="1:85" ht="12" customHeight="1">
      <c r="A168" s="1"/>
      <c r="B168" s="2"/>
      <c r="C168" s="2"/>
      <c r="D168" s="2"/>
      <c r="E168" s="2"/>
      <c r="F168" s="2"/>
      <c r="G168" s="2"/>
      <c r="H168" s="2"/>
      <c r="I168" s="34"/>
      <c r="J168" s="34"/>
      <c r="K168" s="34"/>
      <c r="L168" s="34"/>
      <c r="M168" s="35"/>
      <c r="N168" s="35"/>
      <c r="O168" s="3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</row>
    <row r="169" spans="1:85" ht="12" customHeight="1">
      <c r="A169" s="1"/>
      <c r="B169" s="2"/>
      <c r="C169" s="2"/>
      <c r="D169" s="2"/>
      <c r="E169" s="2"/>
      <c r="F169" s="2"/>
      <c r="G169" s="2"/>
      <c r="H169" s="2"/>
      <c r="I169" s="34"/>
      <c r="J169" s="34"/>
      <c r="K169" s="34"/>
      <c r="L169" s="34"/>
      <c r="M169" s="35"/>
      <c r="N169" s="35"/>
      <c r="O169" s="3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</row>
    <row r="170" spans="1:85" ht="12" customHeight="1">
      <c r="A170" s="1"/>
      <c r="B170" s="2"/>
      <c r="C170" s="2"/>
      <c r="D170" s="2"/>
      <c r="E170" s="2"/>
      <c r="F170" s="2"/>
      <c r="G170" s="2"/>
      <c r="H170" s="2"/>
      <c r="I170" s="34"/>
      <c r="J170" s="34"/>
      <c r="K170" s="34"/>
      <c r="L170" s="34"/>
      <c r="M170" s="35"/>
      <c r="N170" s="35"/>
      <c r="O170" s="3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</row>
    <row r="171" spans="1:85" ht="12" customHeight="1">
      <c r="A171" s="1"/>
      <c r="B171" s="2"/>
      <c r="C171" s="2"/>
      <c r="D171" s="2"/>
      <c r="E171" s="2"/>
      <c r="F171" s="2"/>
      <c r="G171" s="2"/>
      <c r="H171" s="2"/>
      <c r="I171" s="34"/>
      <c r="J171" s="34"/>
      <c r="K171" s="34"/>
      <c r="L171" s="34"/>
      <c r="M171" s="35"/>
      <c r="N171" s="35"/>
      <c r="O171" s="3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</row>
    <row r="172" spans="1:85" ht="12" customHeight="1">
      <c r="A172" s="1"/>
      <c r="B172" s="2"/>
      <c r="C172" s="2"/>
      <c r="D172" s="2"/>
      <c r="E172" s="2"/>
      <c r="F172" s="2"/>
      <c r="G172" s="2"/>
      <c r="H172" s="2"/>
      <c r="I172" s="34"/>
      <c r="J172" s="34"/>
      <c r="K172" s="34"/>
      <c r="L172" s="34"/>
      <c r="M172" s="35"/>
      <c r="N172" s="35"/>
      <c r="O172" s="3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</row>
    <row r="173" spans="1:85" ht="12" customHeight="1">
      <c r="A173" s="1"/>
      <c r="B173" s="2"/>
      <c r="C173" s="2"/>
      <c r="D173" s="2"/>
      <c r="E173" s="2"/>
      <c r="F173" s="2"/>
      <c r="G173" s="2"/>
      <c r="H173" s="2"/>
      <c r="I173" s="34"/>
      <c r="J173" s="34"/>
      <c r="K173" s="34"/>
      <c r="L173" s="34"/>
      <c r="M173" s="35"/>
      <c r="N173" s="35"/>
      <c r="O173" s="3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</row>
    <row r="174" spans="1:85" ht="12" customHeight="1">
      <c r="A174" s="1"/>
      <c r="B174" s="2"/>
      <c r="C174" s="2"/>
      <c r="D174" s="2"/>
      <c r="E174" s="2"/>
      <c r="F174" s="2"/>
      <c r="G174" s="2"/>
      <c r="H174" s="2"/>
      <c r="I174" s="34"/>
      <c r="J174" s="34"/>
      <c r="K174" s="34"/>
      <c r="L174" s="34"/>
      <c r="M174" s="35"/>
      <c r="N174" s="35"/>
      <c r="O174" s="3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</row>
    <row r="175" spans="1:85" ht="12" customHeight="1">
      <c r="A175" s="1"/>
      <c r="B175" s="2"/>
      <c r="C175" s="2"/>
      <c r="D175" s="2"/>
      <c r="E175" s="2"/>
      <c r="F175" s="2"/>
      <c r="G175" s="2"/>
      <c r="H175" s="2"/>
      <c r="I175" s="34"/>
      <c r="J175" s="34"/>
      <c r="K175" s="34"/>
      <c r="L175" s="34"/>
      <c r="M175" s="35"/>
      <c r="N175" s="35"/>
      <c r="O175" s="3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</row>
    <row r="176" spans="1:85" ht="12" customHeight="1">
      <c r="A176" s="1"/>
      <c r="B176" s="2"/>
      <c r="C176" s="2"/>
      <c r="D176" s="2"/>
      <c r="E176" s="2"/>
      <c r="F176" s="2"/>
      <c r="G176" s="2"/>
      <c r="H176" s="2"/>
      <c r="I176" s="34"/>
      <c r="J176" s="34"/>
      <c r="K176" s="34"/>
      <c r="L176" s="34"/>
      <c r="M176" s="35"/>
      <c r="N176" s="35"/>
      <c r="O176" s="3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</row>
    <row r="177" spans="1:85" ht="12" customHeight="1">
      <c r="A177" s="1"/>
      <c r="B177" s="2"/>
      <c r="C177" s="2"/>
      <c r="D177" s="2"/>
      <c r="E177" s="2"/>
      <c r="F177" s="2"/>
      <c r="G177" s="2"/>
      <c r="H177" s="2"/>
      <c r="I177" s="34"/>
      <c r="J177" s="34"/>
      <c r="K177" s="34"/>
      <c r="L177" s="34"/>
      <c r="M177" s="35"/>
      <c r="N177" s="35"/>
      <c r="O177" s="3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</row>
    <row r="178" spans="1:85" ht="12" customHeight="1">
      <c r="A178" s="1"/>
      <c r="B178" s="2"/>
      <c r="C178" s="2"/>
      <c r="D178" s="2"/>
      <c r="E178" s="2"/>
      <c r="F178" s="2"/>
      <c r="G178" s="2"/>
      <c r="H178" s="2"/>
      <c r="I178" s="34"/>
      <c r="J178" s="34"/>
      <c r="K178" s="34"/>
      <c r="L178" s="34"/>
      <c r="M178" s="35"/>
      <c r="N178" s="35"/>
      <c r="O178" s="3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</row>
    <row r="179" spans="1:85" ht="12" customHeight="1">
      <c r="A179" s="1"/>
      <c r="B179" s="2"/>
      <c r="C179" s="2"/>
      <c r="D179" s="2"/>
      <c r="E179" s="2"/>
      <c r="F179" s="2"/>
      <c r="G179" s="2"/>
      <c r="H179" s="2"/>
      <c r="I179" s="34"/>
      <c r="J179" s="34"/>
      <c r="K179" s="34"/>
      <c r="L179" s="34"/>
      <c r="M179" s="35"/>
      <c r="N179" s="35"/>
      <c r="O179" s="3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</row>
    <row r="180" spans="1:85" ht="12" customHeight="1">
      <c r="A180" s="1"/>
      <c r="B180" s="2"/>
      <c r="C180" s="2"/>
      <c r="D180" s="2"/>
      <c r="E180" s="2"/>
      <c r="F180" s="2"/>
      <c r="G180" s="2"/>
      <c r="H180" s="2"/>
      <c r="I180" s="34"/>
      <c r="J180" s="34"/>
      <c r="K180" s="34"/>
      <c r="L180" s="34"/>
      <c r="M180" s="35"/>
      <c r="N180" s="35"/>
      <c r="O180" s="3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</row>
    <row r="181" spans="1:85" ht="12" customHeight="1">
      <c r="A181" s="1"/>
      <c r="B181" s="2"/>
      <c r="C181" s="2"/>
      <c r="D181" s="2"/>
      <c r="E181" s="2"/>
      <c r="F181" s="2"/>
      <c r="G181" s="2"/>
      <c r="H181" s="2"/>
      <c r="I181" s="34"/>
      <c r="J181" s="34"/>
      <c r="K181" s="34"/>
      <c r="L181" s="34"/>
      <c r="M181" s="35"/>
      <c r="N181" s="35"/>
      <c r="O181" s="3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</row>
    <row r="182" spans="1:85" ht="12" customHeight="1">
      <c r="A182" s="1"/>
      <c r="B182" s="2"/>
      <c r="C182" s="2"/>
      <c r="D182" s="2"/>
      <c r="E182" s="2"/>
      <c r="F182" s="2"/>
      <c r="G182" s="2"/>
      <c r="H182" s="2"/>
      <c r="I182" s="34"/>
      <c r="J182" s="34"/>
      <c r="K182" s="34"/>
      <c r="L182" s="34"/>
      <c r="M182" s="35"/>
      <c r="N182" s="35"/>
      <c r="O182" s="3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</row>
    <row r="183" spans="1:85" ht="12" customHeight="1">
      <c r="A183" s="1"/>
      <c r="B183" s="2"/>
      <c r="C183" s="2"/>
      <c r="D183" s="2"/>
      <c r="E183" s="2"/>
      <c r="F183" s="2"/>
      <c r="G183" s="2"/>
      <c r="H183" s="2"/>
      <c r="I183" s="34"/>
      <c r="J183" s="34"/>
      <c r="K183" s="34"/>
      <c r="L183" s="34"/>
      <c r="M183" s="35"/>
      <c r="N183" s="35"/>
      <c r="O183" s="3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</row>
    <row r="184" spans="1:85" ht="12" customHeight="1">
      <c r="A184" s="1"/>
      <c r="B184" s="2"/>
      <c r="C184" s="2"/>
      <c r="D184" s="2"/>
      <c r="E184" s="2"/>
      <c r="F184" s="2"/>
      <c r="G184" s="2"/>
      <c r="H184" s="2"/>
      <c r="I184" s="34"/>
      <c r="J184" s="34"/>
      <c r="K184" s="34"/>
      <c r="L184" s="34"/>
      <c r="M184" s="35"/>
      <c r="N184" s="35"/>
      <c r="O184" s="3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</row>
    <row r="185" spans="1:85" ht="12" customHeight="1">
      <c r="A185" s="1"/>
      <c r="B185" s="2"/>
      <c r="C185" s="2"/>
      <c r="D185" s="2"/>
      <c r="E185" s="2"/>
      <c r="F185" s="2"/>
      <c r="G185" s="2"/>
      <c r="H185" s="2"/>
      <c r="I185" s="34"/>
      <c r="J185" s="34"/>
      <c r="K185" s="34"/>
      <c r="L185" s="34"/>
      <c r="M185" s="35"/>
      <c r="N185" s="35"/>
      <c r="O185" s="3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</row>
    <row r="186" spans="1:85" ht="12" customHeight="1">
      <c r="A186" s="1"/>
      <c r="B186" s="2"/>
      <c r="C186" s="2"/>
      <c r="D186" s="2"/>
      <c r="E186" s="2"/>
      <c r="F186" s="2"/>
      <c r="G186" s="2"/>
      <c r="H186" s="2"/>
      <c r="I186" s="34"/>
      <c r="J186" s="34"/>
      <c r="K186" s="34"/>
      <c r="L186" s="34"/>
      <c r="M186" s="35"/>
      <c r="N186" s="35"/>
      <c r="O186" s="3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</row>
    <row r="187" spans="1:85" ht="12" customHeight="1">
      <c r="A187" s="1"/>
      <c r="B187" s="2"/>
      <c r="C187" s="2"/>
      <c r="D187" s="2"/>
      <c r="E187" s="2"/>
      <c r="F187" s="2"/>
      <c r="G187" s="2"/>
      <c r="H187" s="2"/>
      <c r="I187" s="34"/>
      <c r="J187" s="34"/>
      <c r="K187" s="34"/>
      <c r="L187" s="34"/>
      <c r="M187" s="35"/>
      <c r="N187" s="35"/>
      <c r="O187" s="3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</row>
    <row r="188" spans="1:85" ht="12" customHeight="1">
      <c r="A188" s="1"/>
      <c r="B188" s="2"/>
      <c r="C188" s="2"/>
      <c r="D188" s="2"/>
      <c r="E188" s="2"/>
      <c r="F188" s="2"/>
      <c r="G188" s="2"/>
      <c r="H188" s="2"/>
      <c r="I188" s="34"/>
      <c r="J188" s="34"/>
      <c r="K188" s="34"/>
      <c r="L188" s="34"/>
      <c r="M188" s="35"/>
      <c r="N188" s="35"/>
      <c r="O188" s="3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</row>
    <row r="189" spans="1:85" ht="12" customHeight="1">
      <c r="A189" s="1"/>
      <c r="B189" s="2"/>
      <c r="C189" s="2"/>
      <c r="D189" s="2"/>
      <c r="E189" s="2"/>
      <c r="F189" s="2"/>
      <c r="G189" s="2"/>
      <c r="H189" s="2"/>
      <c r="I189" s="34"/>
      <c r="J189" s="34"/>
      <c r="K189" s="34"/>
      <c r="L189" s="34"/>
      <c r="M189" s="35"/>
      <c r="N189" s="35"/>
      <c r="O189" s="3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</row>
    <row r="190" spans="1:85" ht="12" customHeight="1">
      <c r="A190" s="1"/>
      <c r="B190" s="2"/>
      <c r="C190" s="2"/>
      <c r="D190" s="2"/>
      <c r="E190" s="2"/>
      <c r="F190" s="2"/>
      <c r="G190" s="2"/>
      <c r="H190" s="2"/>
      <c r="I190" s="34"/>
      <c r="J190" s="34"/>
      <c r="K190" s="34"/>
      <c r="L190" s="34"/>
      <c r="M190" s="35"/>
      <c r="N190" s="35"/>
      <c r="O190" s="3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</row>
    <row r="191" spans="1:85" ht="12" customHeight="1">
      <c r="A191" s="1"/>
      <c r="B191" s="2"/>
      <c r="C191" s="2"/>
      <c r="D191" s="2"/>
      <c r="E191" s="2"/>
      <c r="F191" s="2"/>
      <c r="G191" s="2"/>
      <c r="H191" s="2"/>
      <c r="I191" s="34"/>
      <c r="J191" s="34"/>
      <c r="K191" s="34"/>
      <c r="L191" s="34"/>
      <c r="M191" s="35"/>
      <c r="N191" s="35"/>
      <c r="O191" s="3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</row>
    <row r="192" spans="1:85" ht="12" customHeight="1">
      <c r="A192" s="1"/>
      <c r="B192" s="2"/>
      <c r="C192" s="2"/>
      <c r="D192" s="2"/>
      <c r="E192" s="2"/>
      <c r="F192" s="2"/>
      <c r="G192" s="2"/>
      <c r="H192" s="2"/>
      <c r="I192" s="34"/>
      <c r="J192" s="34"/>
      <c r="K192" s="34"/>
      <c r="L192" s="34"/>
      <c r="M192" s="35"/>
      <c r="N192" s="35"/>
      <c r="O192" s="3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</row>
    <row r="193" spans="1:85" ht="12" customHeight="1">
      <c r="A193" s="1"/>
      <c r="B193" s="2"/>
      <c r="C193" s="2"/>
      <c r="D193" s="2"/>
      <c r="E193" s="2"/>
      <c r="F193" s="2"/>
      <c r="G193" s="2"/>
      <c r="H193" s="2"/>
      <c r="I193" s="34"/>
      <c r="J193" s="34"/>
      <c r="K193" s="34"/>
      <c r="L193" s="34"/>
      <c r="M193" s="35"/>
      <c r="N193" s="35"/>
      <c r="O193" s="3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</row>
    <row r="194" spans="1:85" ht="12" customHeight="1">
      <c r="A194" s="1"/>
      <c r="B194" s="2"/>
      <c r="C194" s="2"/>
      <c r="D194" s="2"/>
      <c r="E194" s="2"/>
      <c r="F194" s="2"/>
      <c r="G194" s="2"/>
      <c r="H194" s="2"/>
      <c r="I194" s="34"/>
      <c r="J194" s="34"/>
      <c r="K194" s="34"/>
      <c r="L194" s="34"/>
      <c r="M194" s="35"/>
      <c r="N194" s="35"/>
      <c r="O194" s="3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</row>
    <row r="195" spans="1:85" ht="12" customHeight="1">
      <c r="A195" s="1"/>
      <c r="B195" s="2"/>
      <c r="C195" s="2"/>
      <c r="D195" s="2"/>
      <c r="E195" s="2"/>
      <c r="F195" s="2"/>
      <c r="G195" s="2"/>
      <c r="H195" s="2"/>
      <c r="I195" s="34"/>
      <c r="J195" s="34"/>
      <c r="K195" s="34"/>
      <c r="L195" s="34"/>
      <c r="M195" s="35"/>
      <c r="N195" s="35"/>
      <c r="O195" s="3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</row>
    <row r="196" spans="1:85" ht="12" customHeight="1">
      <c r="A196" s="1"/>
      <c r="B196" s="2"/>
      <c r="C196" s="2"/>
      <c r="D196" s="2"/>
      <c r="E196" s="2"/>
      <c r="F196" s="2"/>
      <c r="G196" s="2"/>
      <c r="H196" s="2"/>
      <c r="I196" s="34"/>
      <c r="J196" s="34"/>
      <c r="K196" s="34"/>
      <c r="L196" s="34"/>
      <c r="M196" s="35"/>
      <c r="N196" s="35"/>
      <c r="O196" s="3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</row>
    <row r="197" spans="1:85" ht="12" customHeight="1">
      <c r="A197" s="1"/>
      <c r="B197" s="2"/>
      <c r="C197" s="2"/>
      <c r="D197" s="2"/>
      <c r="E197" s="2"/>
      <c r="F197" s="2"/>
      <c r="G197" s="2"/>
      <c r="H197" s="2"/>
      <c r="I197" s="34"/>
      <c r="J197" s="34"/>
      <c r="K197" s="34"/>
      <c r="L197" s="34"/>
      <c r="M197" s="35"/>
      <c r="N197" s="35"/>
      <c r="O197" s="3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</row>
    <row r="198" spans="1:85" ht="12" customHeight="1">
      <c r="A198" s="1"/>
      <c r="B198" s="2"/>
      <c r="C198" s="2"/>
      <c r="D198" s="2"/>
      <c r="E198" s="2"/>
      <c r="F198" s="2"/>
      <c r="G198" s="2"/>
      <c r="H198" s="2"/>
      <c r="I198" s="34"/>
      <c r="J198" s="34"/>
      <c r="K198" s="34"/>
      <c r="L198" s="34"/>
      <c r="M198" s="35"/>
      <c r="N198" s="35"/>
      <c r="O198" s="3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</row>
    <row r="199" spans="1:85" ht="12" customHeight="1">
      <c r="A199" s="1"/>
      <c r="B199" s="2"/>
      <c r="C199" s="2"/>
      <c r="D199" s="2"/>
      <c r="E199" s="2"/>
      <c r="F199" s="2"/>
      <c r="G199" s="2"/>
      <c r="H199" s="2"/>
      <c r="I199" s="34"/>
      <c r="J199" s="34"/>
      <c r="K199" s="34"/>
      <c r="L199" s="34"/>
      <c r="M199" s="35"/>
      <c r="N199" s="35"/>
      <c r="O199" s="3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</row>
    <row r="200" spans="1:85" ht="12" customHeight="1">
      <c r="A200" s="1"/>
      <c r="B200" s="2"/>
      <c r="C200" s="2"/>
      <c r="D200" s="2"/>
      <c r="E200" s="2"/>
      <c r="F200" s="2"/>
      <c r="G200" s="2"/>
      <c r="H200" s="2"/>
      <c r="I200" s="34"/>
      <c r="J200" s="34"/>
      <c r="K200" s="34"/>
      <c r="L200" s="34"/>
      <c r="M200" s="35"/>
      <c r="N200" s="35"/>
      <c r="O200" s="3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</row>
    <row r="201" spans="1:85" ht="12" customHeight="1">
      <c r="A201" s="1"/>
      <c r="B201" s="2"/>
      <c r="C201" s="2"/>
      <c r="D201" s="2"/>
      <c r="E201" s="2"/>
      <c r="F201" s="2"/>
      <c r="G201" s="2"/>
      <c r="H201" s="2"/>
      <c r="I201" s="34"/>
      <c r="J201" s="34"/>
      <c r="K201" s="34"/>
      <c r="L201" s="34"/>
      <c r="M201" s="35"/>
      <c r="N201" s="35"/>
      <c r="O201" s="3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</row>
    <row r="202" spans="1:85" ht="12" customHeight="1">
      <c r="A202" s="1"/>
      <c r="B202" s="2"/>
      <c r="C202" s="2"/>
      <c r="D202" s="2"/>
      <c r="E202" s="2"/>
      <c r="F202" s="2"/>
      <c r="G202" s="2"/>
      <c r="H202" s="2"/>
      <c r="I202" s="34"/>
      <c r="J202" s="34"/>
      <c r="K202" s="34"/>
      <c r="L202" s="34"/>
      <c r="M202" s="35"/>
      <c r="N202" s="35"/>
      <c r="O202" s="3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</row>
    <row r="203" spans="1:85" ht="12" customHeight="1">
      <c r="A203" s="1"/>
      <c r="B203" s="2"/>
      <c r="C203" s="2"/>
      <c r="D203" s="2"/>
      <c r="E203" s="2"/>
      <c r="F203" s="2"/>
      <c r="G203" s="2"/>
      <c r="H203" s="2"/>
      <c r="I203" s="34"/>
      <c r="J203" s="34"/>
      <c r="K203" s="34"/>
      <c r="L203" s="34"/>
      <c r="M203" s="35"/>
      <c r="N203" s="35"/>
      <c r="O203" s="3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</row>
    <row r="204" spans="1:85" ht="12" customHeight="1">
      <c r="A204" s="1"/>
      <c r="B204" s="2"/>
      <c r="C204" s="2"/>
      <c r="D204" s="2"/>
      <c r="E204" s="2"/>
      <c r="F204" s="2"/>
      <c r="G204" s="2"/>
      <c r="H204" s="2"/>
      <c r="I204" s="34"/>
      <c r="J204" s="34"/>
      <c r="K204" s="34"/>
      <c r="L204" s="34"/>
      <c r="M204" s="35"/>
      <c r="N204" s="35"/>
      <c r="O204" s="3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</row>
    <row r="205" spans="1:85" ht="12" customHeight="1">
      <c r="A205" s="1"/>
      <c r="B205" s="2"/>
      <c r="C205" s="2"/>
      <c r="D205" s="2"/>
      <c r="E205" s="2"/>
      <c r="F205" s="2"/>
      <c r="G205" s="2"/>
      <c r="H205" s="2"/>
      <c r="I205" s="34"/>
      <c r="J205" s="34"/>
      <c r="K205" s="34"/>
      <c r="L205" s="34"/>
      <c r="M205" s="35"/>
      <c r="N205" s="35"/>
      <c r="O205" s="3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</row>
    <row r="206" spans="1:85" ht="12" customHeight="1">
      <c r="A206" s="1"/>
      <c r="B206" s="2"/>
      <c r="C206" s="2"/>
      <c r="D206" s="2"/>
      <c r="E206" s="2"/>
      <c r="F206" s="2"/>
      <c r="G206" s="2"/>
      <c r="H206" s="2"/>
      <c r="I206" s="34"/>
      <c r="J206" s="34"/>
      <c r="K206" s="34"/>
      <c r="L206" s="34"/>
      <c r="M206" s="35"/>
      <c r="N206" s="35"/>
      <c r="O206" s="3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</row>
    <row r="207" spans="1:85" ht="12" customHeight="1">
      <c r="A207" s="1"/>
      <c r="B207" s="2"/>
      <c r="C207" s="2"/>
      <c r="D207" s="2"/>
      <c r="E207" s="2"/>
      <c r="F207" s="2"/>
      <c r="G207" s="2"/>
      <c r="H207" s="2"/>
      <c r="I207" s="34"/>
      <c r="J207" s="34"/>
      <c r="K207" s="34"/>
      <c r="L207" s="34"/>
      <c r="M207" s="35"/>
      <c r="N207" s="35"/>
      <c r="O207" s="3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</row>
    <row r="208" spans="1:85" ht="12" customHeight="1">
      <c r="A208" s="1"/>
      <c r="B208" s="2"/>
      <c r="C208" s="2"/>
      <c r="D208" s="2"/>
      <c r="E208" s="2"/>
      <c r="F208" s="2"/>
      <c r="G208" s="2"/>
      <c r="H208" s="2"/>
      <c r="I208" s="34"/>
      <c r="J208" s="34"/>
      <c r="K208" s="34"/>
      <c r="L208" s="34"/>
      <c r="M208" s="35"/>
      <c r="N208" s="35"/>
      <c r="O208" s="3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</row>
    <row r="209" spans="1:85" ht="12" customHeight="1">
      <c r="A209" s="1"/>
      <c r="B209" s="2"/>
      <c r="C209" s="2"/>
      <c r="D209" s="2"/>
      <c r="E209" s="2"/>
      <c r="F209" s="2"/>
      <c r="G209" s="2"/>
      <c r="H209" s="2"/>
      <c r="I209" s="34"/>
      <c r="J209" s="34"/>
      <c r="K209" s="34"/>
      <c r="L209" s="34"/>
      <c r="M209" s="35"/>
      <c r="N209" s="35"/>
      <c r="O209" s="3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</row>
    <row r="210" spans="1:85" ht="12" customHeight="1">
      <c r="A210" s="1"/>
      <c r="B210" s="2"/>
      <c r="C210" s="2"/>
      <c r="D210" s="2"/>
      <c r="E210" s="2"/>
      <c r="F210" s="2"/>
      <c r="G210" s="2"/>
      <c r="H210" s="2"/>
      <c r="I210" s="34"/>
      <c r="J210" s="34"/>
      <c r="K210" s="34"/>
      <c r="L210" s="34"/>
      <c r="M210" s="35"/>
      <c r="N210" s="35"/>
      <c r="O210" s="3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</row>
    <row r="211" spans="1:85" ht="12" customHeight="1">
      <c r="A211" s="1"/>
      <c r="B211" s="2"/>
      <c r="C211" s="2"/>
      <c r="D211" s="2"/>
      <c r="E211" s="2"/>
      <c r="F211" s="2"/>
      <c r="G211" s="2"/>
      <c r="H211" s="2"/>
      <c r="I211" s="34"/>
      <c r="J211" s="34"/>
      <c r="K211" s="34"/>
      <c r="L211" s="34"/>
      <c r="M211" s="35"/>
      <c r="N211" s="35"/>
      <c r="O211" s="3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</row>
    <row r="212" spans="1:85" ht="12" customHeight="1">
      <c r="A212" s="1"/>
      <c r="B212" s="2"/>
      <c r="C212" s="2"/>
      <c r="D212" s="2"/>
      <c r="E212" s="2"/>
      <c r="F212" s="2"/>
      <c r="G212" s="2"/>
      <c r="H212" s="2"/>
      <c r="I212" s="34"/>
      <c r="J212" s="34"/>
      <c r="K212" s="34"/>
      <c r="L212" s="34"/>
      <c r="M212" s="35"/>
      <c r="N212" s="35"/>
      <c r="O212" s="3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</row>
    <row r="213" spans="1:85" ht="12" customHeight="1">
      <c r="A213" s="1"/>
      <c r="B213" s="2"/>
      <c r="C213" s="2"/>
      <c r="D213" s="2"/>
      <c r="E213" s="2"/>
      <c r="F213" s="2"/>
      <c r="G213" s="2"/>
      <c r="H213" s="2"/>
      <c r="I213" s="34"/>
      <c r="J213" s="34"/>
      <c r="K213" s="34"/>
      <c r="L213" s="34"/>
      <c r="M213" s="35"/>
      <c r="N213" s="35"/>
      <c r="O213" s="3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</row>
    <row r="214" spans="1:85" ht="12" customHeight="1">
      <c r="A214" s="1"/>
      <c r="B214" s="2"/>
      <c r="C214" s="2"/>
      <c r="D214" s="2"/>
      <c r="E214" s="2"/>
      <c r="F214" s="2"/>
      <c r="G214" s="2"/>
      <c r="H214" s="2"/>
      <c r="I214" s="34"/>
      <c r="J214" s="34"/>
      <c r="K214" s="34"/>
      <c r="L214" s="34"/>
      <c r="M214" s="35"/>
      <c r="N214" s="35"/>
      <c r="O214" s="3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</row>
    <row r="215" spans="1:85" ht="12" customHeight="1">
      <c r="A215" s="1"/>
      <c r="B215" s="2"/>
      <c r="C215" s="2"/>
      <c r="D215" s="2"/>
      <c r="E215" s="2"/>
      <c r="F215" s="2"/>
      <c r="G215" s="2"/>
      <c r="H215" s="2"/>
      <c r="I215" s="34"/>
      <c r="J215" s="34"/>
      <c r="K215" s="34"/>
      <c r="L215" s="34"/>
      <c r="M215" s="35"/>
      <c r="N215" s="35"/>
      <c r="O215" s="3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</row>
    <row r="216" spans="1:85" ht="12" customHeight="1">
      <c r="A216" s="1"/>
      <c r="B216" s="2"/>
      <c r="C216" s="2"/>
      <c r="D216" s="2"/>
      <c r="E216" s="2"/>
      <c r="F216" s="2"/>
      <c r="G216" s="2"/>
      <c r="H216" s="2"/>
      <c r="I216" s="34"/>
      <c r="J216" s="34"/>
      <c r="K216" s="34"/>
      <c r="L216" s="34"/>
      <c r="M216" s="35"/>
      <c r="N216" s="35"/>
      <c r="O216" s="3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</row>
    <row r="217" spans="1:85" ht="12" customHeight="1">
      <c r="A217" s="1"/>
      <c r="B217" s="2"/>
      <c r="C217" s="2"/>
      <c r="D217" s="2"/>
      <c r="E217" s="2"/>
      <c r="F217" s="2"/>
      <c r="G217" s="2"/>
      <c r="H217" s="2"/>
      <c r="I217" s="34"/>
      <c r="J217" s="34"/>
      <c r="K217" s="34"/>
      <c r="L217" s="34"/>
      <c r="M217" s="35"/>
      <c r="N217" s="35"/>
      <c r="O217" s="3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</row>
    <row r="218" spans="1:85" ht="12" customHeight="1">
      <c r="A218" s="1"/>
      <c r="B218" s="2"/>
      <c r="C218" s="2"/>
      <c r="D218" s="2"/>
      <c r="E218" s="2"/>
      <c r="F218" s="2"/>
      <c r="G218" s="2"/>
      <c r="H218" s="2"/>
      <c r="I218" s="34"/>
      <c r="J218" s="34"/>
      <c r="K218" s="34"/>
      <c r="L218" s="34"/>
      <c r="M218" s="35"/>
      <c r="N218" s="35"/>
      <c r="O218" s="3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</row>
    <row r="219" spans="1:85" ht="12" customHeight="1">
      <c r="A219" s="1"/>
      <c r="B219" s="2"/>
      <c r="C219" s="2"/>
      <c r="D219" s="2"/>
      <c r="E219" s="2"/>
      <c r="F219" s="2"/>
      <c r="G219" s="2"/>
      <c r="H219" s="2"/>
      <c r="I219" s="34"/>
      <c r="J219" s="34"/>
      <c r="K219" s="34"/>
      <c r="L219" s="34"/>
      <c r="M219" s="35"/>
      <c r="N219" s="35"/>
      <c r="O219" s="3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</row>
    <row r="220" spans="1:85" ht="12" customHeight="1">
      <c r="A220" s="1"/>
      <c r="B220" s="2"/>
      <c r="C220" s="2"/>
      <c r="D220" s="2"/>
      <c r="E220" s="2"/>
      <c r="F220" s="2"/>
      <c r="G220" s="2"/>
      <c r="H220" s="2"/>
      <c r="I220" s="34"/>
      <c r="J220" s="34"/>
      <c r="K220" s="34"/>
      <c r="L220" s="34"/>
      <c r="M220" s="35"/>
      <c r="N220" s="35"/>
      <c r="O220" s="3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</row>
    <row r="221" spans="1:85" ht="12" customHeight="1">
      <c r="A221" s="1"/>
      <c r="B221" s="2"/>
      <c r="C221" s="2"/>
      <c r="D221" s="2"/>
      <c r="E221" s="2"/>
      <c r="F221" s="2"/>
      <c r="G221" s="2"/>
      <c r="H221" s="2"/>
      <c r="I221" s="34"/>
      <c r="J221" s="34"/>
      <c r="K221" s="34"/>
      <c r="L221" s="34"/>
      <c r="M221" s="35"/>
      <c r="N221" s="35"/>
      <c r="O221" s="3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</row>
    <row r="222" spans="1:85" ht="12" customHeight="1">
      <c r="A222" s="1"/>
      <c r="B222" s="2"/>
      <c r="C222" s="2"/>
      <c r="D222" s="2"/>
      <c r="E222" s="2"/>
      <c r="F222" s="2"/>
      <c r="G222" s="2"/>
      <c r="H222" s="2"/>
      <c r="I222" s="34"/>
      <c r="J222" s="34"/>
      <c r="K222" s="34"/>
      <c r="L222" s="34"/>
      <c r="M222" s="35"/>
      <c r="N222" s="35"/>
      <c r="O222" s="3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</row>
    <row r="223" spans="1:85" ht="12" customHeight="1">
      <c r="A223" s="1"/>
      <c r="B223" s="2"/>
      <c r="C223" s="2"/>
      <c r="D223" s="2"/>
      <c r="E223" s="2"/>
      <c r="F223" s="2"/>
      <c r="G223" s="2"/>
      <c r="H223" s="2"/>
      <c r="I223" s="34"/>
      <c r="J223" s="34"/>
      <c r="K223" s="34"/>
      <c r="L223" s="34"/>
      <c r="M223" s="35"/>
      <c r="N223" s="35"/>
      <c r="O223" s="3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</row>
    <row r="224" spans="1:85" ht="12" customHeight="1">
      <c r="A224" s="1"/>
      <c r="B224" s="2"/>
      <c r="C224" s="2"/>
      <c r="D224" s="2"/>
      <c r="E224" s="2"/>
      <c r="F224" s="2"/>
      <c r="G224" s="2"/>
      <c r="H224" s="2"/>
      <c r="I224" s="34"/>
      <c r="J224" s="34"/>
      <c r="K224" s="34"/>
      <c r="L224" s="34"/>
      <c r="M224" s="35"/>
      <c r="N224" s="35"/>
      <c r="O224" s="3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</row>
    <row r="225" spans="1:85" ht="12" customHeight="1">
      <c r="A225" s="1"/>
      <c r="B225" s="2"/>
      <c r="C225" s="2"/>
      <c r="D225" s="2"/>
      <c r="E225" s="2"/>
      <c r="F225" s="2"/>
      <c r="G225" s="2"/>
      <c r="H225" s="2"/>
      <c r="I225" s="34"/>
      <c r="J225" s="34"/>
      <c r="K225" s="34"/>
      <c r="L225" s="34"/>
      <c r="M225" s="35"/>
      <c r="N225" s="35"/>
      <c r="O225" s="3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</row>
    <row r="226" spans="1:85" ht="12" customHeight="1">
      <c r="A226" s="1"/>
      <c r="B226" s="2"/>
      <c r="C226" s="2"/>
      <c r="D226" s="2"/>
      <c r="E226" s="2"/>
      <c r="F226" s="2"/>
      <c r="G226" s="2"/>
      <c r="H226" s="2"/>
      <c r="I226" s="34"/>
      <c r="J226" s="34"/>
      <c r="K226" s="34"/>
      <c r="L226" s="34"/>
      <c r="M226" s="35"/>
      <c r="N226" s="35"/>
      <c r="O226" s="3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</row>
    <row r="227" spans="1:85" ht="12" customHeight="1">
      <c r="A227" s="1"/>
      <c r="B227" s="2"/>
      <c r="C227" s="2"/>
      <c r="D227" s="2"/>
      <c r="E227" s="2"/>
      <c r="F227" s="2"/>
      <c r="G227" s="2"/>
      <c r="H227" s="2"/>
      <c r="I227" s="34"/>
      <c r="J227" s="34"/>
      <c r="K227" s="34"/>
      <c r="L227" s="34"/>
      <c r="M227" s="35"/>
      <c r="N227" s="35"/>
      <c r="O227" s="3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</row>
    <row r="228" spans="1:85" ht="12" customHeight="1">
      <c r="A228" s="1"/>
      <c r="B228" s="2"/>
      <c r="C228" s="2"/>
      <c r="D228" s="2"/>
      <c r="E228" s="2"/>
      <c r="F228" s="2"/>
      <c r="G228" s="2"/>
      <c r="H228" s="2"/>
      <c r="I228" s="34"/>
      <c r="J228" s="34"/>
      <c r="K228" s="34"/>
      <c r="L228" s="34"/>
      <c r="M228" s="35"/>
      <c r="N228" s="35"/>
      <c r="O228" s="3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</row>
    <row r="229" spans="1:85" ht="12" customHeight="1">
      <c r="A229" s="1"/>
      <c r="B229" s="2"/>
      <c r="C229" s="2"/>
      <c r="D229" s="2"/>
      <c r="E229" s="2"/>
      <c r="F229" s="2"/>
      <c r="G229" s="2"/>
      <c r="H229" s="2"/>
      <c r="I229" s="34"/>
      <c r="J229" s="34"/>
      <c r="K229" s="34"/>
      <c r="L229" s="34"/>
      <c r="M229" s="35"/>
      <c r="N229" s="35"/>
      <c r="O229" s="3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</row>
    <row r="230" spans="1:85" ht="12" customHeight="1">
      <c r="A230" s="1"/>
      <c r="B230" s="2"/>
      <c r="C230" s="2"/>
      <c r="D230" s="2"/>
      <c r="E230" s="2"/>
      <c r="F230" s="2"/>
      <c r="G230" s="2"/>
      <c r="H230" s="2"/>
      <c r="I230" s="34"/>
      <c r="J230" s="34"/>
      <c r="K230" s="34"/>
      <c r="L230" s="34"/>
      <c r="M230" s="35"/>
      <c r="N230" s="35"/>
      <c r="O230" s="3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</row>
    <row r="231" spans="1:85" ht="12" customHeight="1">
      <c r="A231" s="1"/>
      <c r="B231" s="2"/>
      <c r="C231" s="2"/>
      <c r="D231" s="2"/>
      <c r="E231" s="2"/>
      <c r="F231" s="2"/>
      <c r="G231" s="2"/>
      <c r="H231" s="2"/>
      <c r="I231" s="34"/>
      <c r="J231" s="34"/>
      <c r="K231" s="34"/>
      <c r="L231" s="34"/>
      <c r="M231" s="35"/>
      <c r="N231" s="35"/>
      <c r="O231" s="3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</row>
    <row r="232" spans="1:85" ht="12" customHeight="1">
      <c r="A232" s="1"/>
      <c r="B232" s="2"/>
      <c r="C232" s="2"/>
      <c r="D232" s="2"/>
      <c r="E232" s="2"/>
      <c r="F232" s="2"/>
      <c r="G232" s="2"/>
      <c r="H232" s="2"/>
      <c r="I232" s="34"/>
      <c r="J232" s="34"/>
      <c r="K232" s="34"/>
      <c r="L232" s="34"/>
      <c r="M232" s="35"/>
      <c r="N232" s="35"/>
      <c r="O232" s="3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</row>
    <row r="233" spans="1:85" ht="12" customHeight="1">
      <c r="A233" s="1"/>
      <c r="B233" s="2"/>
      <c r="C233" s="2"/>
      <c r="D233" s="2"/>
      <c r="E233" s="2"/>
      <c r="F233" s="2"/>
      <c r="G233" s="2"/>
      <c r="H233" s="2"/>
      <c r="I233" s="34"/>
      <c r="J233" s="34"/>
      <c r="K233" s="34"/>
      <c r="L233" s="34"/>
      <c r="M233" s="35"/>
      <c r="N233" s="35"/>
      <c r="O233" s="3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</row>
    <row r="234" spans="1:85" ht="12" customHeight="1">
      <c r="A234" s="1"/>
      <c r="B234" s="2"/>
      <c r="C234" s="2"/>
      <c r="D234" s="2"/>
      <c r="E234" s="2"/>
      <c r="F234" s="2"/>
      <c r="G234" s="2"/>
      <c r="H234" s="2"/>
      <c r="I234" s="34"/>
      <c r="J234" s="34"/>
      <c r="K234" s="34"/>
      <c r="L234" s="34"/>
      <c r="M234" s="35"/>
      <c r="N234" s="35"/>
      <c r="O234" s="3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</row>
    <row r="235" spans="1:85" ht="12" customHeight="1">
      <c r="A235" s="1"/>
      <c r="B235" s="2"/>
      <c r="C235" s="2"/>
      <c r="D235" s="2"/>
      <c r="E235" s="2"/>
      <c r="F235" s="2"/>
      <c r="G235" s="2"/>
      <c r="H235" s="2"/>
      <c r="I235" s="34"/>
      <c r="J235" s="34"/>
      <c r="K235" s="34"/>
      <c r="L235" s="34"/>
      <c r="M235" s="35"/>
      <c r="N235" s="35"/>
      <c r="O235" s="3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</row>
    <row r="236" spans="1:85" ht="12" customHeight="1">
      <c r="A236" s="1"/>
      <c r="B236" s="2"/>
      <c r="C236" s="2"/>
      <c r="D236" s="2"/>
      <c r="E236" s="2"/>
      <c r="F236" s="2"/>
      <c r="G236" s="2"/>
      <c r="H236" s="2"/>
      <c r="I236" s="34"/>
      <c r="J236" s="34"/>
      <c r="K236" s="34"/>
      <c r="L236" s="34"/>
      <c r="M236" s="35"/>
      <c r="N236" s="35"/>
      <c r="O236" s="3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</row>
    <row r="237" spans="1:85" ht="12" customHeight="1">
      <c r="A237" s="1"/>
      <c r="B237" s="2"/>
      <c r="C237" s="2"/>
      <c r="D237" s="2"/>
      <c r="E237" s="2"/>
      <c r="F237" s="2"/>
      <c r="G237" s="2"/>
      <c r="H237" s="2"/>
      <c r="I237" s="34"/>
      <c r="J237" s="34"/>
      <c r="K237" s="34"/>
      <c r="L237" s="34"/>
      <c r="M237" s="35"/>
      <c r="N237" s="35"/>
      <c r="O237" s="3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</row>
    <row r="238" spans="1:85" ht="12" customHeight="1">
      <c r="A238" s="1"/>
      <c r="B238" s="2"/>
      <c r="C238" s="2"/>
      <c r="D238" s="2"/>
      <c r="E238" s="2"/>
      <c r="F238" s="2"/>
      <c r="G238" s="2"/>
      <c r="H238" s="2"/>
      <c r="I238" s="34"/>
      <c r="J238" s="34"/>
      <c r="K238" s="34"/>
      <c r="L238" s="34"/>
      <c r="M238" s="35"/>
      <c r="N238" s="35"/>
      <c r="O238" s="3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</row>
    <row r="239" spans="1:85" ht="12" customHeight="1">
      <c r="A239" s="1"/>
      <c r="B239" s="2"/>
      <c r="C239" s="2"/>
      <c r="D239" s="2"/>
      <c r="E239" s="2"/>
      <c r="F239" s="2"/>
      <c r="G239" s="2"/>
      <c r="H239" s="2"/>
      <c r="I239" s="34"/>
      <c r="J239" s="34"/>
      <c r="K239" s="34"/>
      <c r="L239" s="34"/>
      <c r="M239" s="35"/>
      <c r="N239" s="35"/>
      <c r="O239" s="3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</row>
    <row r="240" spans="1:85" ht="12" customHeight="1">
      <c r="A240" s="1"/>
      <c r="B240" s="2"/>
      <c r="C240" s="2"/>
      <c r="D240" s="2"/>
      <c r="E240" s="2"/>
      <c r="F240" s="2"/>
      <c r="G240" s="2"/>
      <c r="H240" s="2"/>
      <c r="I240" s="34"/>
      <c r="J240" s="34"/>
      <c r="K240" s="34"/>
      <c r="L240" s="34"/>
      <c r="M240" s="35"/>
      <c r="N240" s="35"/>
      <c r="O240" s="3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</row>
    <row r="241" spans="1:85" ht="12" customHeight="1">
      <c r="A241" s="1"/>
      <c r="B241" s="2"/>
      <c r="C241" s="2"/>
      <c r="D241" s="2"/>
      <c r="E241" s="2"/>
      <c r="F241" s="2"/>
      <c r="G241" s="2"/>
      <c r="H241" s="2"/>
      <c r="I241" s="34"/>
      <c r="J241" s="34"/>
      <c r="K241" s="34"/>
      <c r="L241" s="34"/>
      <c r="M241" s="35"/>
      <c r="N241" s="35"/>
      <c r="O241" s="3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</row>
    <row r="242" spans="1:85" ht="12" customHeight="1">
      <c r="A242" s="1"/>
      <c r="B242" s="2"/>
      <c r="C242" s="2"/>
      <c r="D242" s="2"/>
      <c r="E242" s="2"/>
      <c r="F242" s="2"/>
      <c r="G242" s="2"/>
      <c r="H242" s="2"/>
      <c r="I242" s="34"/>
      <c r="J242" s="34"/>
      <c r="K242" s="34"/>
      <c r="L242" s="34"/>
      <c r="M242" s="35"/>
      <c r="N242" s="35"/>
      <c r="O242" s="3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</row>
    <row r="243" spans="1:85" ht="12" customHeight="1">
      <c r="A243" s="1"/>
      <c r="B243" s="2"/>
      <c r="C243" s="2"/>
      <c r="D243" s="2"/>
      <c r="E243" s="2"/>
      <c r="F243" s="2"/>
      <c r="G243" s="2"/>
      <c r="H243" s="2"/>
      <c r="I243" s="34"/>
      <c r="J243" s="34"/>
      <c r="K243" s="34"/>
      <c r="L243" s="34"/>
      <c r="M243" s="35"/>
      <c r="N243" s="35"/>
      <c r="O243" s="3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</row>
    <row r="244" spans="1:85" ht="12" customHeight="1">
      <c r="A244" s="1"/>
      <c r="B244" s="2"/>
      <c r="C244" s="2"/>
      <c r="D244" s="2"/>
      <c r="E244" s="2"/>
      <c r="F244" s="2"/>
      <c r="G244" s="2"/>
      <c r="H244" s="2"/>
      <c r="I244" s="34"/>
      <c r="J244" s="34"/>
      <c r="K244" s="34"/>
      <c r="L244" s="34"/>
      <c r="M244" s="35"/>
      <c r="N244" s="35"/>
      <c r="O244" s="3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</row>
    <row r="245" spans="1:85" ht="12" customHeight="1">
      <c r="A245" s="1"/>
      <c r="B245" s="2"/>
      <c r="C245" s="2"/>
      <c r="D245" s="2"/>
      <c r="E245" s="2"/>
      <c r="F245" s="2"/>
      <c r="G245" s="2"/>
      <c r="H245" s="2"/>
      <c r="I245" s="34"/>
      <c r="J245" s="34"/>
      <c r="K245" s="34"/>
      <c r="L245" s="34"/>
      <c r="M245" s="35"/>
      <c r="N245" s="35"/>
      <c r="O245" s="3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</row>
    <row r="246" spans="1:85" ht="12" customHeight="1">
      <c r="A246" s="1"/>
      <c r="B246" s="2"/>
      <c r="C246" s="2"/>
      <c r="D246" s="2"/>
      <c r="E246" s="2"/>
      <c r="F246" s="2"/>
      <c r="G246" s="2"/>
      <c r="H246" s="2"/>
      <c r="I246" s="34"/>
      <c r="J246" s="34"/>
      <c r="K246" s="34"/>
      <c r="L246" s="34"/>
      <c r="M246" s="35"/>
      <c r="N246" s="35"/>
      <c r="O246" s="3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</row>
    <row r="247" spans="1:85" ht="12" customHeight="1">
      <c r="A247" s="1"/>
      <c r="B247" s="2"/>
      <c r="C247" s="2"/>
      <c r="D247" s="2"/>
      <c r="E247" s="2"/>
      <c r="F247" s="2"/>
      <c r="G247" s="2"/>
      <c r="H247" s="2"/>
      <c r="I247" s="34"/>
      <c r="J247" s="34"/>
      <c r="K247" s="34"/>
      <c r="L247" s="34"/>
      <c r="M247" s="35"/>
      <c r="N247" s="35"/>
      <c r="O247" s="3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</row>
    <row r="248" spans="1:85" ht="12" customHeight="1">
      <c r="A248" s="1"/>
      <c r="B248" s="2"/>
      <c r="C248" s="2"/>
      <c r="D248" s="2"/>
      <c r="E248" s="2"/>
      <c r="F248" s="2"/>
      <c r="G248" s="2"/>
      <c r="H248" s="2"/>
      <c r="I248" s="34"/>
      <c r="J248" s="34"/>
      <c r="K248" s="34"/>
      <c r="L248" s="34"/>
      <c r="M248" s="35"/>
      <c r="N248" s="35"/>
      <c r="O248" s="3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</row>
    <row r="249" spans="1:85" ht="12" customHeight="1">
      <c r="A249" s="1"/>
      <c r="B249" s="2"/>
      <c r="C249" s="2"/>
      <c r="D249" s="2"/>
      <c r="E249" s="2"/>
      <c r="F249" s="2"/>
      <c r="G249" s="2"/>
      <c r="H249" s="2"/>
      <c r="I249" s="34"/>
      <c r="J249" s="34"/>
      <c r="K249" s="34"/>
      <c r="L249" s="34"/>
      <c r="M249" s="35"/>
      <c r="N249" s="35"/>
      <c r="O249" s="3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</row>
    <row r="250" spans="1:85" ht="12" customHeight="1">
      <c r="A250" s="1"/>
      <c r="B250" s="2"/>
      <c r="C250" s="2"/>
      <c r="D250" s="2"/>
      <c r="E250" s="2"/>
      <c r="F250" s="2"/>
      <c r="G250" s="2"/>
      <c r="H250" s="2"/>
      <c r="I250" s="34"/>
      <c r="J250" s="34"/>
      <c r="K250" s="34"/>
      <c r="L250" s="34"/>
      <c r="M250" s="35"/>
      <c r="N250" s="35"/>
      <c r="O250" s="3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</row>
    <row r="251" spans="1:85" ht="12" customHeight="1">
      <c r="A251" s="1"/>
      <c r="B251" s="2"/>
      <c r="C251" s="2"/>
      <c r="D251" s="2"/>
      <c r="E251" s="2"/>
      <c r="F251" s="2"/>
      <c r="G251" s="2"/>
      <c r="H251" s="2"/>
      <c r="I251" s="34"/>
      <c r="J251" s="34"/>
      <c r="K251" s="34"/>
      <c r="L251" s="34"/>
      <c r="M251" s="35"/>
      <c r="N251" s="35"/>
      <c r="O251" s="3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</row>
    <row r="252" spans="1:85" ht="12" customHeight="1">
      <c r="A252" s="1"/>
      <c r="B252" s="2"/>
      <c r="C252" s="2"/>
      <c r="D252" s="2"/>
      <c r="E252" s="2"/>
      <c r="F252" s="2"/>
      <c r="G252" s="2"/>
      <c r="H252" s="2"/>
      <c r="I252" s="34"/>
      <c r="J252" s="34"/>
      <c r="K252" s="34"/>
      <c r="L252" s="34"/>
      <c r="M252" s="35"/>
      <c r="N252" s="35"/>
      <c r="O252" s="3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</row>
    <row r="253" spans="1:85" ht="12" customHeight="1">
      <c r="A253" s="1"/>
      <c r="B253" s="2"/>
      <c r="C253" s="2"/>
      <c r="D253" s="2"/>
      <c r="E253" s="2"/>
      <c r="F253" s="2"/>
      <c r="G253" s="2"/>
      <c r="H253" s="2"/>
      <c r="I253" s="34"/>
      <c r="J253" s="34"/>
      <c r="K253" s="34"/>
      <c r="L253" s="34"/>
      <c r="M253" s="35"/>
      <c r="N253" s="35"/>
      <c r="O253" s="3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</row>
    <row r="254" spans="1:85" ht="12" customHeight="1">
      <c r="A254" s="1"/>
      <c r="B254" s="2"/>
      <c r="C254" s="2"/>
      <c r="D254" s="2"/>
      <c r="E254" s="2"/>
      <c r="F254" s="2"/>
      <c r="G254" s="2"/>
      <c r="H254" s="2"/>
      <c r="I254" s="34"/>
      <c r="J254" s="34"/>
      <c r="K254" s="34"/>
      <c r="L254" s="34"/>
      <c r="M254" s="35"/>
      <c r="N254" s="35"/>
      <c r="O254" s="3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</row>
    <row r="255" spans="1:85" ht="12" customHeight="1">
      <c r="A255" s="1"/>
      <c r="B255" s="2"/>
      <c r="C255" s="2"/>
      <c r="D255" s="2"/>
      <c r="E255" s="2"/>
      <c r="F255" s="2"/>
      <c r="G255" s="2"/>
      <c r="H255" s="2"/>
      <c r="I255" s="34"/>
      <c r="J255" s="34"/>
      <c r="K255" s="34"/>
      <c r="L255" s="34"/>
      <c r="M255" s="35"/>
      <c r="N255" s="35"/>
      <c r="O255" s="3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</row>
    <row r="256" spans="1:85" ht="12" customHeight="1">
      <c r="A256" s="1"/>
      <c r="B256" s="2"/>
      <c r="C256" s="2"/>
      <c r="D256" s="2"/>
      <c r="E256" s="2"/>
      <c r="F256" s="2"/>
      <c r="G256" s="2"/>
      <c r="H256" s="2"/>
      <c r="I256" s="34"/>
      <c r="J256" s="34"/>
      <c r="K256" s="34"/>
      <c r="L256" s="34"/>
      <c r="M256" s="35"/>
      <c r="N256" s="35"/>
      <c r="O256" s="3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</row>
    <row r="257" spans="1:85" ht="12" customHeight="1">
      <c r="A257" s="1"/>
      <c r="B257" s="2"/>
      <c r="C257" s="2"/>
      <c r="D257" s="2"/>
      <c r="E257" s="2"/>
      <c r="F257" s="2"/>
      <c r="G257" s="2"/>
      <c r="H257" s="2"/>
      <c r="I257" s="34"/>
      <c r="J257" s="34"/>
      <c r="K257" s="34"/>
      <c r="L257" s="34"/>
      <c r="M257" s="35"/>
      <c r="N257" s="35"/>
      <c r="O257" s="3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</row>
    <row r="258" spans="1:85" ht="12" customHeight="1">
      <c r="A258" s="1"/>
      <c r="B258" s="2"/>
      <c r="C258" s="2"/>
      <c r="D258" s="2"/>
      <c r="E258" s="2"/>
      <c r="F258" s="2"/>
      <c r="G258" s="2"/>
      <c r="H258" s="2"/>
      <c r="I258" s="34"/>
      <c r="J258" s="34"/>
      <c r="K258" s="34"/>
      <c r="L258" s="34"/>
      <c r="M258" s="35"/>
      <c r="N258" s="35"/>
      <c r="O258" s="3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</row>
    <row r="259" spans="1:85" ht="12" customHeight="1">
      <c r="A259" s="1"/>
      <c r="B259" s="2"/>
      <c r="C259" s="2"/>
      <c r="D259" s="2"/>
      <c r="E259" s="2"/>
      <c r="F259" s="2"/>
      <c r="G259" s="2"/>
      <c r="H259" s="2"/>
      <c r="I259" s="34"/>
      <c r="J259" s="34"/>
      <c r="K259" s="34"/>
      <c r="L259" s="34"/>
      <c r="M259" s="35"/>
      <c r="N259" s="35"/>
      <c r="O259" s="3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</row>
    <row r="260" spans="1:85" ht="12" customHeight="1">
      <c r="A260" s="1"/>
      <c r="B260" s="2"/>
      <c r="C260" s="2"/>
      <c r="D260" s="2"/>
      <c r="E260" s="2"/>
      <c r="F260" s="2"/>
      <c r="G260" s="2"/>
      <c r="H260" s="2"/>
      <c r="I260" s="34"/>
      <c r="J260" s="34"/>
      <c r="K260" s="34"/>
      <c r="L260" s="34"/>
      <c r="M260" s="35"/>
      <c r="N260" s="35"/>
      <c r="O260" s="3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</row>
    <row r="261" spans="1:85" ht="12" customHeight="1">
      <c r="A261" s="1"/>
      <c r="B261" s="2"/>
      <c r="C261" s="2"/>
      <c r="D261" s="2"/>
      <c r="E261" s="2"/>
      <c r="F261" s="2"/>
      <c r="G261" s="2"/>
      <c r="H261" s="2"/>
      <c r="I261" s="34"/>
      <c r="J261" s="34"/>
      <c r="K261" s="34"/>
      <c r="L261" s="34"/>
      <c r="M261" s="35"/>
      <c r="N261" s="35"/>
      <c r="O261" s="3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</row>
    <row r="262" spans="1:85" ht="12" customHeight="1">
      <c r="A262" s="1"/>
      <c r="B262" s="2"/>
      <c r="C262" s="2"/>
      <c r="D262" s="2"/>
      <c r="E262" s="2"/>
      <c r="F262" s="2"/>
      <c r="G262" s="2"/>
      <c r="H262" s="2"/>
      <c r="I262" s="34"/>
      <c r="J262" s="34"/>
      <c r="K262" s="34"/>
      <c r="L262" s="34"/>
      <c r="M262" s="35"/>
      <c r="N262" s="35"/>
      <c r="O262" s="3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</row>
    <row r="263" spans="1:85" ht="12" customHeight="1">
      <c r="A263" s="1"/>
      <c r="B263" s="2"/>
      <c r="C263" s="2"/>
      <c r="D263" s="2"/>
      <c r="E263" s="2"/>
      <c r="F263" s="2"/>
      <c r="G263" s="2"/>
      <c r="H263" s="2"/>
      <c r="I263" s="34"/>
      <c r="J263" s="34"/>
      <c r="K263" s="34"/>
      <c r="L263" s="34"/>
      <c r="M263" s="35"/>
      <c r="N263" s="35"/>
      <c r="O263" s="3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</row>
    <row r="264" spans="1:85" ht="12" customHeight="1">
      <c r="A264" s="1"/>
      <c r="B264" s="2"/>
      <c r="C264" s="2"/>
      <c r="D264" s="2"/>
      <c r="E264" s="2"/>
      <c r="F264" s="2"/>
      <c r="G264" s="2"/>
      <c r="H264" s="2"/>
      <c r="I264" s="34"/>
      <c r="J264" s="34"/>
      <c r="K264" s="34"/>
      <c r="L264" s="34"/>
      <c r="M264" s="35"/>
      <c r="N264" s="35"/>
      <c r="O264" s="3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</row>
    <row r="265" spans="1:85" ht="12" customHeight="1">
      <c r="A265" s="1"/>
      <c r="B265" s="2"/>
      <c r="C265" s="2"/>
      <c r="D265" s="2"/>
      <c r="E265" s="2"/>
      <c r="F265" s="2"/>
      <c r="G265" s="2"/>
      <c r="H265" s="2"/>
      <c r="I265" s="34"/>
      <c r="J265" s="34"/>
      <c r="K265" s="34"/>
      <c r="L265" s="34"/>
      <c r="M265" s="35"/>
      <c r="N265" s="35"/>
      <c r="O265" s="3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</row>
    <row r="266" spans="1:85" ht="12" customHeight="1">
      <c r="A266" s="1"/>
      <c r="B266" s="2"/>
      <c r="C266" s="2"/>
      <c r="D266" s="2"/>
      <c r="E266" s="2"/>
      <c r="F266" s="2"/>
      <c r="G266" s="2"/>
      <c r="H266" s="2"/>
      <c r="I266" s="34"/>
      <c r="J266" s="34"/>
      <c r="K266" s="34"/>
      <c r="L266" s="34"/>
      <c r="M266" s="35"/>
      <c r="N266" s="35"/>
      <c r="O266" s="3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</row>
    <row r="267" spans="1:85" ht="12" customHeight="1">
      <c r="A267" s="1"/>
      <c r="B267" s="2"/>
      <c r="C267" s="2"/>
      <c r="D267" s="2"/>
      <c r="E267" s="2"/>
      <c r="F267" s="2"/>
      <c r="G267" s="2"/>
      <c r="H267" s="2"/>
      <c r="I267" s="34"/>
      <c r="J267" s="34"/>
      <c r="K267" s="34"/>
      <c r="L267" s="34"/>
      <c r="M267" s="35"/>
      <c r="N267" s="35"/>
      <c r="O267" s="3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</row>
    <row r="268" spans="1:85" ht="12" customHeight="1">
      <c r="A268" s="1"/>
      <c r="B268" s="2"/>
      <c r="C268" s="2"/>
      <c r="D268" s="2"/>
      <c r="E268" s="2"/>
      <c r="F268" s="2"/>
      <c r="G268" s="2"/>
      <c r="H268" s="2"/>
      <c r="I268" s="34"/>
      <c r="J268" s="34"/>
      <c r="K268" s="34"/>
      <c r="L268" s="34"/>
      <c r="M268" s="35"/>
      <c r="N268" s="35"/>
      <c r="O268" s="3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</row>
    <row r="269" spans="1:85" ht="12" customHeight="1">
      <c r="A269" s="1"/>
      <c r="B269" s="2"/>
      <c r="C269" s="2"/>
      <c r="D269" s="2"/>
      <c r="E269" s="2"/>
      <c r="F269" s="2"/>
      <c r="G269" s="2"/>
      <c r="H269" s="2"/>
      <c r="I269" s="34"/>
      <c r="J269" s="34"/>
      <c r="K269" s="34"/>
      <c r="L269" s="34"/>
      <c r="M269" s="35"/>
      <c r="N269" s="35"/>
      <c r="O269" s="3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</row>
    <row r="270" spans="1:85" ht="12" customHeight="1">
      <c r="A270" s="1"/>
      <c r="B270" s="2"/>
      <c r="C270" s="2"/>
      <c r="D270" s="2"/>
      <c r="E270" s="2"/>
      <c r="F270" s="2"/>
      <c r="G270" s="2"/>
      <c r="H270" s="2"/>
      <c r="I270" s="34"/>
      <c r="J270" s="34"/>
      <c r="K270" s="34"/>
      <c r="L270" s="34"/>
      <c r="M270" s="35"/>
      <c r="N270" s="35"/>
      <c r="O270" s="3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</row>
    <row r="271" spans="1:85" ht="12" customHeight="1">
      <c r="A271" s="1"/>
      <c r="B271" s="2"/>
      <c r="C271" s="2"/>
      <c r="D271" s="2"/>
      <c r="E271" s="2"/>
      <c r="F271" s="2"/>
      <c r="G271" s="2"/>
      <c r="H271" s="2"/>
      <c r="I271" s="34"/>
      <c r="J271" s="34"/>
      <c r="K271" s="34"/>
      <c r="L271" s="34"/>
      <c r="M271" s="35"/>
      <c r="N271" s="35"/>
      <c r="O271" s="3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</row>
    <row r="272" spans="1:85" ht="12" customHeight="1">
      <c r="A272" s="1"/>
      <c r="B272" s="2"/>
      <c r="C272" s="2"/>
      <c r="D272" s="2"/>
      <c r="E272" s="2"/>
      <c r="F272" s="2"/>
      <c r="G272" s="2"/>
      <c r="H272" s="2"/>
      <c r="I272" s="34"/>
      <c r="J272" s="34"/>
      <c r="K272" s="34"/>
      <c r="L272" s="34"/>
      <c r="M272" s="35"/>
      <c r="N272" s="35"/>
      <c r="O272" s="3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</row>
    <row r="273" spans="1:85" ht="12" customHeight="1">
      <c r="A273" s="1"/>
      <c r="B273" s="2"/>
      <c r="C273" s="2"/>
      <c r="D273" s="2"/>
      <c r="E273" s="2"/>
      <c r="F273" s="2"/>
      <c r="G273" s="2"/>
      <c r="H273" s="2"/>
      <c r="I273" s="34"/>
      <c r="J273" s="34"/>
      <c r="K273" s="34"/>
      <c r="L273" s="34"/>
      <c r="M273" s="35"/>
      <c r="N273" s="35"/>
      <c r="O273" s="3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</row>
    <row r="274" spans="1:85" ht="12" customHeight="1">
      <c r="A274" s="1"/>
      <c r="B274" s="2"/>
      <c r="C274" s="2"/>
      <c r="D274" s="2"/>
      <c r="E274" s="2"/>
      <c r="F274" s="2"/>
      <c r="G274" s="2"/>
      <c r="H274" s="2"/>
      <c r="I274" s="34"/>
      <c r="J274" s="34"/>
      <c r="K274" s="34"/>
      <c r="L274" s="34"/>
      <c r="M274" s="35"/>
      <c r="N274" s="35"/>
      <c r="O274" s="3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</row>
    <row r="275" spans="1:85" ht="12" customHeight="1">
      <c r="A275" s="1"/>
      <c r="B275" s="2"/>
      <c r="C275" s="2"/>
      <c r="D275" s="2"/>
      <c r="E275" s="2"/>
      <c r="F275" s="2"/>
      <c r="G275" s="2"/>
      <c r="H275" s="2"/>
      <c r="I275" s="34"/>
      <c r="J275" s="34"/>
      <c r="K275" s="34"/>
      <c r="L275" s="34"/>
      <c r="M275" s="35"/>
      <c r="N275" s="35"/>
      <c r="O275" s="3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</row>
    <row r="276" spans="1:85" ht="12" customHeight="1">
      <c r="A276" s="1"/>
      <c r="B276" s="2"/>
      <c r="C276" s="2"/>
      <c r="D276" s="2"/>
      <c r="E276" s="2"/>
      <c r="F276" s="2"/>
      <c r="G276" s="2"/>
      <c r="H276" s="2"/>
      <c r="I276" s="34"/>
      <c r="J276" s="34"/>
      <c r="K276" s="34"/>
      <c r="L276" s="34"/>
      <c r="M276" s="35"/>
      <c r="N276" s="35"/>
      <c r="O276" s="3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</row>
    <row r="277" spans="1:85" ht="12" customHeight="1">
      <c r="A277" s="1"/>
      <c r="B277" s="2"/>
      <c r="C277" s="2"/>
      <c r="D277" s="2"/>
      <c r="E277" s="2"/>
      <c r="F277" s="2"/>
      <c r="G277" s="2"/>
      <c r="H277" s="2"/>
      <c r="I277" s="34"/>
      <c r="J277" s="34"/>
      <c r="K277" s="34"/>
      <c r="L277" s="34"/>
      <c r="M277" s="35"/>
      <c r="N277" s="35"/>
      <c r="O277" s="3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</row>
    <row r="278" spans="1:85" ht="12" customHeight="1">
      <c r="A278" s="1"/>
      <c r="B278" s="2"/>
      <c r="C278" s="2"/>
      <c r="D278" s="2"/>
      <c r="E278" s="2"/>
      <c r="F278" s="2"/>
      <c r="G278" s="2"/>
      <c r="H278" s="2"/>
      <c r="I278" s="34"/>
      <c r="J278" s="34"/>
      <c r="K278" s="34"/>
      <c r="L278" s="34"/>
      <c r="M278" s="35"/>
      <c r="N278" s="35"/>
      <c r="O278" s="3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</row>
    <row r="279" spans="1:85" ht="12" customHeight="1">
      <c r="A279" s="1"/>
      <c r="B279" s="2"/>
      <c r="C279" s="2"/>
      <c r="D279" s="2"/>
      <c r="E279" s="2"/>
      <c r="F279" s="2"/>
      <c r="G279" s="2"/>
      <c r="H279" s="2"/>
      <c r="I279" s="34"/>
      <c r="J279" s="34"/>
      <c r="K279" s="34"/>
      <c r="L279" s="34"/>
      <c r="M279" s="35"/>
      <c r="N279" s="35"/>
      <c r="O279" s="3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</row>
    <row r="280" spans="1:85" ht="12" customHeight="1">
      <c r="A280" s="1"/>
      <c r="B280" s="2"/>
      <c r="C280" s="2"/>
      <c r="D280" s="2"/>
      <c r="E280" s="2"/>
      <c r="F280" s="2"/>
      <c r="G280" s="2"/>
      <c r="H280" s="2"/>
      <c r="I280" s="34"/>
      <c r="J280" s="34"/>
      <c r="K280" s="34"/>
      <c r="L280" s="34"/>
      <c r="M280" s="35"/>
      <c r="N280" s="35"/>
      <c r="O280" s="3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</row>
    <row r="281" spans="1:85" ht="12" customHeight="1">
      <c r="A281" s="1"/>
      <c r="B281" s="2"/>
      <c r="C281" s="2"/>
      <c r="D281" s="2"/>
      <c r="E281" s="2"/>
      <c r="F281" s="2"/>
      <c r="G281" s="2"/>
      <c r="H281" s="2"/>
      <c r="I281" s="34"/>
      <c r="J281" s="34"/>
      <c r="K281" s="34"/>
      <c r="L281" s="34"/>
      <c r="M281" s="35"/>
      <c r="N281" s="35"/>
      <c r="O281" s="3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</row>
    <row r="282" spans="1:85" ht="12" customHeight="1">
      <c r="A282" s="1"/>
      <c r="B282" s="2"/>
      <c r="C282" s="2"/>
      <c r="D282" s="2"/>
      <c r="E282" s="2"/>
      <c r="F282" s="2"/>
      <c r="G282" s="2"/>
      <c r="H282" s="2"/>
      <c r="I282" s="34"/>
      <c r="J282" s="34"/>
      <c r="K282" s="34"/>
      <c r="L282" s="34"/>
      <c r="M282" s="35"/>
      <c r="N282" s="35"/>
      <c r="O282" s="3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</row>
    <row r="283" spans="1:85" ht="12" customHeight="1">
      <c r="A283" s="1"/>
      <c r="B283" s="2"/>
      <c r="C283" s="2"/>
      <c r="D283" s="2"/>
      <c r="E283" s="2"/>
      <c r="F283" s="2"/>
      <c r="G283" s="2"/>
      <c r="H283" s="2"/>
      <c r="I283" s="34"/>
      <c r="J283" s="34"/>
      <c r="K283" s="34"/>
      <c r="L283" s="34"/>
      <c r="M283" s="35"/>
      <c r="N283" s="35"/>
      <c r="O283" s="3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</row>
    <row r="284" spans="1:85" ht="12" customHeight="1">
      <c r="A284" s="1"/>
      <c r="B284" s="2"/>
      <c r="C284" s="2"/>
      <c r="D284" s="2"/>
      <c r="E284" s="2"/>
      <c r="F284" s="2"/>
      <c r="G284" s="2"/>
      <c r="H284" s="2"/>
      <c r="I284" s="34"/>
      <c r="J284" s="34"/>
      <c r="K284" s="34"/>
      <c r="L284" s="34"/>
      <c r="M284" s="35"/>
      <c r="N284" s="35"/>
      <c r="O284" s="3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</row>
    <row r="285" spans="1:85" ht="12" customHeight="1">
      <c r="A285" s="1"/>
      <c r="B285" s="2"/>
      <c r="C285" s="2"/>
      <c r="D285" s="2"/>
      <c r="E285" s="2"/>
      <c r="F285" s="2"/>
      <c r="G285" s="2"/>
      <c r="H285" s="2"/>
      <c r="I285" s="34"/>
      <c r="J285" s="34"/>
      <c r="K285" s="34"/>
      <c r="L285" s="34"/>
      <c r="M285" s="35"/>
      <c r="N285" s="35"/>
      <c r="O285" s="3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</row>
    <row r="286" spans="1:85" ht="12" customHeight="1">
      <c r="A286" s="1"/>
      <c r="B286" s="2"/>
      <c r="C286" s="2"/>
      <c r="D286" s="2"/>
      <c r="E286" s="2"/>
      <c r="F286" s="2"/>
      <c r="G286" s="2"/>
      <c r="H286" s="2"/>
      <c r="I286" s="34"/>
      <c r="J286" s="34"/>
      <c r="K286" s="34"/>
      <c r="L286" s="34"/>
      <c r="M286" s="35"/>
      <c r="N286" s="35"/>
      <c r="O286" s="3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</row>
    <row r="287" spans="1:85" ht="12" customHeight="1">
      <c r="A287" s="1"/>
      <c r="B287" s="2"/>
      <c r="C287" s="2"/>
      <c r="D287" s="2"/>
      <c r="E287" s="2"/>
      <c r="F287" s="2"/>
      <c r="G287" s="2"/>
      <c r="H287" s="2"/>
      <c r="I287" s="34"/>
      <c r="J287" s="34"/>
      <c r="K287" s="34"/>
      <c r="L287" s="34"/>
      <c r="M287" s="35"/>
      <c r="N287" s="35"/>
      <c r="O287" s="3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</row>
    <row r="288" spans="1:85" ht="12" customHeight="1">
      <c r="A288" s="1"/>
      <c r="B288" s="2"/>
      <c r="C288" s="2"/>
      <c r="D288" s="2"/>
      <c r="E288" s="2"/>
      <c r="F288" s="2"/>
      <c r="G288" s="2"/>
      <c r="H288" s="2"/>
      <c r="I288" s="34"/>
      <c r="J288" s="34"/>
      <c r="K288" s="34"/>
      <c r="L288" s="34"/>
      <c r="M288" s="35"/>
      <c r="N288" s="35"/>
      <c r="O288" s="3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</row>
    <row r="289" spans="1:85" ht="12" customHeight="1">
      <c r="A289" s="1"/>
      <c r="B289" s="2"/>
      <c r="C289" s="2"/>
      <c r="D289" s="2"/>
      <c r="E289" s="2"/>
      <c r="F289" s="2"/>
      <c r="G289" s="2"/>
      <c r="H289" s="2"/>
      <c r="I289" s="34"/>
      <c r="J289" s="34"/>
      <c r="K289" s="34"/>
      <c r="L289" s="34"/>
      <c r="M289" s="35"/>
      <c r="N289" s="35"/>
      <c r="O289" s="3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</row>
    <row r="290" spans="1:85" ht="12" customHeight="1">
      <c r="A290" s="1"/>
      <c r="B290" s="2"/>
      <c r="C290" s="2"/>
      <c r="D290" s="2"/>
      <c r="E290" s="2"/>
      <c r="F290" s="2"/>
      <c r="G290" s="2"/>
      <c r="H290" s="2"/>
      <c r="I290" s="34"/>
      <c r="J290" s="34"/>
      <c r="K290" s="34"/>
      <c r="L290" s="34"/>
      <c r="M290" s="35"/>
      <c r="N290" s="35"/>
      <c r="O290" s="3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</row>
    <row r="291" spans="1:85" ht="12" customHeight="1">
      <c r="A291" s="1"/>
      <c r="B291" s="2"/>
      <c r="C291" s="2"/>
      <c r="D291" s="2"/>
      <c r="E291" s="2"/>
      <c r="F291" s="2"/>
      <c r="G291" s="2"/>
      <c r="H291" s="2"/>
      <c r="I291" s="34"/>
      <c r="J291" s="34"/>
      <c r="K291" s="34"/>
      <c r="L291" s="34"/>
      <c r="M291" s="35"/>
      <c r="N291" s="35"/>
      <c r="O291" s="3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</row>
    <row r="292" spans="1:85" ht="12" customHeight="1">
      <c r="A292" s="1"/>
      <c r="B292" s="2"/>
      <c r="C292" s="2"/>
      <c r="D292" s="2"/>
      <c r="E292" s="2"/>
      <c r="F292" s="2"/>
      <c r="G292" s="2"/>
      <c r="H292" s="2"/>
      <c r="I292" s="34"/>
      <c r="J292" s="34"/>
      <c r="K292" s="34"/>
      <c r="L292" s="34"/>
      <c r="M292" s="35"/>
      <c r="N292" s="35"/>
      <c r="O292" s="3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</row>
    <row r="293" spans="1:85" ht="12" customHeight="1">
      <c r="A293" s="1"/>
      <c r="B293" s="2"/>
      <c r="C293" s="2"/>
      <c r="D293" s="2"/>
      <c r="E293" s="2"/>
      <c r="F293" s="2"/>
      <c r="G293" s="2"/>
      <c r="H293" s="2"/>
      <c r="I293" s="34"/>
      <c r="J293" s="34"/>
      <c r="K293" s="34"/>
      <c r="L293" s="34"/>
      <c r="M293" s="35"/>
      <c r="N293" s="35"/>
      <c r="O293" s="3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</row>
    <row r="294" spans="1:85" ht="12" customHeight="1">
      <c r="A294" s="1"/>
      <c r="B294" s="2"/>
      <c r="C294" s="2"/>
      <c r="D294" s="2"/>
      <c r="E294" s="2"/>
      <c r="F294" s="2"/>
      <c r="G294" s="2"/>
      <c r="H294" s="2"/>
      <c r="I294" s="34"/>
      <c r="J294" s="34"/>
      <c r="K294" s="34"/>
      <c r="L294" s="34"/>
      <c r="M294" s="35"/>
      <c r="N294" s="35"/>
      <c r="O294" s="3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</row>
    <row r="295" spans="1:85" ht="12" customHeight="1">
      <c r="A295" s="1"/>
      <c r="B295" s="2"/>
      <c r="C295" s="2"/>
      <c r="D295" s="2"/>
      <c r="E295" s="2"/>
      <c r="F295" s="2"/>
      <c r="G295" s="2"/>
      <c r="H295" s="2"/>
      <c r="I295" s="34"/>
      <c r="J295" s="34"/>
      <c r="K295" s="34"/>
      <c r="L295" s="34"/>
      <c r="M295" s="35"/>
      <c r="N295" s="35"/>
      <c r="O295" s="3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</row>
    <row r="296" spans="1:85" ht="12" customHeight="1">
      <c r="A296" s="1"/>
      <c r="B296" s="2"/>
      <c r="C296" s="2"/>
      <c r="D296" s="2"/>
      <c r="E296" s="2"/>
      <c r="F296" s="2"/>
      <c r="G296" s="2"/>
      <c r="H296" s="2"/>
      <c r="I296" s="34"/>
      <c r="J296" s="34"/>
      <c r="K296" s="34"/>
      <c r="L296" s="34"/>
      <c r="M296" s="35"/>
      <c r="N296" s="35"/>
      <c r="O296" s="3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</row>
    <row r="297" spans="1:85" ht="12" customHeight="1">
      <c r="A297" s="1"/>
      <c r="B297" s="2"/>
      <c r="C297" s="2"/>
      <c r="D297" s="2"/>
      <c r="E297" s="2"/>
      <c r="F297" s="2"/>
      <c r="G297" s="2"/>
      <c r="H297" s="2"/>
      <c r="I297" s="34"/>
      <c r="J297" s="34"/>
      <c r="K297" s="34"/>
      <c r="L297" s="34"/>
      <c r="M297" s="35"/>
      <c r="N297" s="35"/>
      <c r="O297" s="3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</row>
    <row r="298" spans="1:85" ht="12" customHeight="1">
      <c r="A298" s="1"/>
      <c r="B298" s="2"/>
      <c r="C298" s="2"/>
      <c r="D298" s="2"/>
      <c r="E298" s="2"/>
      <c r="F298" s="2"/>
      <c r="G298" s="2"/>
      <c r="H298" s="2"/>
      <c r="I298" s="34"/>
      <c r="J298" s="34"/>
      <c r="K298" s="34"/>
      <c r="L298" s="34"/>
      <c r="M298" s="35"/>
      <c r="N298" s="35"/>
      <c r="O298" s="3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</row>
    <row r="299" spans="1:85" ht="12" customHeight="1">
      <c r="A299" s="1"/>
      <c r="B299" s="2"/>
      <c r="C299" s="2"/>
      <c r="D299" s="2"/>
      <c r="E299" s="2"/>
      <c r="F299" s="2"/>
      <c r="G299" s="2"/>
      <c r="H299" s="2"/>
      <c r="I299" s="34"/>
      <c r="J299" s="34"/>
      <c r="K299" s="34"/>
      <c r="L299" s="34"/>
      <c r="M299" s="35"/>
      <c r="N299" s="35"/>
      <c r="O299" s="3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</row>
    <row r="300" spans="1:85" ht="12" customHeight="1">
      <c r="A300" s="1"/>
      <c r="B300" s="2"/>
      <c r="C300" s="2"/>
      <c r="D300" s="2"/>
      <c r="E300" s="2"/>
      <c r="F300" s="2"/>
      <c r="G300" s="2"/>
      <c r="H300" s="2"/>
      <c r="I300" s="34"/>
      <c r="J300" s="34"/>
      <c r="K300" s="34"/>
      <c r="L300" s="34"/>
      <c r="M300" s="35"/>
      <c r="N300" s="35"/>
      <c r="O300" s="3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</row>
    <row r="301" spans="1:85" ht="12" customHeight="1">
      <c r="A301" s="1"/>
      <c r="B301" s="2"/>
      <c r="C301" s="2"/>
      <c r="D301" s="2"/>
      <c r="E301" s="2"/>
      <c r="F301" s="2"/>
      <c r="G301" s="2"/>
      <c r="H301" s="2"/>
      <c r="I301" s="34"/>
      <c r="J301" s="34"/>
      <c r="K301" s="34"/>
      <c r="L301" s="34"/>
      <c r="M301" s="35"/>
      <c r="N301" s="35"/>
      <c r="O301" s="3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</row>
    <row r="302" spans="1:85" ht="12" customHeight="1">
      <c r="A302" s="1"/>
      <c r="B302" s="2"/>
      <c r="C302" s="2"/>
      <c r="D302" s="2"/>
      <c r="E302" s="2"/>
      <c r="F302" s="2"/>
      <c r="G302" s="2"/>
      <c r="H302" s="2"/>
      <c r="I302" s="34"/>
      <c r="J302" s="34"/>
      <c r="K302" s="34"/>
      <c r="L302" s="34"/>
      <c r="M302" s="35"/>
      <c r="N302" s="35"/>
      <c r="O302" s="3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</row>
    <row r="303" spans="1:85" ht="12" customHeight="1">
      <c r="A303" s="1"/>
      <c r="B303" s="2"/>
      <c r="C303" s="2"/>
      <c r="D303" s="2"/>
      <c r="E303" s="2"/>
      <c r="F303" s="2"/>
      <c r="G303" s="2"/>
      <c r="H303" s="2"/>
      <c r="I303" s="34"/>
      <c r="J303" s="34"/>
      <c r="K303" s="34"/>
      <c r="L303" s="34"/>
      <c r="M303" s="35"/>
      <c r="N303" s="35"/>
      <c r="O303" s="3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</row>
    <row r="304" spans="1:85" ht="12" customHeight="1">
      <c r="A304" s="1"/>
      <c r="B304" s="2"/>
      <c r="C304" s="2"/>
      <c r="D304" s="2"/>
      <c r="E304" s="2"/>
      <c r="F304" s="2"/>
      <c r="G304" s="2"/>
      <c r="H304" s="2"/>
      <c r="I304" s="34"/>
      <c r="J304" s="34"/>
      <c r="K304" s="34"/>
      <c r="L304" s="34"/>
      <c r="M304" s="35"/>
      <c r="N304" s="35"/>
      <c r="O304" s="3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</row>
    <row r="305" spans="1:85" ht="12" customHeight="1">
      <c r="A305" s="1"/>
      <c r="B305" s="2"/>
      <c r="C305" s="2"/>
      <c r="D305" s="2"/>
      <c r="E305" s="2"/>
      <c r="F305" s="2"/>
      <c r="G305" s="2"/>
      <c r="H305" s="2"/>
      <c r="I305" s="34"/>
      <c r="J305" s="34"/>
      <c r="K305" s="34"/>
      <c r="L305" s="34"/>
      <c r="M305" s="35"/>
      <c r="N305" s="35"/>
      <c r="O305" s="3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</row>
    <row r="306" spans="1:85" ht="12" customHeight="1">
      <c r="A306" s="1"/>
      <c r="B306" s="2"/>
      <c r="C306" s="2"/>
      <c r="D306" s="2"/>
      <c r="E306" s="2"/>
      <c r="F306" s="2"/>
      <c r="G306" s="2"/>
      <c r="H306" s="2"/>
      <c r="I306" s="34"/>
      <c r="J306" s="34"/>
      <c r="K306" s="34"/>
      <c r="L306" s="34"/>
      <c r="M306" s="35"/>
      <c r="N306" s="35"/>
      <c r="O306" s="3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</row>
    <row r="307" spans="1:85" ht="12" customHeight="1">
      <c r="A307" s="1"/>
      <c r="B307" s="2"/>
      <c r="C307" s="2"/>
      <c r="D307" s="2"/>
      <c r="E307" s="2"/>
      <c r="F307" s="2"/>
      <c r="G307" s="2"/>
      <c r="H307" s="2"/>
      <c r="I307" s="34"/>
      <c r="J307" s="34"/>
      <c r="K307" s="34"/>
      <c r="L307" s="34"/>
      <c r="M307" s="35"/>
      <c r="N307" s="35"/>
      <c r="O307" s="3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</row>
    <row r="308" spans="1:85" ht="12" customHeight="1">
      <c r="A308" s="1"/>
      <c r="B308" s="2"/>
      <c r="C308" s="2"/>
      <c r="D308" s="2"/>
      <c r="E308" s="2"/>
      <c r="F308" s="2"/>
      <c r="G308" s="2"/>
      <c r="H308" s="2"/>
      <c r="I308" s="34"/>
      <c r="J308" s="34"/>
      <c r="K308" s="34"/>
      <c r="L308" s="34"/>
      <c r="M308" s="35"/>
      <c r="N308" s="35"/>
      <c r="O308" s="3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</row>
    <row r="309" spans="1:85" ht="12" customHeight="1">
      <c r="A309" s="1"/>
      <c r="B309" s="2"/>
      <c r="C309" s="2"/>
      <c r="D309" s="2"/>
      <c r="E309" s="2"/>
      <c r="F309" s="2"/>
      <c r="G309" s="2"/>
      <c r="H309" s="2"/>
      <c r="I309" s="34"/>
      <c r="J309" s="34"/>
      <c r="K309" s="34"/>
      <c r="L309" s="34"/>
      <c r="M309" s="35"/>
      <c r="N309" s="35"/>
      <c r="O309" s="3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</row>
    <row r="310" spans="1:85" ht="12" customHeight="1">
      <c r="A310" s="1"/>
      <c r="B310" s="2"/>
      <c r="C310" s="2"/>
      <c r="D310" s="2"/>
      <c r="E310" s="2"/>
      <c r="F310" s="2"/>
      <c r="G310" s="2"/>
      <c r="H310" s="2"/>
      <c r="I310" s="34"/>
      <c r="J310" s="34"/>
      <c r="K310" s="34"/>
      <c r="L310" s="34"/>
      <c r="M310" s="35"/>
      <c r="N310" s="35"/>
      <c r="O310" s="3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</row>
    <row r="311" spans="1:85" ht="12" customHeight="1">
      <c r="A311" s="1"/>
      <c r="B311" s="2"/>
      <c r="C311" s="2"/>
      <c r="D311" s="2"/>
      <c r="E311" s="2"/>
      <c r="F311" s="2"/>
      <c r="G311" s="2"/>
      <c r="H311" s="2"/>
      <c r="I311" s="34"/>
      <c r="J311" s="34"/>
      <c r="K311" s="34"/>
      <c r="L311" s="34"/>
      <c r="M311" s="35"/>
      <c r="N311" s="35"/>
      <c r="O311" s="3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</row>
    <row r="312" spans="1:85" ht="12" customHeight="1">
      <c r="A312" s="1"/>
      <c r="B312" s="2"/>
      <c r="C312" s="2"/>
      <c r="D312" s="2"/>
      <c r="E312" s="2"/>
      <c r="F312" s="2"/>
      <c r="G312" s="2"/>
      <c r="H312" s="2"/>
      <c r="I312" s="34"/>
      <c r="J312" s="34"/>
      <c r="K312" s="34"/>
      <c r="L312" s="34"/>
      <c r="M312" s="35"/>
      <c r="N312" s="35"/>
      <c r="O312" s="3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</row>
    <row r="313" spans="1:85" ht="12" customHeight="1">
      <c r="A313" s="1"/>
      <c r="B313" s="2"/>
      <c r="C313" s="2"/>
      <c r="D313" s="2"/>
      <c r="E313" s="2"/>
      <c r="F313" s="2"/>
      <c r="G313" s="2"/>
      <c r="H313" s="2"/>
      <c r="I313" s="34"/>
      <c r="J313" s="34"/>
      <c r="K313" s="34"/>
      <c r="L313" s="34"/>
      <c r="M313" s="35"/>
      <c r="N313" s="35"/>
      <c r="O313" s="3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</row>
    <row r="314" spans="1:85" ht="12" customHeight="1">
      <c r="A314" s="1"/>
      <c r="B314" s="2"/>
      <c r="C314" s="2"/>
      <c r="D314" s="2"/>
      <c r="E314" s="2"/>
      <c r="F314" s="2"/>
      <c r="G314" s="2"/>
      <c r="H314" s="2"/>
      <c r="I314" s="34"/>
      <c r="J314" s="34"/>
      <c r="K314" s="34"/>
      <c r="L314" s="34"/>
      <c r="M314" s="35"/>
      <c r="N314" s="35"/>
      <c r="O314" s="3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</row>
    <row r="315" spans="1:85" ht="12" customHeight="1">
      <c r="A315" s="1"/>
      <c r="B315" s="2"/>
      <c r="C315" s="2"/>
      <c r="D315" s="2"/>
      <c r="E315" s="2"/>
      <c r="F315" s="2"/>
      <c r="G315" s="2"/>
      <c r="H315" s="2"/>
      <c r="I315" s="34"/>
      <c r="J315" s="34"/>
      <c r="K315" s="34"/>
      <c r="L315" s="34"/>
      <c r="M315" s="35"/>
      <c r="N315" s="35"/>
      <c r="O315" s="3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</row>
    <row r="316" spans="1:85" ht="12" customHeight="1">
      <c r="A316" s="1"/>
      <c r="B316" s="2"/>
      <c r="C316" s="2"/>
      <c r="D316" s="2"/>
      <c r="E316" s="2"/>
      <c r="F316" s="2"/>
      <c r="G316" s="2"/>
      <c r="H316" s="2"/>
      <c r="I316" s="34"/>
      <c r="J316" s="34"/>
      <c r="K316" s="34"/>
      <c r="L316" s="34"/>
      <c r="M316" s="35"/>
      <c r="N316" s="35"/>
      <c r="O316" s="3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</row>
    <row r="317" spans="1:85" ht="12" customHeight="1">
      <c r="A317" s="1"/>
      <c r="B317" s="2"/>
      <c r="C317" s="2"/>
      <c r="D317" s="2"/>
      <c r="E317" s="2"/>
      <c r="F317" s="2"/>
      <c r="G317" s="2"/>
      <c r="H317" s="2"/>
      <c r="I317" s="34"/>
      <c r="J317" s="34"/>
      <c r="K317" s="34"/>
      <c r="L317" s="34"/>
      <c r="M317" s="35"/>
      <c r="N317" s="35"/>
      <c r="O317" s="3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</row>
    <row r="318" spans="1:85" ht="12" customHeight="1">
      <c r="A318" s="1"/>
      <c r="B318" s="2"/>
      <c r="C318" s="2"/>
      <c r="D318" s="2"/>
      <c r="E318" s="2"/>
      <c r="F318" s="2"/>
      <c r="G318" s="2"/>
      <c r="H318" s="2"/>
      <c r="I318" s="34"/>
      <c r="J318" s="34"/>
      <c r="K318" s="34"/>
      <c r="L318" s="34"/>
      <c r="M318" s="35"/>
      <c r="N318" s="35"/>
      <c r="O318" s="3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</row>
    <row r="319" spans="1:85" ht="12" customHeight="1">
      <c r="A319" s="1"/>
      <c r="B319" s="2"/>
      <c r="C319" s="2"/>
      <c r="D319" s="2"/>
      <c r="E319" s="2"/>
      <c r="F319" s="2"/>
      <c r="G319" s="2"/>
      <c r="H319" s="2"/>
      <c r="I319" s="34"/>
      <c r="J319" s="34"/>
      <c r="K319" s="34"/>
      <c r="L319" s="34"/>
      <c r="M319" s="35"/>
      <c r="N319" s="35"/>
      <c r="O319" s="3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</row>
    <row r="320" spans="1:85" ht="12" customHeight="1">
      <c r="A320" s="1"/>
      <c r="B320" s="2"/>
      <c r="C320" s="2"/>
      <c r="D320" s="2"/>
      <c r="E320" s="2"/>
      <c r="F320" s="2"/>
      <c r="G320" s="2"/>
      <c r="H320" s="2"/>
      <c r="I320" s="34"/>
      <c r="J320" s="34"/>
      <c r="K320" s="34"/>
      <c r="L320" s="34"/>
      <c r="M320" s="35"/>
      <c r="N320" s="35"/>
      <c r="O320" s="3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</row>
    <row r="321" spans="1:85" ht="12" customHeight="1">
      <c r="A321" s="1"/>
      <c r="B321" s="2"/>
      <c r="C321" s="2"/>
      <c r="D321" s="2"/>
      <c r="E321" s="2"/>
      <c r="F321" s="2"/>
      <c r="G321" s="2"/>
      <c r="H321" s="2"/>
      <c r="I321" s="34"/>
      <c r="J321" s="34"/>
      <c r="K321" s="34"/>
      <c r="L321" s="34"/>
      <c r="M321" s="35"/>
      <c r="N321" s="35"/>
      <c r="O321" s="3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</row>
    <row r="322" spans="1:85" ht="12" customHeight="1">
      <c r="A322" s="1"/>
      <c r="B322" s="2"/>
      <c r="C322" s="2"/>
      <c r="D322" s="2"/>
      <c r="E322" s="2"/>
      <c r="F322" s="287"/>
      <c r="G322" s="2"/>
      <c r="H322" s="2"/>
      <c r="I322" s="34"/>
      <c r="J322" s="34"/>
      <c r="K322" s="34"/>
      <c r="L322" s="34"/>
      <c r="M322" s="35"/>
      <c r="N322" s="35"/>
      <c r="O322" s="3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</row>
    <row r="323" spans="1:85" ht="12" customHeight="1">
      <c r="A323" s="1"/>
      <c r="B323" s="2"/>
      <c r="C323" s="2"/>
      <c r="D323" s="2"/>
      <c r="E323" s="2"/>
      <c r="F323" s="287"/>
      <c r="G323" s="2"/>
      <c r="H323" s="2"/>
      <c r="I323" s="34"/>
      <c r="J323" s="34"/>
      <c r="K323" s="34"/>
      <c r="L323" s="34"/>
      <c r="M323" s="35"/>
      <c r="N323" s="35"/>
      <c r="O323" s="3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</row>
    <row r="324" spans="1:85" ht="12" customHeight="1">
      <c r="A324" s="1"/>
      <c r="B324" s="2"/>
      <c r="C324" s="2"/>
      <c r="D324" s="2"/>
      <c r="E324" s="2"/>
      <c r="F324" s="287"/>
      <c r="G324" s="2"/>
      <c r="H324" s="2"/>
      <c r="I324" s="34"/>
      <c r="J324" s="34"/>
      <c r="K324" s="34"/>
      <c r="L324" s="34"/>
      <c r="M324" s="35"/>
      <c r="N324" s="35"/>
      <c r="O324" s="3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</row>
    <row r="325" spans="1:85" ht="12" customHeight="1">
      <c r="A325" s="1"/>
      <c r="B325" s="2"/>
      <c r="C325" s="2"/>
      <c r="D325" s="2"/>
      <c r="E325" s="2"/>
      <c r="F325" s="287"/>
      <c r="G325" s="2"/>
      <c r="H325" s="2"/>
      <c r="I325" s="34"/>
      <c r="J325" s="34"/>
      <c r="K325" s="34"/>
      <c r="L325" s="34"/>
      <c r="M325" s="35"/>
      <c r="N325" s="35"/>
      <c r="O325" s="3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</row>
    <row r="326" spans="1:85" ht="12" customHeight="1">
      <c r="A326" s="1"/>
      <c r="B326" s="2"/>
      <c r="C326" s="2"/>
      <c r="D326" s="2"/>
      <c r="E326" s="2"/>
      <c r="F326" s="287"/>
      <c r="G326" s="2"/>
      <c r="H326" s="2"/>
      <c r="I326" s="34"/>
      <c r="J326" s="34"/>
      <c r="K326" s="34"/>
      <c r="L326" s="34"/>
      <c r="M326" s="35"/>
      <c r="N326" s="35"/>
      <c r="O326" s="3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</row>
    <row r="327" spans="1:85" ht="12" customHeight="1">
      <c r="A327" s="1"/>
      <c r="B327" s="2"/>
      <c r="C327" s="2"/>
      <c r="D327" s="2"/>
      <c r="E327" s="2"/>
      <c r="F327" s="2"/>
      <c r="G327" s="2"/>
      <c r="H327" s="2"/>
      <c r="I327" s="34"/>
      <c r="J327" s="34"/>
      <c r="K327" s="34"/>
      <c r="L327" s="34"/>
      <c r="M327" s="35"/>
      <c r="N327" s="35"/>
      <c r="O327" s="3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</row>
    <row r="328" spans="1:85" ht="12" customHeight="1">
      <c r="A328" s="1"/>
      <c r="B328" s="2"/>
      <c r="C328" s="2"/>
      <c r="D328" s="2"/>
      <c r="E328" s="2"/>
      <c r="F328" s="2"/>
      <c r="G328" s="2"/>
      <c r="H328" s="2"/>
      <c r="I328" s="34"/>
      <c r="J328" s="34"/>
      <c r="K328" s="34"/>
      <c r="L328" s="34"/>
      <c r="M328" s="35"/>
      <c r="N328" s="35"/>
      <c r="O328" s="3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</row>
    <row r="329" spans="1:85" ht="12" customHeight="1">
      <c r="A329" s="1"/>
      <c r="B329" s="2"/>
      <c r="C329" s="2"/>
      <c r="D329" s="2"/>
      <c r="E329" s="2"/>
      <c r="F329" s="2"/>
      <c r="G329" s="2"/>
      <c r="H329" s="2"/>
      <c r="I329" s="34"/>
      <c r="J329" s="34"/>
      <c r="K329" s="34"/>
      <c r="L329" s="34"/>
      <c r="M329" s="35"/>
      <c r="N329" s="35"/>
      <c r="O329" s="3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</row>
    <row r="330" spans="1:85" ht="12" customHeight="1">
      <c r="A330" s="1"/>
      <c r="B330" s="2"/>
      <c r="C330" s="2"/>
      <c r="D330" s="2"/>
      <c r="E330" s="2"/>
      <c r="F330" s="2"/>
      <c r="G330" s="2"/>
      <c r="H330" s="2"/>
      <c r="I330" s="34"/>
      <c r="J330" s="34"/>
      <c r="K330" s="34"/>
      <c r="L330" s="34"/>
      <c r="M330" s="35"/>
      <c r="N330" s="35"/>
      <c r="O330" s="3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</row>
    <row r="331" spans="1:85" ht="12" customHeight="1">
      <c r="A331" s="1"/>
      <c r="B331" s="2"/>
      <c r="C331" s="2"/>
      <c r="D331" s="2"/>
      <c r="E331" s="2"/>
      <c r="F331" s="2"/>
      <c r="G331" s="2"/>
      <c r="H331" s="2"/>
      <c r="I331" s="34"/>
      <c r="J331" s="34"/>
      <c r="K331" s="34"/>
      <c r="L331" s="34"/>
      <c r="M331" s="35"/>
      <c r="N331" s="35"/>
      <c r="O331" s="3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</row>
    <row r="332" spans="1:85" ht="12" customHeight="1">
      <c r="A332" s="1"/>
      <c r="B332" s="2"/>
      <c r="C332" s="2"/>
      <c r="D332" s="2"/>
      <c r="E332" s="2"/>
      <c r="F332" s="2"/>
      <c r="G332" s="2"/>
      <c r="H332" s="2"/>
      <c r="I332" s="34"/>
      <c r="J332" s="34"/>
      <c r="K332" s="34"/>
      <c r="L332" s="34"/>
      <c r="M332" s="35"/>
      <c r="N332" s="35"/>
      <c r="O332" s="3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</row>
    <row r="333" spans="1:85" ht="12" customHeight="1">
      <c r="A333" s="1"/>
      <c r="B333" s="2"/>
      <c r="C333" s="2"/>
      <c r="D333" s="2"/>
      <c r="E333" s="2"/>
      <c r="F333" s="2"/>
      <c r="G333" s="2"/>
      <c r="H333" s="2"/>
      <c r="I333" s="34"/>
      <c r="J333" s="34"/>
      <c r="K333" s="34"/>
      <c r="L333" s="34"/>
      <c r="M333" s="35"/>
      <c r="N333" s="35"/>
      <c r="O333" s="3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</row>
    <row r="334" spans="1:85" ht="12" customHeight="1">
      <c r="A334" s="1"/>
      <c r="B334" s="2"/>
      <c r="C334" s="2"/>
      <c r="D334" s="2"/>
      <c r="E334" s="2"/>
      <c r="F334" s="2"/>
      <c r="G334" s="2"/>
      <c r="H334" s="2"/>
      <c r="I334" s="34"/>
      <c r="J334" s="34"/>
      <c r="K334" s="34"/>
      <c r="L334" s="34"/>
      <c r="M334" s="35"/>
      <c r="N334" s="35"/>
      <c r="O334" s="3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</row>
    <row r="335" spans="1:85" ht="12" customHeight="1">
      <c r="A335" s="1"/>
      <c r="B335" s="2"/>
      <c r="C335" s="2"/>
      <c r="D335" s="2"/>
      <c r="E335" s="2"/>
      <c r="F335" s="2"/>
      <c r="G335" s="2"/>
      <c r="H335" s="2"/>
      <c r="I335" s="34"/>
      <c r="J335" s="34"/>
      <c r="K335" s="34"/>
      <c r="L335" s="34"/>
      <c r="M335" s="35"/>
      <c r="N335" s="35"/>
      <c r="O335" s="3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</row>
    <row r="336" spans="1:85" ht="12" customHeight="1">
      <c r="A336" s="1"/>
      <c r="B336" s="2"/>
      <c r="C336" s="2"/>
      <c r="D336" s="2"/>
      <c r="E336" s="2"/>
      <c r="F336" s="2"/>
      <c r="G336" s="2"/>
      <c r="H336" s="2"/>
      <c r="I336" s="34"/>
      <c r="J336" s="34"/>
      <c r="K336" s="34"/>
      <c r="L336" s="34"/>
      <c r="M336" s="35"/>
      <c r="N336" s="35"/>
      <c r="O336" s="3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</row>
    <row r="337" spans="1:85" ht="12" customHeight="1">
      <c r="A337" s="1"/>
      <c r="B337" s="2"/>
      <c r="C337" s="2"/>
      <c r="D337" s="2"/>
      <c r="F337" s="2"/>
      <c r="G337" s="2"/>
      <c r="H337" s="2"/>
      <c r="I337" s="34"/>
      <c r="J337" s="34"/>
      <c r="K337" s="34"/>
      <c r="L337" s="34"/>
      <c r="M337" s="35"/>
      <c r="N337" s="35"/>
      <c r="O337" s="3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</row>
    <row r="338" spans="1:85" ht="12" customHeight="1">
      <c r="A338" s="1"/>
      <c r="B338" s="2"/>
      <c r="C338" s="2"/>
      <c r="D338" s="2"/>
      <c r="E338" s="2"/>
      <c r="F338" s="2"/>
      <c r="G338" s="2"/>
      <c r="H338" s="2"/>
      <c r="I338" s="34"/>
      <c r="J338" s="34"/>
      <c r="K338" s="34"/>
      <c r="L338" s="34"/>
      <c r="M338" s="35"/>
      <c r="N338" s="35"/>
      <c r="O338" s="3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</row>
    <row r="339" spans="1:85" ht="12" customHeight="1">
      <c r="A339" s="1"/>
      <c r="B339" s="2"/>
      <c r="C339" s="2"/>
      <c r="D339" s="2"/>
      <c r="E339" s="2"/>
      <c r="F339" s="2"/>
      <c r="G339" s="2"/>
      <c r="H339" s="2"/>
      <c r="I339" s="34"/>
      <c r="J339" s="34"/>
      <c r="K339" s="34"/>
      <c r="L339" s="34"/>
      <c r="M339" s="35"/>
      <c r="N339" s="35"/>
      <c r="O339" s="3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</row>
    <row r="340" spans="1:85" ht="12" customHeight="1">
      <c r="A340" s="1"/>
      <c r="B340" s="2"/>
      <c r="C340" s="2"/>
      <c r="D340" s="2"/>
      <c r="E340" s="2"/>
      <c r="F340" s="2"/>
      <c r="G340" s="2"/>
      <c r="H340" s="2"/>
      <c r="I340" s="34"/>
      <c r="J340" s="34"/>
      <c r="K340" s="34"/>
      <c r="L340" s="34"/>
      <c r="M340" s="35"/>
      <c r="N340" s="35"/>
      <c r="O340" s="3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</row>
    <row r="341" spans="1:85" ht="12" customHeight="1">
      <c r="A341" s="1"/>
      <c r="B341" s="2"/>
      <c r="C341" s="2"/>
      <c r="D341" s="2"/>
      <c r="E341" s="2"/>
      <c r="F341" s="2"/>
      <c r="G341" s="2"/>
      <c r="H341" s="2"/>
      <c r="I341" s="34"/>
      <c r="J341" s="34"/>
      <c r="K341" s="34"/>
      <c r="L341" s="34"/>
      <c r="M341" s="35"/>
      <c r="N341" s="35"/>
      <c r="O341" s="3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</row>
    <row r="342" spans="1:85" ht="12" customHeight="1">
      <c r="A342" s="1"/>
      <c r="B342" s="2"/>
      <c r="C342" s="2"/>
      <c r="D342" s="2"/>
      <c r="E342" s="2"/>
      <c r="F342" s="2"/>
      <c r="G342" s="2"/>
      <c r="H342" s="2"/>
      <c r="I342" s="34"/>
      <c r="J342" s="34"/>
      <c r="K342" s="34"/>
      <c r="L342" s="34"/>
      <c r="M342" s="35"/>
      <c r="N342" s="35"/>
      <c r="O342" s="3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</row>
    <row r="343" spans="1:85" ht="12" customHeight="1">
      <c r="A343" s="1"/>
      <c r="B343" s="2"/>
      <c r="C343" s="2"/>
      <c r="D343" s="2"/>
      <c r="E343" s="2"/>
      <c r="F343" s="2"/>
      <c r="G343" s="2"/>
      <c r="H343" s="2"/>
      <c r="I343" s="34"/>
      <c r="J343" s="34"/>
      <c r="K343" s="34"/>
      <c r="L343" s="34"/>
      <c r="M343" s="35"/>
      <c r="N343" s="35"/>
      <c r="O343" s="3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</row>
    <row r="344" spans="1:85" ht="12" customHeight="1">
      <c r="A344" s="1"/>
      <c r="B344" s="2"/>
      <c r="C344" s="2"/>
      <c r="D344" s="2"/>
      <c r="E344" s="2"/>
      <c r="F344" s="2"/>
      <c r="G344" s="2"/>
      <c r="H344" s="2"/>
      <c r="I344" s="34"/>
      <c r="J344" s="34"/>
      <c r="K344" s="34"/>
      <c r="L344" s="34"/>
      <c r="M344" s="35"/>
      <c r="N344" s="35"/>
      <c r="O344" s="3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</row>
    <row r="345" spans="1:85" ht="12" customHeight="1">
      <c r="A345" s="1"/>
      <c r="B345" s="2"/>
      <c r="C345" s="2"/>
      <c r="D345" s="2"/>
      <c r="E345" s="2"/>
      <c r="F345" s="2"/>
      <c r="G345" s="2"/>
      <c r="H345" s="2"/>
      <c r="I345" s="34"/>
      <c r="J345" s="34"/>
      <c r="K345" s="34"/>
      <c r="L345" s="34"/>
      <c r="M345" s="35"/>
      <c r="N345" s="35"/>
      <c r="O345" s="3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</row>
    <row r="346" spans="1:85" ht="12" customHeight="1">
      <c r="A346" s="1"/>
      <c r="B346" s="2"/>
      <c r="C346" s="2"/>
      <c r="D346" s="2"/>
      <c r="E346" s="2"/>
      <c r="F346" s="2"/>
      <c r="G346" s="2"/>
      <c r="H346" s="2"/>
      <c r="I346" s="34"/>
      <c r="J346" s="34"/>
      <c r="K346" s="34"/>
      <c r="L346" s="34"/>
      <c r="M346" s="35"/>
      <c r="N346" s="35"/>
      <c r="O346" s="3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</row>
    <row r="347" spans="1:85" ht="12" customHeight="1">
      <c r="A347" s="1"/>
      <c r="B347" s="2"/>
      <c r="C347" s="2"/>
      <c r="D347" s="2"/>
      <c r="E347" s="2"/>
      <c r="F347" s="2"/>
      <c r="G347" s="2"/>
      <c r="H347" s="2"/>
      <c r="I347" s="34"/>
      <c r="J347" s="34"/>
      <c r="K347" s="34"/>
      <c r="L347" s="34"/>
      <c r="M347" s="35"/>
      <c r="N347" s="35"/>
      <c r="O347" s="3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</row>
    <row r="348" spans="1:85" ht="12" customHeight="1">
      <c r="A348" s="1"/>
      <c r="B348" s="2"/>
      <c r="C348" s="2"/>
      <c r="D348" s="2"/>
      <c r="E348" s="2"/>
      <c r="F348" s="2"/>
      <c r="G348" s="2"/>
      <c r="H348" s="2"/>
      <c r="I348" s="34"/>
      <c r="J348" s="34"/>
      <c r="K348" s="34"/>
      <c r="L348" s="34"/>
      <c r="M348" s="35"/>
      <c r="N348" s="35"/>
      <c r="O348" s="3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</row>
    <row r="349" spans="1:85" ht="12" customHeight="1">
      <c r="A349" s="1"/>
      <c r="B349" s="2"/>
      <c r="C349" s="2"/>
      <c r="D349" s="2"/>
      <c r="E349" s="2"/>
      <c r="F349" s="2"/>
      <c r="G349" s="2"/>
      <c r="H349" s="2"/>
      <c r="I349" s="34"/>
      <c r="J349" s="34"/>
      <c r="K349" s="34"/>
      <c r="L349" s="34"/>
      <c r="M349" s="35"/>
      <c r="N349" s="35"/>
      <c r="O349" s="3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</row>
    <row r="350" spans="1:85" ht="12" customHeight="1">
      <c r="A350" s="1"/>
      <c r="B350" s="2"/>
      <c r="C350" s="2"/>
      <c r="D350" s="2"/>
      <c r="E350" s="2"/>
      <c r="F350" s="2"/>
      <c r="G350" s="2"/>
      <c r="H350" s="2"/>
      <c r="I350" s="34"/>
      <c r="J350" s="34"/>
      <c r="K350" s="34"/>
      <c r="L350" s="34"/>
      <c r="M350" s="35"/>
      <c r="N350" s="35"/>
      <c r="O350" s="3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</row>
    <row r="351" spans="1:85" ht="12" customHeight="1">
      <c r="A351" s="1"/>
      <c r="B351" s="2"/>
      <c r="C351" s="2"/>
      <c r="D351" s="2"/>
      <c r="E351" s="2"/>
      <c r="F351" s="2"/>
      <c r="G351" s="2"/>
      <c r="H351" s="2"/>
      <c r="I351" s="34"/>
      <c r="J351" s="34"/>
      <c r="K351" s="34"/>
      <c r="L351" s="34"/>
      <c r="M351" s="35"/>
      <c r="N351" s="35"/>
      <c r="O351" s="3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</row>
    <row r="352" spans="1:85" ht="12" customHeight="1">
      <c r="A352" s="1"/>
      <c r="B352" s="2"/>
      <c r="C352" s="2"/>
      <c r="D352" s="2"/>
      <c r="E352" s="2"/>
      <c r="F352" s="2"/>
      <c r="G352" s="2"/>
      <c r="H352" s="2"/>
      <c r="I352" s="34"/>
      <c r="J352" s="34"/>
      <c r="K352" s="34"/>
      <c r="L352" s="34"/>
      <c r="M352" s="35"/>
      <c r="N352" s="35"/>
      <c r="O352" s="3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</row>
    <row r="353" spans="1:85" ht="12" customHeight="1">
      <c r="A353" s="1"/>
      <c r="B353" s="2"/>
      <c r="C353" s="2"/>
      <c r="D353" s="2"/>
      <c r="E353" s="2"/>
      <c r="F353" s="2"/>
      <c r="G353" s="2"/>
      <c r="H353" s="2"/>
      <c r="I353" s="34"/>
      <c r="J353" s="34"/>
      <c r="K353" s="34"/>
      <c r="L353" s="34"/>
      <c r="M353" s="35"/>
      <c r="N353" s="35"/>
      <c r="O353" s="3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</row>
    <row r="354" spans="1:85" ht="12" customHeight="1">
      <c r="A354" s="1"/>
      <c r="B354" s="2"/>
      <c r="C354" s="2"/>
      <c r="D354" s="2"/>
      <c r="E354" s="2"/>
      <c r="F354" s="2"/>
      <c r="G354" s="2"/>
      <c r="H354" s="2"/>
      <c r="I354" s="34"/>
      <c r="J354" s="34"/>
      <c r="K354" s="34"/>
      <c r="L354" s="34"/>
      <c r="M354" s="35"/>
      <c r="N354" s="35"/>
      <c r="O354" s="3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</row>
    <row r="355" spans="1:85" ht="12" customHeight="1">
      <c r="A355" s="1"/>
      <c r="B355" s="2"/>
      <c r="C355" s="2"/>
      <c r="D355" s="2"/>
      <c r="E355" s="2"/>
      <c r="F355" s="2"/>
      <c r="G355" s="2"/>
      <c r="H355" s="2"/>
      <c r="I355" s="34"/>
      <c r="J355" s="34"/>
      <c r="K355" s="34"/>
      <c r="L355" s="34"/>
      <c r="M355" s="35"/>
      <c r="N355" s="35"/>
      <c r="O355" s="3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</row>
    <row r="356" spans="1:85" ht="12" customHeight="1">
      <c r="A356" s="1"/>
      <c r="B356" s="2"/>
      <c r="C356" s="2"/>
      <c r="D356" s="2"/>
      <c r="E356" s="2"/>
      <c r="F356" s="2"/>
      <c r="G356" s="2"/>
      <c r="H356" s="2"/>
      <c r="I356" s="34"/>
      <c r="J356" s="34"/>
      <c r="K356" s="34"/>
      <c r="L356" s="34"/>
      <c r="M356" s="35"/>
      <c r="N356" s="35"/>
      <c r="O356" s="3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</row>
    <row r="357" spans="1:85" ht="12" customHeight="1">
      <c r="A357" s="1"/>
      <c r="B357" s="2"/>
      <c r="C357" s="2"/>
      <c r="D357" s="2"/>
      <c r="E357" s="2"/>
      <c r="F357" s="2"/>
      <c r="G357" s="2"/>
      <c r="H357" s="2"/>
      <c r="I357" s="34"/>
      <c r="J357" s="34"/>
      <c r="K357" s="34"/>
      <c r="L357" s="34"/>
      <c r="M357" s="35"/>
      <c r="N357" s="35"/>
      <c r="O357" s="3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</row>
    <row r="358" spans="1:85" ht="12" customHeight="1">
      <c r="A358" s="1"/>
      <c r="B358" s="2"/>
      <c r="C358" s="2"/>
      <c r="D358" s="2"/>
      <c r="E358" s="2"/>
      <c r="F358" s="2"/>
      <c r="G358" s="2"/>
      <c r="H358" s="2"/>
      <c r="I358" s="34"/>
      <c r="J358" s="34"/>
      <c r="K358" s="34"/>
      <c r="L358" s="34"/>
      <c r="M358" s="35"/>
      <c r="N358" s="35"/>
      <c r="O358" s="3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</row>
    <row r="359" spans="1:85" ht="12" customHeight="1">
      <c r="A359" s="1"/>
      <c r="B359" s="2"/>
      <c r="C359" s="2"/>
      <c r="D359" s="2"/>
      <c r="E359" s="2"/>
      <c r="F359" s="2"/>
      <c r="G359" s="2"/>
      <c r="H359" s="2"/>
      <c r="I359" s="34"/>
      <c r="J359" s="34"/>
      <c r="K359" s="34"/>
      <c r="L359" s="34"/>
      <c r="M359" s="35"/>
      <c r="N359" s="35"/>
      <c r="O359" s="3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</row>
    <row r="360" spans="1:85" ht="12" customHeight="1">
      <c r="A360" s="1"/>
      <c r="B360" s="2"/>
      <c r="C360" s="2"/>
      <c r="D360" s="2"/>
      <c r="E360" s="2"/>
      <c r="F360" s="2"/>
      <c r="G360" s="2"/>
      <c r="H360" s="2"/>
      <c r="I360" s="34"/>
      <c r="J360" s="34"/>
      <c r="K360" s="34"/>
      <c r="L360" s="34"/>
      <c r="M360" s="35"/>
      <c r="N360" s="35"/>
      <c r="O360" s="3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</row>
    <row r="361" spans="1:85" ht="12" customHeight="1">
      <c r="A361" s="1"/>
      <c r="B361" s="2"/>
      <c r="C361" s="2"/>
      <c r="D361" s="2"/>
      <c r="E361" s="2"/>
      <c r="F361" s="2"/>
      <c r="G361" s="2"/>
      <c r="H361" s="2"/>
      <c r="I361" s="34"/>
      <c r="J361" s="34"/>
      <c r="K361" s="34"/>
      <c r="L361" s="34"/>
      <c r="M361" s="35"/>
      <c r="N361" s="35"/>
      <c r="O361" s="3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</row>
    <row r="362" spans="1:85" ht="12" customHeight="1">
      <c r="A362" s="1"/>
      <c r="B362" s="2"/>
      <c r="C362" s="2"/>
      <c r="D362" s="2"/>
      <c r="E362" s="2"/>
      <c r="F362" s="2"/>
      <c r="G362" s="2"/>
      <c r="H362" s="2"/>
      <c r="I362" s="34"/>
      <c r="J362" s="34"/>
      <c r="K362" s="34"/>
      <c r="L362" s="34"/>
      <c r="M362" s="35"/>
      <c r="N362" s="35"/>
      <c r="O362" s="3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</row>
    <row r="363" spans="1:85" ht="12" customHeight="1">
      <c r="A363" s="1"/>
      <c r="B363" s="2"/>
      <c r="C363" s="2"/>
      <c r="D363" s="2"/>
      <c r="E363" s="2"/>
      <c r="F363" s="2"/>
      <c r="G363" s="2"/>
      <c r="H363" s="2"/>
      <c r="I363" s="34"/>
      <c r="J363" s="34"/>
      <c r="K363" s="34"/>
      <c r="L363" s="34"/>
      <c r="M363" s="35"/>
      <c r="N363" s="35"/>
      <c r="O363" s="3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</row>
    <row r="364" spans="1:85" ht="12" customHeight="1">
      <c r="A364" s="1"/>
      <c r="B364" s="2"/>
      <c r="C364" s="2"/>
      <c r="D364" s="2"/>
      <c r="E364" s="2"/>
      <c r="F364" s="2"/>
      <c r="G364" s="2"/>
      <c r="H364" s="2"/>
      <c r="I364" s="34"/>
      <c r="J364" s="34"/>
      <c r="K364" s="34"/>
      <c r="L364" s="34"/>
      <c r="M364" s="35"/>
      <c r="N364" s="35"/>
      <c r="O364" s="3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</row>
    <row r="365" spans="1:85" ht="12" customHeight="1">
      <c r="A365" s="1"/>
      <c r="B365" s="2"/>
      <c r="C365" s="2"/>
      <c r="D365" s="2"/>
      <c r="E365" s="2"/>
      <c r="F365" s="2"/>
      <c r="G365" s="2"/>
      <c r="H365" s="2"/>
      <c r="I365" s="34"/>
      <c r="J365" s="34"/>
      <c r="K365" s="34"/>
      <c r="L365" s="34"/>
      <c r="M365" s="35"/>
      <c r="N365" s="35"/>
      <c r="O365" s="3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</row>
    <row r="366" spans="1:85" ht="12" customHeight="1">
      <c r="A366" s="1"/>
      <c r="B366" s="2"/>
      <c r="C366" s="2"/>
      <c r="D366" s="2"/>
      <c r="E366" s="2"/>
      <c r="F366" s="2"/>
      <c r="G366" s="2"/>
      <c r="H366" s="2"/>
      <c r="I366" s="34"/>
      <c r="J366" s="34"/>
      <c r="K366" s="34"/>
      <c r="L366" s="34"/>
      <c r="M366" s="35"/>
      <c r="N366" s="35"/>
      <c r="O366" s="3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</row>
    <row r="367" spans="1:85" ht="12" customHeight="1">
      <c r="A367" s="1"/>
      <c r="B367" s="2"/>
      <c r="C367" s="2"/>
      <c r="D367" s="2"/>
      <c r="E367" s="2"/>
      <c r="F367" s="2"/>
      <c r="G367" s="2"/>
      <c r="H367" s="2"/>
      <c r="I367" s="34"/>
      <c r="J367" s="34"/>
      <c r="K367" s="34"/>
      <c r="L367" s="34"/>
      <c r="M367" s="35"/>
      <c r="N367" s="35"/>
      <c r="O367" s="3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</row>
    <row r="368" spans="1:85" ht="12" customHeight="1">
      <c r="A368" s="1"/>
      <c r="B368" s="2"/>
      <c r="C368" s="2"/>
      <c r="D368" s="2"/>
      <c r="E368" s="2"/>
      <c r="F368" s="2"/>
      <c r="G368" s="2"/>
      <c r="H368" s="2"/>
      <c r="I368" s="34"/>
      <c r="J368" s="34"/>
      <c r="K368" s="34"/>
      <c r="L368" s="34"/>
      <c r="M368" s="35"/>
      <c r="N368" s="35"/>
      <c r="O368" s="3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</row>
    <row r="369" spans="1:85" ht="12" customHeight="1">
      <c r="A369" s="1"/>
      <c r="B369" s="2"/>
      <c r="C369" s="2"/>
      <c r="D369" s="2"/>
      <c r="E369" s="2"/>
      <c r="F369" s="2"/>
      <c r="G369" s="2"/>
      <c r="H369" s="2"/>
      <c r="I369" s="34"/>
      <c r="J369" s="34"/>
      <c r="K369" s="34"/>
      <c r="L369" s="34"/>
      <c r="M369" s="35"/>
      <c r="N369" s="35"/>
      <c r="O369" s="3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</row>
    <row r="370" spans="1:85" ht="12" customHeight="1">
      <c r="A370" s="1"/>
      <c r="B370" s="2"/>
      <c r="C370" s="2"/>
      <c r="D370" s="2"/>
      <c r="E370" s="2"/>
      <c r="F370" s="2"/>
      <c r="G370" s="2"/>
      <c r="H370" s="2"/>
      <c r="I370" s="34"/>
      <c r="J370" s="34"/>
      <c r="K370" s="34"/>
      <c r="L370" s="34"/>
      <c r="M370" s="35"/>
      <c r="N370" s="35"/>
      <c r="O370" s="3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</row>
    <row r="371" spans="1:85" ht="12" customHeight="1">
      <c r="A371" s="1"/>
      <c r="B371" s="2"/>
      <c r="C371" s="2"/>
      <c r="D371" s="2"/>
      <c r="E371" s="2"/>
      <c r="F371" s="2"/>
      <c r="G371" s="2"/>
      <c r="H371" s="2"/>
      <c r="I371" s="34"/>
      <c r="J371" s="34"/>
      <c r="K371" s="34"/>
      <c r="L371" s="34"/>
      <c r="M371" s="35"/>
      <c r="N371" s="35"/>
      <c r="O371" s="3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</row>
    <row r="372" spans="1:85" ht="12" customHeight="1">
      <c r="A372" s="1"/>
      <c r="B372" s="2"/>
      <c r="C372" s="2"/>
      <c r="D372" s="2"/>
      <c r="E372" s="2"/>
      <c r="F372" s="2"/>
      <c r="G372" s="2"/>
      <c r="H372" s="2"/>
      <c r="I372" s="34"/>
      <c r="J372" s="34"/>
      <c r="K372" s="34"/>
      <c r="L372" s="34"/>
      <c r="M372" s="35"/>
      <c r="N372" s="35"/>
      <c r="O372" s="3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</row>
    <row r="373" spans="1:85" ht="12" customHeight="1">
      <c r="A373" s="1"/>
      <c r="B373" s="2"/>
      <c r="C373" s="2"/>
      <c r="D373" s="2"/>
      <c r="E373" s="2"/>
      <c r="F373" s="2"/>
      <c r="G373" s="2"/>
      <c r="H373" s="2"/>
      <c r="I373" s="34"/>
      <c r="J373" s="34"/>
      <c r="K373" s="34"/>
      <c r="L373" s="34"/>
      <c r="M373" s="35"/>
      <c r="N373" s="35"/>
      <c r="O373" s="3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</row>
    <row r="374" spans="1:85" ht="12" customHeight="1">
      <c r="A374" s="1"/>
      <c r="B374" s="2"/>
      <c r="C374" s="2"/>
      <c r="D374" s="2"/>
      <c r="E374" s="2"/>
      <c r="F374" s="2"/>
      <c r="G374" s="2"/>
      <c r="H374" s="2"/>
      <c r="I374" s="34"/>
      <c r="J374" s="34"/>
      <c r="K374" s="34"/>
      <c r="L374" s="34"/>
      <c r="M374" s="35"/>
      <c r="N374" s="35"/>
      <c r="O374" s="3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</row>
    <row r="375" spans="1:85" ht="12" customHeight="1">
      <c r="A375" s="1"/>
      <c r="B375" s="2"/>
      <c r="C375" s="2"/>
      <c r="D375" s="2"/>
      <c r="E375" s="2"/>
      <c r="F375" s="2"/>
      <c r="G375" s="2"/>
      <c r="H375" s="2"/>
      <c r="I375" s="34"/>
      <c r="J375" s="34"/>
      <c r="K375" s="34"/>
      <c r="L375" s="34"/>
      <c r="M375" s="35"/>
      <c r="N375" s="35"/>
      <c r="O375" s="3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</row>
    <row r="376" spans="1:85" ht="12" customHeight="1">
      <c r="A376" s="1"/>
      <c r="B376" s="2"/>
      <c r="C376" s="2"/>
      <c r="D376" s="2"/>
      <c r="E376" s="2"/>
      <c r="F376" s="2"/>
      <c r="G376" s="2"/>
      <c r="H376" s="2"/>
      <c r="I376" s="34"/>
      <c r="J376" s="34"/>
      <c r="K376" s="34"/>
      <c r="L376" s="34"/>
      <c r="M376" s="35"/>
      <c r="N376" s="35"/>
      <c r="O376" s="3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</row>
    <row r="377" spans="1:85" ht="12" customHeight="1">
      <c r="A377" s="1"/>
      <c r="B377" s="2"/>
      <c r="C377" s="2"/>
      <c r="D377" s="2"/>
      <c r="E377" s="2"/>
      <c r="F377" s="2"/>
      <c r="G377" s="2"/>
      <c r="H377" s="2"/>
      <c r="I377" s="34"/>
      <c r="J377" s="34"/>
      <c r="K377" s="34"/>
      <c r="L377" s="34"/>
      <c r="M377" s="35"/>
      <c r="N377" s="35"/>
      <c r="O377" s="3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</row>
    <row r="378" spans="1:85" ht="12" customHeight="1">
      <c r="A378" s="1"/>
      <c r="B378" s="2"/>
      <c r="C378" s="2"/>
      <c r="D378" s="2"/>
      <c r="E378" s="2"/>
      <c r="F378" s="2"/>
      <c r="G378" s="2"/>
      <c r="H378" s="2"/>
      <c r="I378" s="34"/>
      <c r="J378" s="34"/>
      <c r="K378" s="34"/>
      <c r="L378" s="34"/>
      <c r="M378" s="35"/>
      <c r="N378" s="35"/>
      <c r="O378" s="3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</row>
    <row r="379" spans="1:85" ht="12" customHeight="1">
      <c r="A379" s="1"/>
      <c r="B379" s="2"/>
      <c r="C379" s="2"/>
      <c r="D379" s="2"/>
      <c r="E379" s="2"/>
      <c r="F379" s="2"/>
      <c r="G379" s="2"/>
      <c r="H379" s="2"/>
      <c r="I379" s="34"/>
      <c r="J379" s="34"/>
      <c r="K379" s="34"/>
      <c r="L379" s="34"/>
      <c r="M379" s="35"/>
      <c r="N379" s="35"/>
      <c r="O379" s="3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</row>
    <row r="380" spans="1:85" ht="12" customHeight="1">
      <c r="A380" s="1"/>
      <c r="B380" s="2"/>
      <c r="C380" s="2"/>
      <c r="D380" s="2"/>
      <c r="E380" s="2"/>
      <c r="F380" s="2"/>
      <c r="G380" s="2"/>
      <c r="H380" s="2"/>
      <c r="I380" s="34"/>
      <c r="J380" s="34"/>
      <c r="K380" s="34"/>
      <c r="L380" s="34"/>
      <c r="M380" s="35"/>
      <c r="N380" s="35"/>
      <c r="O380" s="3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</row>
    <row r="381" spans="1:85" ht="12" customHeight="1">
      <c r="A381" s="1"/>
      <c r="B381" s="2"/>
      <c r="C381" s="2"/>
      <c r="D381" s="2"/>
      <c r="E381" s="2"/>
      <c r="F381" s="2"/>
      <c r="G381" s="2"/>
      <c r="H381" s="2"/>
      <c r="I381" s="34"/>
      <c r="J381" s="34"/>
      <c r="K381" s="34"/>
      <c r="L381" s="34"/>
      <c r="M381" s="35"/>
      <c r="N381" s="35"/>
      <c r="O381" s="3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</row>
    <row r="382" spans="1:85" ht="12" customHeight="1">
      <c r="A382" s="1"/>
      <c r="B382" s="2"/>
      <c r="C382" s="2"/>
      <c r="D382" s="2"/>
      <c r="E382" s="2"/>
      <c r="F382" s="2"/>
      <c r="G382" s="2"/>
      <c r="H382" s="2"/>
      <c r="I382" s="34"/>
      <c r="J382" s="34"/>
      <c r="K382" s="34"/>
      <c r="L382" s="34"/>
      <c r="M382" s="35"/>
      <c r="N382" s="35"/>
      <c r="O382" s="3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</row>
    <row r="383" spans="1:85" ht="12" customHeight="1">
      <c r="A383" s="1"/>
      <c r="B383" s="2"/>
      <c r="C383" s="2"/>
      <c r="D383" s="2"/>
      <c r="E383" s="2"/>
      <c r="F383" s="2"/>
      <c r="G383" s="2"/>
      <c r="H383" s="2"/>
      <c r="I383" s="34"/>
      <c r="J383" s="34"/>
      <c r="K383" s="34"/>
      <c r="L383" s="34"/>
      <c r="M383" s="35"/>
      <c r="N383" s="35"/>
      <c r="O383" s="3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</row>
    <row r="384" spans="1:85" ht="12" customHeight="1">
      <c r="A384" s="1"/>
      <c r="B384" s="2"/>
      <c r="C384" s="2"/>
      <c r="D384" s="2"/>
      <c r="E384" s="2"/>
      <c r="F384" s="2"/>
      <c r="G384" s="2"/>
      <c r="H384" s="2"/>
      <c r="I384" s="34"/>
      <c r="J384" s="34"/>
      <c r="K384" s="34"/>
      <c r="L384" s="34"/>
      <c r="M384" s="35"/>
      <c r="N384" s="35"/>
      <c r="O384" s="3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</row>
    <row r="385" spans="1:85" ht="12" customHeight="1">
      <c r="A385" s="1"/>
      <c r="B385" s="2"/>
      <c r="C385" s="2"/>
      <c r="D385" s="2"/>
      <c r="E385" s="2"/>
      <c r="F385" s="2"/>
      <c r="G385" s="2"/>
      <c r="H385" s="2"/>
      <c r="I385" s="34"/>
      <c r="J385" s="34"/>
      <c r="K385" s="34"/>
      <c r="L385" s="34"/>
      <c r="M385" s="35"/>
      <c r="N385" s="35"/>
      <c r="O385" s="3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</row>
    <row r="386" spans="1:85" ht="12" customHeight="1">
      <c r="A386" s="1"/>
      <c r="B386" s="2"/>
      <c r="C386" s="2"/>
      <c r="D386" s="2"/>
      <c r="E386" s="2"/>
      <c r="F386" s="2"/>
      <c r="G386" s="2"/>
      <c r="H386" s="2"/>
      <c r="I386" s="34"/>
      <c r="J386" s="34"/>
      <c r="K386" s="34"/>
      <c r="L386" s="34"/>
      <c r="M386" s="35"/>
      <c r="N386" s="35"/>
      <c r="O386" s="3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</row>
    <row r="387" spans="1:85" ht="12" customHeight="1">
      <c r="A387" s="1"/>
      <c r="B387" s="2"/>
      <c r="C387" s="2"/>
      <c r="D387" s="2"/>
      <c r="E387" s="2"/>
      <c r="F387" s="2"/>
      <c r="G387" s="2"/>
      <c r="H387" s="2"/>
      <c r="I387" s="34"/>
      <c r="J387" s="34"/>
      <c r="K387" s="34"/>
      <c r="L387" s="34"/>
      <c r="M387" s="35"/>
      <c r="N387" s="35"/>
      <c r="O387" s="3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</row>
    <row r="388" spans="1:85" ht="12" customHeight="1">
      <c r="A388" s="1"/>
      <c r="B388" s="2"/>
      <c r="C388" s="2"/>
      <c r="D388" s="2"/>
      <c r="E388" s="2"/>
      <c r="F388" s="2"/>
      <c r="G388" s="2"/>
      <c r="H388" s="2"/>
      <c r="I388" s="34"/>
      <c r="J388" s="34"/>
      <c r="K388" s="34"/>
      <c r="L388" s="34"/>
      <c r="M388" s="35"/>
      <c r="N388" s="35"/>
      <c r="O388" s="3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</row>
    <row r="389" spans="1:85" ht="12" customHeight="1">
      <c r="A389" s="1"/>
      <c r="B389" s="2"/>
      <c r="C389" s="2"/>
      <c r="D389" s="2"/>
      <c r="E389" s="2"/>
      <c r="F389" s="2"/>
      <c r="G389" s="2"/>
      <c r="H389" s="2"/>
      <c r="I389" s="34"/>
      <c r="J389" s="34"/>
      <c r="K389" s="34"/>
      <c r="L389" s="34"/>
      <c r="M389" s="35"/>
      <c r="N389" s="35"/>
      <c r="O389" s="3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</row>
    <row r="390" spans="1:85" ht="12" customHeight="1">
      <c r="A390" s="1"/>
      <c r="B390" s="2"/>
      <c r="C390" s="2"/>
      <c r="D390" s="2"/>
      <c r="E390" s="2"/>
      <c r="F390" s="2"/>
      <c r="G390" s="2"/>
      <c r="H390" s="2"/>
      <c r="I390" s="34"/>
      <c r="J390" s="34"/>
      <c r="K390" s="34"/>
      <c r="L390" s="34"/>
      <c r="M390" s="35"/>
      <c r="N390" s="35"/>
      <c r="O390" s="3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</row>
    <row r="391" spans="1:85" ht="12" customHeight="1">
      <c r="A391" s="1"/>
      <c r="B391" s="2"/>
      <c r="C391" s="2"/>
      <c r="D391" s="2"/>
      <c r="E391" s="2"/>
      <c r="F391" s="2"/>
      <c r="G391" s="2"/>
      <c r="H391" s="2"/>
      <c r="I391" s="34"/>
      <c r="J391" s="34"/>
      <c r="K391" s="34"/>
      <c r="L391" s="34"/>
      <c r="M391" s="35"/>
      <c r="N391" s="35"/>
      <c r="O391" s="3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</row>
    <row r="392" spans="1:85" ht="12" customHeight="1">
      <c r="A392" s="1"/>
      <c r="B392" s="2"/>
      <c r="C392" s="2"/>
      <c r="D392" s="2"/>
      <c r="E392" s="2"/>
      <c r="F392" s="2"/>
      <c r="G392" s="2"/>
      <c r="H392" s="2"/>
      <c r="I392" s="34"/>
      <c r="J392" s="34"/>
      <c r="K392" s="34"/>
      <c r="L392" s="34"/>
      <c r="M392" s="35"/>
      <c r="N392" s="35"/>
      <c r="O392" s="3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</row>
    <row r="393" spans="1:85" ht="12" customHeight="1">
      <c r="A393" s="1"/>
      <c r="B393" s="2"/>
      <c r="C393" s="2"/>
      <c r="D393" s="2"/>
      <c r="E393" s="2"/>
      <c r="F393" s="2"/>
      <c r="G393" s="2"/>
      <c r="H393" s="2"/>
      <c r="I393" s="34"/>
      <c r="J393" s="34"/>
      <c r="K393" s="34"/>
      <c r="L393" s="34"/>
      <c r="M393" s="35"/>
      <c r="N393" s="35"/>
      <c r="O393" s="3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</row>
    <row r="394" spans="1:85" ht="12" customHeight="1">
      <c r="A394" s="1"/>
      <c r="B394" s="2"/>
      <c r="C394" s="2"/>
      <c r="D394" s="2"/>
      <c r="E394" s="2"/>
      <c r="F394" s="2"/>
      <c r="G394" s="2"/>
      <c r="H394" s="2"/>
      <c r="I394" s="34"/>
      <c r="J394" s="34"/>
      <c r="K394" s="34"/>
      <c r="L394" s="34"/>
      <c r="M394" s="35"/>
      <c r="N394" s="35"/>
      <c r="O394" s="3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</row>
    <row r="395" spans="1:85" ht="12" customHeight="1">
      <c r="A395" s="1"/>
      <c r="B395" s="2"/>
      <c r="C395" s="2"/>
      <c r="D395" s="2"/>
      <c r="E395" s="2"/>
      <c r="F395" s="2"/>
      <c r="G395" s="2"/>
      <c r="H395" s="2"/>
      <c r="I395" s="34"/>
      <c r="J395" s="34"/>
      <c r="K395" s="34"/>
      <c r="L395" s="34"/>
      <c r="M395" s="35"/>
      <c r="N395" s="35"/>
      <c r="O395" s="3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</row>
    <row r="396" spans="1:85" ht="12" customHeight="1">
      <c r="A396" s="1"/>
      <c r="B396" s="2"/>
      <c r="C396" s="2"/>
      <c r="D396" s="2"/>
      <c r="E396" s="2"/>
      <c r="F396" s="2"/>
      <c r="G396" s="2"/>
      <c r="H396" s="2"/>
      <c r="I396" s="34"/>
      <c r="J396" s="34"/>
      <c r="K396" s="34"/>
      <c r="L396" s="34"/>
      <c r="M396" s="35"/>
      <c r="N396" s="35"/>
      <c r="O396" s="3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</row>
    <row r="397" spans="1:85" ht="12" customHeight="1">
      <c r="A397" s="1"/>
      <c r="B397" s="2"/>
      <c r="C397" s="2"/>
      <c r="D397" s="2"/>
      <c r="E397" s="2"/>
      <c r="F397" s="2"/>
      <c r="G397" s="2"/>
      <c r="H397" s="2"/>
      <c r="I397" s="34"/>
      <c r="J397" s="34"/>
      <c r="K397" s="34"/>
      <c r="L397" s="34"/>
      <c r="M397" s="35"/>
      <c r="N397" s="35"/>
      <c r="O397" s="3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</row>
    <row r="398" spans="1:85" ht="12" customHeight="1">
      <c r="A398" s="1"/>
      <c r="B398" s="2"/>
      <c r="C398" s="2"/>
      <c r="D398" s="2"/>
      <c r="E398" s="2"/>
      <c r="F398" s="2"/>
      <c r="G398" s="2"/>
      <c r="H398" s="2"/>
      <c r="I398" s="34"/>
      <c r="J398" s="34"/>
      <c r="K398" s="34"/>
      <c r="L398" s="34"/>
      <c r="M398" s="35"/>
      <c r="N398" s="35"/>
      <c r="O398" s="3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</row>
    <row r="399" spans="1:85" ht="12" customHeight="1">
      <c r="A399" s="1"/>
      <c r="B399" s="2"/>
      <c r="C399" s="2"/>
      <c r="D399" s="2"/>
      <c r="E399" s="2"/>
      <c r="F399" s="2"/>
      <c r="G399" s="2"/>
      <c r="H399" s="2"/>
      <c r="I399" s="34"/>
      <c r="J399" s="34"/>
      <c r="K399" s="34"/>
      <c r="L399" s="34"/>
      <c r="M399" s="35"/>
      <c r="N399" s="35"/>
      <c r="O399" s="3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</row>
    <row r="400" spans="1:85" ht="12" customHeight="1">
      <c r="A400" s="1"/>
      <c r="B400" s="2"/>
      <c r="C400" s="2"/>
      <c r="D400" s="2"/>
      <c r="E400" s="2"/>
      <c r="F400" s="2"/>
      <c r="G400" s="2"/>
      <c r="H400" s="2"/>
      <c r="I400" s="34"/>
      <c r="J400" s="34"/>
      <c r="K400" s="34"/>
      <c r="L400" s="34"/>
      <c r="M400" s="35"/>
      <c r="N400" s="35"/>
      <c r="O400" s="3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</row>
    <row r="401" spans="1:85" ht="12" customHeight="1">
      <c r="A401" s="1"/>
      <c r="B401" s="2"/>
      <c r="C401" s="2"/>
      <c r="D401" s="2"/>
      <c r="E401" s="2"/>
      <c r="F401" s="2"/>
      <c r="G401" s="2"/>
      <c r="H401" s="2"/>
      <c r="I401" s="34"/>
      <c r="J401" s="34"/>
      <c r="K401" s="34"/>
      <c r="L401" s="34"/>
      <c r="M401" s="35"/>
      <c r="N401" s="35"/>
      <c r="O401" s="3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</row>
    <row r="402" spans="1:85" ht="12" customHeight="1">
      <c r="A402" s="1"/>
      <c r="B402" s="2"/>
      <c r="C402" s="2"/>
      <c r="D402" s="2"/>
      <c r="E402" s="2"/>
      <c r="F402" s="2"/>
      <c r="G402" s="2"/>
      <c r="H402" s="2"/>
      <c r="I402" s="34"/>
      <c r="J402" s="34"/>
      <c r="K402" s="34"/>
      <c r="L402" s="34"/>
      <c r="M402" s="35"/>
      <c r="N402" s="35"/>
      <c r="O402" s="3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</row>
    <row r="403" spans="1:85" ht="12" customHeight="1">
      <c r="A403" s="1"/>
      <c r="B403" s="2"/>
      <c r="C403" s="2"/>
      <c r="D403" s="2"/>
      <c r="E403" s="2"/>
      <c r="F403" s="2"/>
      <c r="G403" s="2"/>
      <c r="H403" s="2"/>
      <c r="I403" s="34"/>
      <c r="J403" s="34"/>
      <c r="K403" s="34"/>
      <c r="L403" s="34"/>
      <c r="M403" s="35"/>
      <c r="N403" s="35"/>
      <c r="O403" s="3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</row>
    <row r="404" spans="1:85" ht="12" customHeight="1">
      <c r="A404" s="1"/>
      <c r="B404" s="2"/>
      <c r="C404" s="2"/>
      <c r="D404" s="2"/>
      <c r="E404" s="2"/>
      <c r="F404" s="2"/>
      <c r="G404" s="2"/>
      <c r="H404" s="2"/>
      <c r="I404" s="34"/>
      <c r="J404" s="34"/>
      <c r="K404" s="34"/>
      <c r="L404" s="34"/>
      <c r="M404" s="35"/>
      <c r="N404" s="35"/>
      <c r="O404" s="3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</row>
    <row r="405" spans="1:85" ht="12" customHeight="1">
      <c r="A405" s="1"/>
      <c r="B405" s="2"/>
      <c r="C405" s="2"/>
      <c r="D405" s="2"/>
      <c r="E405" s="2"/>
      <c r="F405" s="2"/>
      <c r="G405" s="2"/>
      <c r="H405" s="2"/>
      <c r="I405" s="34"/>
      <c r="J405" s="34"/>
      <c r="K405" s="34"/>
      <c r="L405" s="34"/>
      <c r="M405" s="35"/>
      <c r="N405" s="35"/>
      <c r="O405" s="3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</row>
    <row r="406" spans="1:85" ht="12" customHeight="1">
      <c r="A406" s="1"/>
      <c r="B406" s="2"/>
      <c r="C406" s="2"/>
      <c r="D406" s="2"/>
      <c r="E406" s="2"/>
      <c r="F406" s="2"/>
      <c r="G406" s="2"/>
      <c r="H406" s="2"/>
      <c r="I406" s="34"/>
      <c r="J406" s="34"/>
      <c r="K406" s="34"/>
      <c r="L406" s="34"/>
      <c r="M406" s="35"/>
      <c r="N406" s="35"/>
      <c r="O406" s="3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</row>
    <row r="407" spans="1:85" ht="12" customHeight="1">
      <c r="A407" s="1"/>
      <c r="B407" s="2"/>
      <c r="C407" s="2"/>
      <c r="D407" s="2"/>
      <c r="E407" s="2"/>
      <c r="F407" s="2"/>
      <c r="G407" s="2"/>
      <c r="H407" s="2"/>
      <c r="I407" s="34"/>
      <c r="J407" s="34"/>
      <c r="K407" s="34"/>
      <c r="L407" s="34"/>
      <c r="M407" s="35"/>
      <c r="N407" s="35"/>
      <c r="O407" s="3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</row>
    <row r="408" spans="1:85" ht="12" customHeight="1">
      <c r="A408" s="1"/>
      <c r="B408" s="2"/>
      <c r="C408" s="2"/>
      <c r="D408" s="2"/>
      <c r="E408" s="2"/>
      <c r="F408" s="2"/>
      <c r="G408" s="2"/>
      <c r="H408" s="2"/>
      <c r="I408" s="34"/>
      <c r="J408" s="34"/>
      <c r="K408" s="34"/>
      <c r="L408" s="34"/>
      <c r="M408" s="35"/>
      <c r="N408" s="35"/>
      <c r="O408" s="3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</row>
    <row r="409" spans="1:85" ht="12" customHeight="1">
      <c r="A409" s="1"/>
      <c r="B409" s="2"/>
      <c r="C409" s="2"/>
      <c r="D409" s="2"/>
      <c r="E409" s="2"/>
      <c r="F409" s="2"/>
      <c r="G409" s="2"/>
      <c r="H409" s="2"/>
      <c r="I409" s="34"/>
      <c r="J409" s="34"/>
      <c r="K409" s="34"/>
      <c r="L409" s="34"/>
      <c r="M409" s="35"/>
      <c r="N409" s="35"/>
      <c r="O409" s="3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</row>
    <row r="410" spans="1:85" ht="12" customHeight="1">
      <c r="A410" s="1"/>
      <c r="B410" s="2"/>
      <c r="C410" s="2"/>
      <c r="D410" s="2"/>
      <c r="E410" s="2"/>
      <c r="F410" s="2"/>
      <c r="G410" s="2"/>
      <c r="H410" s="2"/>
      <c r="I410" s="34"/>
      <c r="J410" s="34"/>
      <c r="K410" s="34"/>
      <c r="L410" s="34"/>
      <c r="M410" s="35"/>
      <c r="N410" s="35"/>
      <c r="O410" s="3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</row>
    <row r="411" spans="1:85" ht="12" customHeight="1">
      <c r="A411" s="1"/>
      <c r="B411" s="2"/>
      <c r="C411" s="2"/>
      <c r="D411" s="2"/>
      <c r="E411" s="2"/>
      <c r="F411" s="2"/>
      <c r="G411" s="2"/>
      <c r="H411" s="2"/>
      <c r="I411" s="34"/>
      <c r="J411" s="34"/>
      <c r="K411" s="34"/>
      <c r="L411" s="34"/>
      <c r="M411" s="35"/>
      <c r="N411" s="35"/>
      <c r="O411" s="3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</row>
    <row r="412" spans="1:85" ht="12" customHeight="1">
      <c r="A412" s="1"/>
      <c r="B412" s="2"/>
      <c r="C412" s="2"/>
      <c r="D412" s="2"/>
      <c r="E412" s="2"/>
      <c r="F412" s="2"/>
      <c r="G412" s="2"/>
      <c r="H412" s="2"/>
      <c r="I412" s="34"/>
      <c r="J412" s="34"/>
      <c r="K412" s="34"/>
      <c r="L412" s="34"/>
      <c r="M412" s="35"/>
      <c r="N412" s="35"/>
      <c r="O412" s="3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</row>
    <row r="413" spans="1:85" ht="12" customHeight="1">
      <c r="A413" s="1"/>
      <c r="B413" s="2"/>
      <c r="C413" s="2"/>
      <c r="D413" s="2"/>
      <c r="E413" s="2"/>
      <c r="F413" s="2"/>
      <c r="G413" s="2"/>
      <c r="H413" s="2"/>
      <c r="I413" s="34"/>
      <c r="J413" s="34"/>
      <c r="K413" s="34"/>
      <c r="L413" s="34"/>
      <c r="M413" s="35"/>
      <c r="N413" s="35"/>
      <c r="O413" s="3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</row>
    <row r="414" spans="1:85" ht="12" customHeight="1">
      <c r="A414" s="1"/>
      <c r="B414" s="2"/>
      <c r="C414" s="2"/>
      <c r="D414" s="2"/>
      <c r="E414" s="2"/>
      <c r="F414" s="2"/>
      <c r="G414" s="2"/>
      <c r="H414" s="2"/>
      <c r="I414" s="34"/>
      <c r="J414" s="34"/>
      <c r="K414" s="34"/>
      <c r="L414" s="34"/>
      <c r="M414" s="35"/>
      <c r="N414" s="35"/>
      <c r="O414" s="3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</row>
    <row r="415" spans="1:85" ht="12" customHeight="1">
      <c r="A415" s="1"/>
      <c r="B415" s="2"/>
      <c r="C415" s="2"/>
      <c r="D415" s="2"/>
      <c r="E415" s="2"/>
      <c r="F415" s="2"/>
      <c r="G415" s="2"/>
      <c r="H415" s="2"/>
      <c r="I415" s="34"/>
      <c r="J415" s="34"/>
      <c r="K415" s="34"/>
      <c r="L415" s="34"/>
      <c r="M415" s="35"/>
      <c r="N415" s="35"/>
      <c r="O415" s="3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</row>
    <row r="416" spans="1:85" ht="12" customHeight="1">
      <c r="A416" s="1"/>
      <c r="B416" s="2"/>
      <c r="C416" s="2"/>
      <c r="D416" s="2"/>
      <c r="E416" s="2"/>
      <c r="F416" s="2"/>
      <c r="G416" s="2"/>
      <c r="H416" s="2"/>
      <c r="I416" s="34"/>
      <c r="J416" s="34"/>
      <c r="K416" s="34"/>
      <c r="L416" s="34"/>
      <c r="M416" s="35"/>
      <c r="N416" s="35"/>
      <c r="O416" s="3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</row>
    <row r="417" spans="1:85" ht="12" customHeight="1">
      <c r="A417" s="1"/>
      <c r="B417" s="2"/>
      <c r="C417" s="2"/>
      <c r="D417" s="2"/>
      <c r="E417" s="2"/>
      <c r="F417" s="2"/>
      <c r="G417" s="2"/>
      <c r="H417" s="2"/>
      <c r="I417" s="34"/>
      <c r="J417" s="34"/>
      <c r="K417" s="34"/>
      <c r="L417" s="34"/>
      <c r="M417" s="35"/>
      <c r="N417" s="35"/>
      <c r="O417" s="3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</row>
    <row r="418" spans="1:85" ht="12" customHeight="1">
      <c r="A418" s="1"/>
      <c r="B418" s="2"/>
      <c r="C418" s="2"/>
      <c r="D418" s="2"/>
      <c r="E418" s="2"/>
      <c r="F418" s="2"/>
      <c r="G418" s="2"/>
      <c r="H418" s="2"/>
      <c r="I418" s="34"/>
      <c r="J418" s="34"/>
      <c r="K418" s="34"/>
      <c r="L418" s="34"/>
      <c r="M418" s="35"/>
      <c r="N418" s="35"/>
      <c r="O418" s="3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</row>
    <row r="419" spans="1:85" ht="12" customHeight="1">
      <c r="A419" s="1"/>
      <c r="B419" s="2"/>
      <c r="C419" s="2"/>
      <c r="D419" s="2"/>
      <c r="E419" s="2"/>
      <c r="F419" s="2"/>
      <c r="G419" s="2"/>
      <c r="H419" s="2"/>
      <c r="I419" s="34"/>
      <c r="J419" s="34"/>
      <c r="K419" s="34"/>
      <c r="L419" s="34"/>
      <c r="M419" s="35"/>
      <c r="N419" s="35"/>
      <c r="O419" s="3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</row>
    <row r="420" spans="1:85" ht="12" customHeight="1">
      <c r="A420" s="1"/>
      <c r="B420" s="2"/>
      <c r="C420" s="2"/>
      <c r="D420" s="2"/>
      <c r="E420" s="2"/>
      <c r="F420" s="2"/>
      <c r="G420" s="2"/>
      <c r="H420" s="2"/>
      <c r="I420" s="34"/>
      <c r="J420" s="34"/>
      <c r="K420" s="34"/>
      <c r="L420" s="34"/>
      <c r="M420" s="35"/>
      <c r="N420" s="35"/>
      <c r="O420" s="3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</row>
    <row r="421" spans="1:85" ht="12" customHeight="1">
      <c r="A421" s="1"/>
      <c r="B421" s="2"/>
      <c r="C421" s="2"/>
      <c r="D421" s="2"/>
      <c r="E421" s="2"/>
      <c r="F421" s="2"/>
      <c r="G421" s="2"/>
      <c r="H421" s="2"/>
      <c r="I421" s="34"/>
      <c r="J421" s="34"/>
      <c r="K421" s="34"/>
      <c r="L421" s="34"/>
      <c r="M421" s="35"/>
      <c r="N421" s="35"/>
      <c r="O421" s="3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</row>
    <row r="422" spans="1:85" ht="12" customHeight="1">
      <c r="A422" s="1"/>
      <c r="B422" s="2"/>
      <c r="C422" s="2"/>
      <c r="D422" s="2"/>
      <c r="E422" s="2"/>
      <c r="F422" s="2"/>
      <c r="G422" s="2"/>
      <c r="H422" s="2"/>
      <c r="I422" s="34"/>
      <c r="J422" s="34"/>
      <c r="K422" s="34"/>
      <c r="L422" s="34"/>
      <c r="M422" s="35"/>
      <c r="N422" s="35"/>
      <c r="O422" s="3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</row>
    <row r="423" spans="1:85" ht="12" customHeight="1">
      <c r="A423" s="1"/>
      <c r="B423" s="2"/>
      <c r="C423" s="2"/>
      <c r="D423" s="2"/>
      <c r="E423" s="2"/>
      <c r="F423" s="2"/>
      <c r="G423" s="2"/>
      <c r="H423" s="2"/>
      <c r="I423" s="34"/>
      <c r="J423" s="34"/>
      <c r="K423" s="34"/>
      <c r="L423" s="34"/>
      <c r="M423" s="35"/>
      <c r="N423" s="35"/>
      <c r="O423" s="3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</row>
    <row r="424" spans="1:85" ht="12" customHeight="1">
      <c r="A424" s="1"/>
      <c r="B424" s="2"/>
      <c r="C424" s="2"/>
      <c r="D424" s="2"/>
      <c r="E424" s="2"/>
      <c r="F424" s="2"/>
      <c r="G424" s="2"/>
      <c r="H424" s="2"/>
      <c r="I424" s="34"/>
      <c r="J424" s="34"/>
      <c r="K424" s="34"/>
      <c r="L424" s="34"/>
      <c r="M424" s="35"/>
      <c r="N424" s="35"/>
      <c r="O424" s="3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</row>
    <row r="425" spans="1:85" ht="12" customHeight="1">
      <c r="A425" s="1"/>
      <c r="B425" s="2"/>
      <c r="C425" s="2"/>
      <c r="D425" s="2"/>
      <c r="E425" s="2"/>
      <c r="F425" s="2"/>
      <c r="G425" s="2"/>
      <c r="H425" s="2"/>
      <c r="I425" s="34"/>
      <c r="J425" s="34"/>
      <c r="K425" s="34"/>
      <c r="L425" s="34"/>
      <c r="M425" s="35"/>
      <c r="N425" s="35"/>
      <c r="O425" s="3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</row>
    <row r="426" spans="1:85" ht="12" customHeight="1">
      <c r="A426" s="1"/>
      <c r="B426" s="2"/>
      <c r="C426" s="2"/>
      <c r="D426" s="2"/>
      <c r="E426" s="2"/>
      <c r="F426" s="2"/>
      <c r="G426" s="2"/>
      <c r="H426" s="2"/>
      <c r="I426" s="34"/>
      <c r="J426" s="34"/>
      <c r="K426" s="34"/>
      <c r="L426" s="34"/>
      <c r="M426" s="35"/>
      <c r="N426" s="35"/>
      <c r="O426" s="3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</row>
    <row r="427" spans="1:85" ht="12" customHeight="1">
      <c r="A427" s="1"/>
      <c r="B427" s="2"/>
      <c r="C427" s="2"/>
      <c r="D427" s="2"/>
      <c r="E427" s="2"/>
      <c r="F427" s="2"/>
      <c r="G427" s="2"/>
      <c r="H427" s="2"/>
      <c r="I427" s="34"/>
      <c r="J427" s="34"/>
      <c r="K427" s="34"/>
      <c r="L427" s="34"/>
      <c r="M427" s="35"/>
      <c r="N427" s="35"/>
      <c r="O427" s="3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</row>
    <row r="428" spans="1:85" ht="12" customHeight="1">
      <c r="A428" s="1"/>
      <c r="B428" s="2"/>
      <c r="C428" s="2"/>
      <c r="D428" s="2"/>
      <c r="E428" s="2"/>
      <c r="F428" s="2"/>
      <c r="G428" s="2"/>
      <c r="H428" s="2"/>
      <c r="I428" s="34"/>
      <c r="J428" s="34"/>
      <c r="K428" s="34"/>
      <c r="L428" s="34"/>
      <c r="M428" s="35"/>
      <c r="N428" s="35"/>
      <c r="O428" s="3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</row>
    <row r="429" spans="1:85" ht="12" customHeight="1">
      <c r="A429" s="1"/>
      <c r="B429" s="2"/>
      <c r="C429" s="2"/>
      <c r="D429" s="2"/>
      <c r="E429" s="2"/>
      <c r="F429" s="2"/>
      <c r="G429" s="2"/>
      <c r="H429" s="2"/>
      <c r="I429" s="34"/>
      <c r="J429" s="34"/>
      <c r="K429" s="34"/>
      <c r="L429" s="34"/>
      <c r="M429" s="35"/>
      <c r="N429" s="35"/>
      <c r="O429" s="3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</row>
    <row r="430" spans="1:85" ht="12" customHeight="1">
      <c r="A430" s="1"/>
      <c r="B430" s="2"/>
      <c r="C430" s="2"/>
      <c r="D430" s="2"/>
      <c r="E430" s="2"/>
      <c r="F430" s="2"/>
      <c r="G430" s="2"/>
      <c r="H430" s="2"/>
      <c r="I430" s="34"/>
      <c r="J430" s="34"/>
      <c r="K430" s="34"/>
      <c r="L430" s="34"/>
      <c r="M430" s="35"/>
      <c r="N430" s="35"/>
      <c r="O430" s="3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</row>
    <row r="431" spans="1:85" ht="12" customHeight="1">
      <c r="A431" s="1"/>
      <c r="B431" s="2"/>
      <c r="C431" s="2"/>
      <c r="D431" s="2"/>
      <c r="E431" s="2"/>
      <c r="F431" s="2"/>
      <c r="G431" s="2"/>
      <c r="H431" s="2"/>
      <c r="I431" s="34"/>
      <c r="J431" s="34"/>
      <c r="K431" s="34"/>
      <c r="L431" s="34"/>
      <c r="M431" s="35"/>
      <c r="N431" s="35"/>
      <c r="O431" s="3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</row>
    <row r="432" spans="1:85" ht="12" customHeight="1">
      <c r="A432" s="1"/>
      <c r="B432" s="2"/>
      <c r="C432" s="2"/>
      <c r="D432" s="2"/>
      <c r="E432" s="2"/>
      <c r="F432" s="2"/>
      <c r="G432" s="2"/>
      <c r="H432" s="2"/>
      <c r="I432" s="34"/>
      <c r="J432" s="34"/>
      <c r="K432" s="34"/>
      <c r="L432" s="34"/>
      <c r="M432" s="35"/>
      <c r="N432" s="35"/>
      <c r="O432" s="3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</row>
    <row r="433" spans="1:85" ht="12" customHeight="1">
      <c r="A433" s="1"/>
      <c r="B433" s="2"/>
      <c r="C433" s="2"/>
      <c r="D433" s="2"/>
      <c r="E433" s="2"/>
      <c r="F433" s="2"/>
      <c r="G433" s="2"/>
      <c r="H433" s="2"/>
      <c r="I433" s="34"/>
      <c r="J433" s="34"/>
      <c r="K433" s="34"/>
      <c r="L433" s="34"/>
      <c r="M433" s="35"/>
      <c r="N433" s="35"/>
      <c r="O433" s="3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</row>
    <row r="434" spans="1:85" ht="12" customHeight="1">
      <c r="A434" s="1"/>
      <c r="B434" s="2"/>
      <c r="C434" s="2"/>
      <c r="D434" s="2"/>
      <c r="E434" s="2"/>
      <c r="F434" s="2"/>
      <c r="G434" s="2"/>
      <c r="H434" s="2"/>
      <c r="I434" s="34"/>
      <c r="J434" s="34"/>
      <c r="K434" s="34"/>
      <c r="L434" s="34"/>
      <c r="M434" s="35"/>
      <c r="N434" s="35"/>
      <c r="O434" s="3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</row>
    <row r="435" spans="1:85" ht="12" customHeight="1">
      <c r="A435" s="1"/>
      <c r="B435" s="2"/>
      <c r="C435" s="2"/>
      <c r="D435" s="2"/>
      <c r="E435" s="2"/>
      <c r="F435" s="2"/>
      <c r="G435" s="2"/>
      <c r="H435" s="2"/>
      <c r="I435" s="34"/>
      <c r="J435" s="34"/>
      <c r="K435" s="34"/>
      <c r="L435" s="34"/>
      <c r="M435" s="35"/>
      <c r="N435" s="35"/>
      <c r="O435" s="3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</row>
    <row r="436" spans="1:85" ht="12" customHeight="1">
      <c r="A436" s="1"/>
      <c r="B436" s="2"/>
      <c r="C436" s="2"/>
      <c r="D436" s="2"/>
      <c r="E436" s="2"/>
      <c r="F436" s="2"/>
      <c r="G436" s="2"/>
      <c r="H436" s="2"/>
      <c r="I436" s="34"/>
      <c r="J436" s="34"/>
      <c r="K436" s="34"/>
      <c r="L436" s="34"/>
      <c r="M436" s="35"/>
      <c r="N436" s="35"/>
      <c r="O436" s="3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</row>
    <row r="437" spans="1:85" ht="12" customHeight="1">
      <c r="A437" s="1"/>
      <c r="B437" s="2"/>
      <c r="C437" s="2"/>
      <c r="D437" s="2"/>
      <c r="E437" s="2"/>
      <c r="F437" s="2"/>
      <c r="G437" s="2"/>
      <c r="H437" s="2"/>
      <c r="I437" s="34"/>
      <c r="J437" s="34"/>
      <c r="K437" s="34"/>
      <c r="L437" s="34"/>
      <c r="M437" s="35"/>
      <c r="N437" s="35"/>
      <c r="O437" s="3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</row>
    <row r="438" spans="1:85" ht="12" customHeight="1">
      <c r="A438" s="1"/>
      <c r="B438" s="2"/>
      <c r="C438" s="2"/>
      <c r="D438" s="2"/>
      <c r="E438" s="2"/>
      <c r="F438" s="2"/>
      <c r="G438" s="2"/>
      <c r="H438" s="2"/>
      <c r="I438" s="34"/>
      <c r="J438" s="34"/>
      <c r="K438" s="34"/>
      <c r="L438" s="34"/>
      <c r="M438" s="35"/>
      <c r="N438" s="35"/>
      <c r="O438" s="3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</row>
    <row r="439" spans="1:85" ht="12" customHeight="1">
      <c r="A439" s="1"/>
      <c r="B439" s="2"/>
      <c r="C439" s="2"/>
      <c r="D439" s="2"/>
      <c r="E439" s="2"/>
      <c r="F439" s="2"/>
      <c r="G439" s="2"/>
      <c r="H439" s="2"/>
      <c r="I439" s="34"/>
      <c r="J439" s="34"/>
      <c r="K439" s="34"/>
      <c r="L439" s="34"/>
      <c r="M439" s="35"/>
      <c r="N439" s="35"/>
      <c r="O439" s="3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</row>
    <row r="440" spans="1:85" ht="12" customHeight="1">
      <c r="A440" s="1"/>
      <c r="B440" s="2"/>
      <c r="C440" s="2"/>
      <c r="D440" s="2"/>
      <c r="E440" s="2"/>
      <c r="F440" s="2"/>
      <c r="G440" s="2"/>
      <c r="H440" s="2"/>
      <c r="I440" s="34"/>
      <c r="J440" s="34"/>
      <c r="K440" s="34"/>
      <c r="L440" s="34"/>
      <c r="M440" s="35"/>
      <c r="N440" s="35"/>
      <c r="O440" s="3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</row>
    <row r="441" spans="1:85" ht="12" customHeight="1">
      <c r="A441" s="1"/>
      <c r="B441" s="2"/>
      <c r="C441" s="2"/>
      <c r="D441" s="2"/>
      <c r="E441" s="2"/>
      <c r="F441" s="2"/>
      <c r="G441" s="2"/>
      <c r="H441" s="2"/>
      <c r="I441" s="34"/>
      <c r="J441" s="34"/>
      <c r="K441" s="34"/>
      <c r="L441" s="34"/>
      <c r="M441" s="35"/>
      <c r="N441" s="35"/>
      <c r="O441" s="3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</row>
    <row r="442" spans="1:85" ht="12" customHeight="1">
      <c r="A442" s="1"/>
      <c r="B442" s="2"/>
      <c r="C442" s="2"/>
      <c r="D442" s="2"/>
      <c r="E442" s="2"/>
      <c r="F442" s="2"/>
      <c r="G442" s="2"/>
      <c r="H442" s="2"/>
      <c r="I442" s="34"/>
      <c r="J442" s="34"/>
      <c r="K442" s="34"/>
      <c r="L442" s="34"/>
      <c r="M442" s="35"/>
      <c r="N442" s="35"/>
      <c r="O442" s="3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</row>
    <row r="443" spans="1:85" ht="12" customHeight="1">
      <c r="A443" s="1"/>
      <c r="B443" s="2"/>
      <c r="C443" s="2"/>
      <c r="D443" s="2"/>
      <c r="E443" s="2"/>
      <c r="F443" s="2"/>
      <c r="G443" s="2"/>
      <c r="H443" s="2"/>
      <c r="I443" s="34"/>
      <c r="J443" s="34"/>
      <c r="K443" s="34"/>
      <c r="L443" s="34"/>
      <c r="M443" s="35"/>
      <c r="N443" s="35"/>
      <c r="O443" s="3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</row>
    <row r="444" spans="1:85" ht="12" customHeight="1">
      <c r="A444" s="1"/>
      <c r="B444" s="2"/>
      <c r="C444" s="2"/>
      <c r="D444" s="2"/>
      <c r="E444" s="2"/>
      <c r="F444" s="2"/>
      <c r="G444" s="2"/>
      <c r="H444" s="2"/>
      <c r="I444" s="34"/>
      <c r="J444" s="34"/>
      <c r="K444" s="34"/>
      <c r="L444" s="34"/>
      <c r="M444" s="35"/>
      <c r="N444" s="35"/>
      <c r="O444" s="3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</row>
    <row r="445" spans="1:85" ht="12" customHeight="1">
      <c r="A445" s="1"/>
      <c r="B445" s="2"/>
      <c r="C445" s="2"/>
      <c r="D445" s="2"/>
      <c r="E445" s="2"/>
      <c r="F445" s="2"/>
      <c r="G445" s="2"/>
      <c r="H445" s="2"/>
      <c r="I445" s="34"/>
      <c r="J445" s="34"/>
      <c r="K445" s="34"/>
      <c r="L445" s="34"/>
      <c r="M445" s="35"/>
      <c r="N445" s="35"/>
      <c r="O445" s="3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</row>
    <row r="446" spans="1:85" ht="12" customHeight="1">
      <c r="A446" s="1"/>
      <c r="B446" s="2"/>
      <c r="C446" s="2"/>
      <c r="D446" s="2"/>
      <c r="E446" s="2"/>
      <c r="F446" s="2"/>
      <c r="G446" s="2"/>
      <c r="H446" s="2"/>
      <c r="I446" s="34"/>
      <c r="J446" s="34"/>
      <c r="K446" s="34"/>
      <c r="L446" s="34"/>
      <c r="M446" s="35"/>
      <c r="N446" s="35"/>
      <c r="O446" s="3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</row>
    <row r="447" spans="1:85" ht="12" customHeight="1">
      <c r="A447" s="1"/>
      <c r="B447" s="2"/>
      <c r="C447" s="2"/>
      <c r="D447" s="2"/>
      <c r="E447" s="2"/>
      <c r="F447" s="2"/>
      <c r="G447" s="2"/>
      <c r="H447" s="2"/>
      <c r="I447" s="34"/>
      <c r="J447" s="34"/>
      <c r="K447" s="34"/>
      <c r="L447" s="34"/>
      <c r="M447" s="35"/>
      <c r="N447" s="35"/>
      <c r="O447" s="3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</row>
    <row r="448" spans="1:85" ht="12" customHeight="1">
      <c r="A448" s="1"/>
      <c r="B448" s="2"/>
      <c r="C448" s="2"/>
      <c r="D448" s="2"/>
      <c r="E448" s="2"/>
      <c r="F448" s="2"/>
      <c r="G448" s="2"/>
      <c r="H448" s="2"/>
      <c r="I448" s="34"/>
      <c r="J448" s="34"/>
      <c r="K448" s="34"/>
      <c r="L448" s="34"/>
      <c r="M448" s="35"/>
      <c r="N448" s="35"/>
      <c r="O448" s="3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</row>
    <row r="449" spans="1:85" ht="12" customHeight="1">
      <c r="A449" s="1"/>
      <c r="B449" s="2"/>
      <c r="C449" s="2"/>
      <c r="D449" s="2"/>
      <c r="E449" s="2"/>
      <c r="F449" s="2"/>
      <c r="G449" s="2"/>
      <c r="H449" s="2"/>
      <c r="I449" s="34"/>
      <c r="J449" s="34"/>
      <c r="K449" s="34"/>
      <c r="L449" s="34"/>
      <c r="M449" s="35"/>
      <c r="N449" s="35"/>
      <c r="O449" s="3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</row>
    <row r="450" spans="1:85" ht="12" customHeight="1">
      <c r="A450" s="1"/>
      <c r="B450" s="2"/>
      <c r="C450" s="2"/>
      <c r="D450" s="2"/>
      <c r="E450" s="2"/>
      <c r="F450" s="2"/>
      <c r="G450" s="2"/>
      <c r="H450" s="2"/>
      <c r="I450" s="34"/>
      <c r="J450" s="34"/>
      <c r="K450" s="34"/>
      <c r="L450" s="34"/>
      <c r="M450" s="35"/>
      <c r="N450" s="35"/>
      <c r="O450" s="3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</row>
    <row r="451" spans="1:85" ht="12" customHeight="1">
      <c r="A451" s="1"/>
      <c r="B451" s="2"/>
      <c r="C451" s="2"/>
      <c r="D451" s="2"/>
      <c r="E451" s="2"/>
      <c r="F451" s="2"/>
      <c r="G451" s="2"/>
      <c r="H451" s="2"/>
      <c r="I451" s="34"/>
      <c r="J451" s="34"/>
      <c r="K451" s="34"/>
      <c r="L451" s="34"/>
      <c r="M451" s="35"/>
      <c r="N451" s="35"/>
      <c r="O451" s="3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</row>
    <row r="452" spans="1:85" ht="12" customHeight="1">
      <c r="A452" s="1"/>
      <c r="B452" s="2"/>
      <c r="C452" s="2"/>
      <c r="D452" s="2"/>
      <c r="E452" s="2"/>
      <c r="F452" s="2"/>
      <c r="G452" s="2"/>
      <c r="H452" s="2"/>
      <c r="I452" s="34"/>
      <c r="J452" s="34"/>
      <c r="K452" s="34"/>
      <c r="L452" s="34"/>
      <c r="M452" s="35"/>
      <c r="N452" s="35"/>
      <c r="O452" s="3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</row>
    <row r="453" spans="1:85" ht="12" customHeight="1">
      <c r="A453" s="1"/>
      <c r="B453" s="2"/>
      <c r="C453" s="2"/>
      <c r="D453" s="2"/>
      <c r="E453" s="2"/>
      <c r="F453" s="2"/>
      <c r="G453" s="2"/>
      <c r="H453" s="2"/>
      <c r="I453" s="34"/>
      <c r="J453" s="34"/>
      <c r="K453" s="34"/>
      <c r="L453" s="34"/>
      <c r="M453" s="35"/>
      <c r="N453" s="35"/>
      <c r="O453" s="3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</row>
    <row r="454" spans="1:85" ht="12" customHeight="1">
      <c r="A454" s="1"/>
      <c r="B454" s="2"/>
      <c r="C454" s="2"/>
      <c r="D454" s="2"/>
      <c r="E454" s="2"/>
      <c r="F454" s="2"/>
      <c r="G454" s="2"/>
      <c r="H454" s="2"/>
      <c r="I454" s="34"/>
      <c r="J454" s="34"/>
      <c r="K454" s="34"/>
      <c r="L454" s="34"/>
      <c r="M454" s="35"/>
      <c r="N454" s="35"/>
      <c r="O454" s="3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</row>
    <row r="455" spans="1:85" ht="12" customHeight="1">
      <c r="A455" s="1"/>
      <c r="B455" s="2"/>
      <c r="C455" s="2"/>
      <c r="D455" s="2"/>
      <c r="E455" s="2"/>
      <c r="F455" s="2"/>
      <c r="G455" s="2"/>
      <c r="H455" s="2"/>
      <c r="I455" s="34"/>
      <c r="J455" s="34"/>
      <c r="K455" s="34"/>
      <c r="L455" s="34"/>
      <c r="M455" s="35"/>
      <c r="N455" s="35"/>
      <c r="O455" s="3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</row>
    <row r="456" spans="1:85" ht="12" customHeight="1">
      <c r="A456" s="1"/>
      <c r="B456" s="2"/>
      <c r="C456" s="2"/>
      <c r="D456" s="2"/>
      <c r="E456" s="2"/>
      <c r="F456" s="2"/>
      <c r="G456" s="2"/>
      <c r="H456" s="2"/>
      <c r="I456" s="34"/>
      <c r="J456" s="34"/>
      <c r="K456" s="34"/>
      <c r="L456" s="34"/>
      <c r="M456" s="35"/>
      <c r="N456" s="35"/>
      <c r="O456" s="3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</row>
    <row r="457" spans="1:85" ht="12" customHeight="1">
      <c r="A457" s="1"/>
      <c r="B457" s="2"/>
      <c r="C457" s="2"/>
      <c r="D457" s="2"/>
      <c r="E457" s="2"/>
      <c r="F457" s="2"/>
      <c r="G457" s="2"/>
      <c r="H457" s="2"/>
      <c r="I457" s="34"/>
      <c r="J457" s="34"/>
      <c r="K457" s="34"/>
      <c r="L457" s="34"/>
      <c r="M457" s="35"/>
      <c r="N457" s="35"/>
      <c r="O457" s="3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</row>
    <row r="458" spans="1:85" ht="12" customHeight="1">
      <c r="A458" s="1"/>
      <c r="B458" s="2"/>
      <c r="C458" s="2"/>
      <c r="D458" s="2"/>
      <c r="E458" s="2"/>
      <c r="F458" s="2"/>
      <c r="G458" s="2"/>
      <c r="H458" s="2"/>
      <c r="I458" s="34"/>
      <c r="J458" s="34"/>
      <c r="K458" s="34"/>
      <c r="L458" s="34"/>
      <c r="M458" s="35"/>
      <c r="N458" s="35"/>
      <c r="O458" s="3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</row>
    <row r="459" spans="1:85" ht="12" customHeight="1">
      <c r="A459" s="1"/>
      <c r="B459" s="2"/>
      <c r="C459" s="2"/>
      <c r="D459" s="2"/>
      <c r="E459" s="2"/>
      <c r="F459" s="2"/>
      <c r="G459" s="2"/>
      <c r="H459" s="2"/>
      <c r="I459" s="34"/>
      <c r="J459" s="34"/>
      <c r="K459" s="34"/>
      <c r="L459" s="34"/>
      <c r="M459" s="35"/>
      <c r="N459" s="35"/>
      <c r="O459" s="3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</row>
    <row r="460" spans="1:85" ht="12" customHeight="1">
      <c r="A460" s="1"/>
      <c r="B460" s="2"/>
      <c r="C460" s="2"/>
      <c r="D460" s="2"/>
      <c r="E460" s="2"/>
      <c r="F460" s="2"/>
      <c r="G460" s="2"/>
      <c r="H460" s="2"/>
      <c r="I460" s="34"/>
      <c r="J460" s="34"/>
      <c r="K460" s="34"/>
      <c r="L460" s="34"/>
      <c r="M460" s="35"/>
      <c r="N460" s="35"/>
      <c r="O460" s="3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</row>
    <row r="461" spans="1:85" ht="12" customHeight="1">
      <c r="A461" s="1"/>
      <c r="B461" s="2"/>
      <c r="C461" s="2"/>
      <c r="D461" s="2"/>
      <c r="E461" s="2"/>
      <c r="F461" s="2"/>
      <c r="G461" s="2"/>
      <c r="H461" s="2"/>
      <c r="I461" s="34"/>
      <c r="J461" s="34"/>
      <c r="K461" s="34"/>
      <c r="L461" s="34"/>
      <c r="M461" s="35"/>
      <c r="N461" s="35"/>
      <c r="O461" s="3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</row>
    <row r="462" spans="1:85" ht="12" customHeight="1">
      <c r="A462" s="1"/>
      <c r="B462" s="2"/>
      <c r="C462" s="2"/>
      <c r="D462" s="2"/>
      <c r="E462" s="2"/>
      <c r="F462" s="2"/>
      <c r="G462" s="2"/>
      <c r="H462" s="2"/>
      <c r="I462" s="34"/>
      <c r="J462" s="34"/>
      <c r="K462" s="34"/>
      <c r="L462" s="34"/>
      <c r="M462" s="35"/>
      <c r="N462" s="35"/>
      <c r="O462" s="3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</row>
    <row r="463" spans="1:85" ht="12" customHeight="1">
      <c r="A463" s="1"/>
      <c r="B463" s="2"/>
      <c r="C463" s="2"/>
      <c r="D463" s="2"/>
      <c r="E463" s="2"/>
      <c r="F463" s="2"/>
      <c r="G463" s="2"/>
      <c r="H463" s="2"/>
      <c r="I463" s="34"/>
      <c r="J463" s="34"/>
      <c r="K463" s="34"/>
      <c r="L463" s="34"/>
      <c r="M463" s="35"/>
      <c r="N463" s="35"/>
      <c r="O463" s="3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</row>
    <row r="464" spans="1:85" ht="12" customHeight="1">
      <c r="A464" s="1"/>
      <c r="B464" s="2"/>
      <c r="C464" s="2"/>
      <c r="D464" s="2"/>
      <c r="E464" s="2"/>
      <c r="F464" s="2"/>
      <c r="G464" s="2"/>
      <c r="H464" s="2"/>
      <c r="I464" s="34"/>
      <c r="J464" s="34"/>
      <c r="K464" s="34"/>
      <c r="L464" s="34"/>
      <c r="M464" s="35"/>
      <c r="N464" s="35"/>
      <c r="O464" s="3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</row>
    <row r="465" spans="1:85" ht="12" customHeight="1">
      <c r="A465" s="1"/>
      <c r="B465" s="2"/>
      <c r="C465" s="2"/>
      <c r="D465" s="2"/>
      <c r="E465" s="2"/>
      <c r="F465" s="2"/>
      <c r="G465" s="2"/>
      <c r="H465" s="2"/>
      <c r="I465" s="34"/>
      <c r="J465" s="34"/>
      <c r="K465" s="34"/>
      <c r="L465" s="34"/>
      <c r="M465" s="35"/>
      <c r="N465" s="35"/>
      <c r="O465" s="3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</row>
    <row r="466" spans="1:85" ht="12" customHeight="1">
      <c r="A466" s="1"/>
      <c r="B466" s="2"/>
      <c r="C466" s="2"/>
      <c r="D466" s="2"/>
      <c r="E466" s="2"/>
      <c r="F466" s="2"/>
      <c r="G466" s="2"/>
      <c r="H466" s="2"/>
      <c r="I466" s="34"/>
      <c r="J466" s="34"/>
      <c r="K466" s="34"/>
      <c r="L466" s="34"/>
      <c r="M466" s="35"/>
      <c r="N466" s="35"/>
      <c r="O466" s="3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</row>
    <row r="467" spans="1:85" ht="12" customHeight="1">
      <c r="A467" s="1"/>
      <c r="B467" s="2"/>
      <c r="C467" s="2"/>
      <c r="D467" s="2"/>
      <c r="E467" s="2"/>
      <c r="F467" s="2"/>
      <c r="G467" s="2"/>
      <c r="H467" s="2"/>
      <c r="I467" s="34"/>
      <c r="J467" s="34"/>
      <c r="K467" s="34"/>
      <c r="L467" s="34"/>
      <c r="M467" s="35"/>
      <c r="N467" s="35"/>
      <c r="O467" s="3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</row>
    <row r="468" spans="1:85" ht="12" customHeight="1">
      <c r="A468" s="1"/>
      <c r="B468" s="2"/>
      <c r="C468" s="2"/>
      <c r="D468" s="2"/>
      <c r="E468" s="2"/>
      <c r="F468" s="2"/>
      <c r="G468" s="2"/>
      <c r="H468" s="2"/>
      <c r="I468" s="34"/>
      <c r="J468" s="34"/>
      <c r="K468" s="34"/>
      <c r="L468" s="34"/>
      <c r="M468" s="35"/>
      <c r="N468" s="35"/>
      <c r="O468" s="3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</row>
    <row r="469" spans="1:85" ht="12" customHeight="1">
      <c r="A469" s="1"/>
      <c r="B469" s="2"/>
      <c r="C469" s="2"/>
      <c r="D469" s="2"/>
      <c r="E469" s="2"/>
      <c r="F469" s="2"/>
      <c r="G469" s="2"/>
      <c r="H469" s="2"/>
      <c r="I469" s="34"/>
      <c r="J469" s="34"/>
      <c r="K469" s="34"/>
      <c r="L469" s="34"/>
      <c r="M469" s="35"/>
      <c r="N469" s="35"/>
      <c r="O469" s="3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</row>
    <row r="470" spans="1:85" ht="12" customHeight="1">
      <c r="A470" s="1"/>
      <c r="B470" s="2"/>
      <c r="C470" s="2"/>
      <c r="D470" s="2"/>
      <c r="E470" s="2"/>
      <c r="F470" s="2"/>
      <c r="G470" s="2"/>
      <c r="H470" s="2"/>
      <c r="I470" s="34"/>
      <c r="J470" s="34"/>
      <c r="K470" s="34"/>
      <c r="L470" s="34"/>
      <c r="M470" s="35"/>
      <c r="N470" s="35"/>
      <c r="O470" s="3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</row>
    <row r="471" spans="1:85" ht="12" customHeight="1">
      <c r="A471" s="1"/>
      <c r="B471" s="2"/>
      <c r="C471" s="2"/>
      <c r="D471" s="2"/>
      <c r="E471" s="2"/>
      <c r="F471" s="2"/>
      <c r="G471" s="2"/>
      <c r="H471" s="2"/>
      <c r="I471" s="34"/>
      <c r="J471" s="34"/>
      <c r="K471" s="34"/>
      <c r="L471" s="34"/>
      <c r="M471" s="35"/>
      <c r="N471" s="35"/>
      <c r="O471" s="3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</row>
    <row r="472" spans="1:85" ht="12" customHeight="1">
      <c r="A472" s="1"/>
      <c r="B472" s="2"/>
      <c r="C472" s="2"/>
      <c r="D472" s="2"/>
      <c r="E472" s="2"/>
      <c r="F472" s="2"/>
      <c r="G472" s="2"/>
      <c r="H472" s="2"/>
      <c r="I472" s="34"/>
      <c r="J472" s="34"/>
      <c r="K472" s="34"/>
      <c r="L472" s="34"/>
      <c r="M472" s="35"/>
      <c r="N472" s="35"/>
      <c r="O472" s="3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</row>
    <row r="473" spans="1:85" ht="12" customHeight="1">
      <c r="A473" s="1"/>
      <c r="B473" s="2"/>
      <c r="C473" s="2"/>
      <c r="D473" s="2"/>
      <c r="E473" s="2"/>
      <c r="F473" s="2"/>
      <c r="G473" s="2"/>
      <c r="H473" s="2"/>
      <c r="I473" s="34"/>
      <c r="J473" s="34"/>
      <c r="K473" s="34"/>
      <c r="L473" s="34"/>
      <c r="M473" s="35"/>
      <c r="N473" s="35"/>
      <c r="O473" s="3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</row>
    <row r="474" spans="1:85" ht="12" customHeight="1">
      <c r="A474" s="1"/>
      <c r="B474" s="2"/>
      <c r="C474" s="2"/>
      <c r="D474" s="2"/>
      <c r="E474" s="2"/>
      <c r="F474" s="2"/>
      <c r="G474" s="2"/>
      <c r="H474" s="2"/>
      <c r="I474" s="34"/>
      <c r="J474" s="34"/>
      <c r="K474" s="34"/>
      <c r="L474" s="34"/>
      <c r="M474" s="35"/>
      <c r="N474" s="35"/>
      <c r="O474" s="3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</row>
    <row r="475" spans="1:85" ht="12" customHeight="1">
      <c r="A475" s="1"/>
      <c r="B475" s="2"/>
      <c r="C475" s="2"/>
      <c r="D475" s="2"/>
      <c r="E475" s="2"/>
      <c r="F475" s="2"/>
      <c r="G475" s="2"/>
      <c r="H475" s="2"/>
      <c r="I475" s="34"/>
      <c r="J475" s="34"/>
      <c r="K475" s="34"/>
      <c r="L475" s="34"/>
      <c r="M475" s="35"/>
      <c r="N475" s="35"/>
      <c r="O475" s="3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</row>
    <row r="476" spans="1:85" ht="12" customHeight="1">
      <c r="A476" s="1"/>
      <c r="B476" s="2"/>
      <c r="C476" s="2"/>
      <c r="D476" s="2"/>
      <c r="E476" s="2"/>
      <c r="F476" s="2"/>
      <c r="G476" s="2"/>
      <c r="H476" s="2"/>
      <c r="I476" s="34"/>
      <c r="J476" s="34"/>
      <c r="K476" s="34"/>
      <c r="L476" s="34"/>
      <c r="M476" s="35"/>
      <c r="N476" s="35"/>
      <c r="O476" s="3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</row>
    <row r="477" spans="1:85" ht="12" customHeight="1">
      <c r="A477" s="1"/>
      <c r="B477" s="2"/>
      <c r="C477" s="2"/>
      <c r="D477" s="2"/>
      <c r="E477" s="2"/>
      <c r="F477" s="2"/>
      <c r="G477" s="2"/>
      <c r="H477" s="2"/>
      <c r="I477" s="34"/>
      <c r="J477" s="34"/>
      <c r="K477" s="34"/>
      <c r="L477" s="34"/>
      <c r="M477" s="35"/>
      <c r="N477" s="35"/>
      <c r="O477" s="3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</row>
    <row r="478" spans="1:85" ht="12" customHeight="1">
      <c r="A478" s="1"/>
      <c r="B478" s="2"/>
      <c r="C478" s="2"/>
      <c r="D478" s="2"/>
      <c r="E478" s="2"/>
      <c r="F478" s="2"/>
      <c r="G478" s="2"/>
      <c r="H478" s="2"/>
      <c r="I478" s="34"/>
      <c r="J478" s="34"/>
      <c r="K478" s="34"/>
      <c r="L478" s="34"/>
      <c r="M478" s="35"/>
      <c r="N478" s="35"/>
      <c r="O478" s="3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</row>
    <row r="479" spans="1:85" ht="12" customHeight="1">
      <c r="A479" s="1"/>
      <c r="B479" s="2"/>
      <c r="C479" s="2"/>
      <c r="D479" s="2"/>
      <c r="E479" s="2"/>
      <c r="F479" s="2"/>
      <c r="G479" s="2"/>
      <c r="H479" s="2"/>
      <c r="I479" s="34"/>
      <c r="J479" s="34"/>
      <c r="K479" s="34"/>
      <c r="L479" s="34"/>
      <c r="M479" s="35"/>
      <c r="N479" s="35"/>
      <c r="O479" s="3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</row>
    <row r="480" spans="1:85" ht="12" customHeight="1">
      <c r="A480" s="1"/>
      <c r="B480" s="2"/>
      <c r="C480" s="2"/>
      <c r="D480" s="2"/>
      <c r="E480" s="2"/>
      <c r="F480" s="2"/>
      <c r="G480" s="2"/>
      <c r="H480" s="2"/>
      <c r="I480" s="34"/>
      <c r="J480" s="34"/>
      <c r="K480" s="34"/>
      <c r="L480" s="34"/>
      <c r="M480" s="35"/>
      <c r="N480" s="35"/>
      <c r="O480" s="3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</row>
    <row r="481" spans="1:85" ht="12" customHeight="1">
      <c r="A481" s="1"/>
      <c r="B481" s="2"/>
      <c r="C481" s="2"/>
      <c r="D481" s="2"/>
      <c r="E481" s="2"/>
      <c r="F481" s="2"/>
      <c r="G481" s="2"/>
      <c r="H481" s="2"/>
      <c r="I481" s="34"/>
      <c r="J481" s="34"/>
      <c r="K481" s="34"/>
      <c r="L481" s="34"/>
      <c r="M481" s="35"/>
      <c r="N481" s="35"/>
      <c r="O481" s="3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</row>
    <row r="482" spans="1:85" ht="12" customHeight="1">
      <c r="A482" s="1"/>
      <c r="B482" s="2"/>
      <c r="C482" s="2"/>
      <c r="D482" s="2"/>
      <c r="E482" s="2"/>
      <c r="F482" s="2"/>
      <c r="G482" s="2"/>
      <c r="H482" s="2"/>
      <c r="I482" s="34"/>
      <c r="J482" s="34"/>
      <c r="K482" s="34"/>
      <c r="L482" s="34"/>
      <c r="M482" s="35"/>
      <c r="N482" s="35"/>
      <c r="O482" s="3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</row>
    <row r="483" spans="1:85" ht="12" customHeight="1">
      <c r="A483" s="1"/>
      <c r="B483" s="2"/>
      <c r="C483" s="2"/>
      <c r="D483" s="2"/>
      <c r="E483" s="2"/>
      <c r="F483" s="2"/>
      <c r="G483" s="2"/>
      <c r="H483" s="2"/>
      <c r="I483" s="34"/>
      <c r="J483" s="34"/>
      <c r="K483" s="34"/>
      <c r="L483" s="34"/>
      <c r="M483" s="35"/>
      <c r="N483" s="35"/>
      <c r="O483" s="3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</row>
    <row r="484" spans="1:85" ht="12" customHeight="1">
      <c r="A484" s="1"/>
      <c r="B484" s="2"/>
      <c r="C484" s="2"/>
      <c r="D484" s="2"/>
      <c r="E484" s="2"/>
      <c r="F484" s="2"/>
      <c r="G484" s="2"/>
      <c r="H484" s="2"/>
      <c r="I484" s="34"/>
      <c r="J484" s="34"/>
      <c r="K484" s="34"/>
      <c r="L484" s="34"/>
      <c r="M484" s="35"/>
      <c r="N484" s="35"/>
      <c r="O484" s="3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</row>
    <row r="485" spans="1:85" ht="12" customHeight="1">
      <c r="A485" s="1"/>
      <c r="B485" s="2"/>
      <c r="C485" s="2"/>
      <c r="D485" s="2"/>
      <c r="E485" s="2"/>
      <c r="F485" s="2"/>
      <c r="G485" s="2"/>
      <c r="H485" s="2"/>
      <c r="I485" s="34"/>
      <c r="J485" s="34"/>
      <c r="K485" s="34"/>
      <c r="L485" s="34"/>
      <c r="M485" s="35"/>
      <c r="N485" s="35"/>
      <c r="O485" s="3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</row>
    <row r="486" spans="1:85" ht="12" customHeight="1">
      <c r="A486" s="1"/>
      <c r="B486" s="2"/>
      <c r="C486" s="2"/>
      <c r="D486" s="2"/>
      <c r="E486" s="2"/>
      <c r="F486" s="2"/>
      <c r="G486" s="2"/>
      <c r="H486" s="2"/>
      <c r="I486" s="34"/>
      <c r="J486" s="34"/>
      <c r="K486" s="34"/>
      <c r="L486" s="34"/>
      <c r="M486" s="35"/>
      <c r="N486" s="35"/>
      <c r="O486" s="3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</row>
    <row r="487" spans="1:85" ht="12" customHeight="1">
      <c r="A487" s="1"/>
      <c r="B487" s="2"/>
      <c r="C487" s="2"/>
      <c r="D487" s="2"/>
      <c r="E487" s="2"/>
      <c r="F487" s="2"/>
      <c r="G487" s="2"/>
      <c r="H487" s="2"/>
      <c r="I487" s="34"/>
      <c r="J487" s="34"/>
      <c r="K487" s="34"/>
      <c r="L487" s="34"/>
      <c r="M487" s="35"/>
      <c r="N487" s="35"/>
      <c r="O487" s="3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</row>
    <row r="488" spans="1:85" ht="12" customHeight="1">
      <c r="A488" s="1"/>
      <c r="B488" s="2"/>
      <c r="C488" s="2"/>
      <c r="D488" s="2"/>
      <c r="E488" s="2"/>
      <c r="F488" s="2"/>
      <c r="G488" s="2"/>
      <c r="H488" s="2"/>
      <c r="I488" s="34"/>
      <c r="J488" s="34"/>
      <c r="K488" s="34"/>
      <c r="L488" s="34"/>
      <c r="M488" s="35"/>
      <c r="N488" s="35"/>
      <c r="O488" s="3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</row>
    <row r="489" spans="1:85" ht="12" customHeight="1">
      <c r="A489" s="1"/>
      <c r="B489" s="2"/>
      <c r="C489" s="2"/>
      <c r="D489" s="2"/>
      <c r="E489" s="2"/>
      <c r="F489" s="2"/>
      <c r="G489" s="2"/>
      <c r="H489" s="2"/>
      <c r="I489" s="34"/>
      <c r="J489" s="34"/>
      <c r="K489" s="34"/>
      <c r="L489" s="34"/>
      <c r="M489" s="35"/>
      <c r="N489" s="35"/>
      <c r="O489" s="3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</row>
    <row r="490" spans="1:85" ht="12" customHeight="1">
      <c r="A490" s="1"/>
      <c r="B490" s="2"/>
      <c r="C490" s="2"/>
      <c r="D490" s="2"/>
      <c r="E490" s="2"/>
      <c r="F490" s="2"/>
      <c r="G490" s="2"/>
      <c r="H490" s="2"/>
      <c r="I490" s="34"/>
      <c r="J490" s="34"/>
      <c r="K490" s="34"/>
      <c r="L490" s="34"/>
      <c r="M490" s="35"/>
      <c r="N490" s="35"/>
      <c r="O490" s="3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</row>
    <row r="491" spans="1:85" ht="12" customHeight="1">
      <c r="A491" s="1"/>
      <c r="B491" s="2"/>
      <c r="C491" s="2"/>
      <c r="D491" s="2"/>
      <c r="E491" s="2"/>
      <c r="F491" s="2"/>
      <c r="G491" s="2"/>
      <c r="H491" s="2"/>
      <c r="I491" s="34"/>
      <c r="J491" s="34"/>
      <c r="K491" s="34"/>
      <c r="L491" s="34"/>
      <c r="M491" s="35"/>
      <c r="N491" s="35"/>
      <c r="O491" s="3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</row>
    <row r="492" spans="1:85" ht="12" customHeight="1">
      <c r="A492" s="1"/>
      <c r="B492" s="2"/>
      <c r="C492" s="2"/>
      <c r="D492" s="2"/>
      <c r="E492" s="2"/>
      <c r="F492" s="2"/>
      <c r="G492" s="2"/>
      <c r="H492" s="2"/>
      <c r="I492" s="34"/>
      <c r="J492" s="34"/>
      <c r="K492" s="34"/>
      <c r="L492" s="34"/>
      <c r="M492" s="35"/>
      <c r="N492" s="35"/>
      <c r="O492" s="3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</row>
    <row r="493" spans="1:85" ht="12" customHeight="1">
      <c r="A493" s="1"/>
      <c r="B493" s="2"/>
      <c r="C493" s="2"/>
      <c r="D493" s="2"/>
      <c r="E493" s="2"/>
      <c r="F493" s="2"/>
      <c r="G493" s="2"/>
      <c r="H493" s="2"/>
      <c r="I493" s="34"/>
      <c r="J493" s="34"/>
      <c r="K493" s="34"/>
      <c r="L493" s="34"/>
      <c r="M493" s="35"/>
      <c r="N493" s="35"/>
      <c r="O493" s="3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</row>
    <row r="494" spans="1:85" ht="12" customHeight="1">
      <c r="A494" s="1"/>
      <c r="B494" s="2"/>
      <c r="C494" s="2"/>
      <c r="D494" s="2"/>
      <c r="E494" s="2"/>
      <c r="F494" s="2"/>
      <c r="G494" s="2"/>
      <c r="H494" s="2"/>
      <c r="I494" s="34"/>
      <c r="J494" s="34"/>
      <c r="K494" s="34"/>
      <c r="L494" s="34"/>
      <c r="M494" s="35"/>
      <c r="N494" s="35"/>
      <c r="O494" s="3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</row>
    <row r="495" spans="1:85" ht="12" customHeight="1">
      <c r="A495" s="1"/>
      <c r="B495" s="2"/>
      <c r="C495" s="2"/>
      <c r="D495" s="2"/>
      <c r="E495" s="2"/>
      <c r="F495" s="2"/>
      <c r="G495" s="2"/>
      <c r="H495" s="2"/>
      <c r="I495" s="34"/>
      <c r="J495" s="34"/>
      <c r="K495" s="34"/>
      <c r="L495" s="34"/>
      <c r="M495" s="35"/>
      <c r="N495" s="35"/>
      <c r="O495" s="3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</row>
    <row r="496" spans="1:85" ht="12" customHeight="1">
      <c r="A496" s="1"/>
      <c r="B496" s="2"/>
      <c r="C496" s="2"/>
      <c r="D496" s="2"/>
      <c r="E496" s="2"/>
      <c r="F496" s="2"/>
      <c r="G496" s="2"/>
      <c r="H496" s="2"/>
      <c r="I496" s="34"/>
      <c r="J496" s="34"/>
      <c r="K496" s="34"/>
      <c r="L496" s="34"/>
      <c r="M496" s="35"/>
      <c r="N496" s="35"/>
      <c r="O496" s="3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</row>
    <row r="497" spans="1:85" ht="12" customHeight="1">
      <c r="A497" s="1"/>
      <c r="B497" s="2"/>
      <c r="C497" s="2"/>
      <c r="D497" s="2"/>
      <c r="E497" s="2"/>
      <c r="F497" s="2"/>
      <c r="G497" s="2"/>
      <c r="H497" s="2"/>
      <c r="I497" s="34"/>
      <c r="J497" s="34"/>
      <c r="K497" s="34"/>
      <c r="L497" s="34"/>
      <c r="M497" s="35"/>
      <c r="N497" s="35"/>
      <c r="O497" s="3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</row>
    <row r="498" spans="1:85" ht="12" customHeight="1">
      <c r="A498" s="1"/>
      <c r="B498" s="2"/>
      <c r="C498" s="2"/>
      <c r="D498" s="2"/>
      <c r="E498" s="2"/>
      <c r="F498" s="2"/>
      <c r="G498" s="2"/>
      <c r="H498" s="2"/>
      <c r="I498" s="34"/>
      <c r="J498" s="34"/>
      <c r="K498" s="34"/>
      <c r="L498" s="34"/>
      <c r="M498" s="35"/>
      <c r="N498" s="35"/>
      <c r="O498" s="3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</row>
    <row r="499" spans="1:85" ht="12" customHeight="1">
      <c r="A499" s="1"/>
      <c r="B499" s="2"/>
      <c r="C499" s="2"/>
      <c r="D499" s="2"/>
      <c r="E499" s="2"/>
      <c r="F499" s="2"/>
      <c r="G499" s="2"/>
      <c r="H499" s="2"/>
      <c r="I499" s="34"/>
      <c r="J499" s="34"/>
      <c r="K499" s="34"/>
      <c r="L499" s="34"/>
      <c r="M499" s="35"/>
      <c r="N499" s="35"/>
      <c r="O499" s="3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</row>
    <row r="500" spans="1:85" ht="12" customHeight="1">
      <c r="A500" s="1"/>
      <c r="B500" s="2"/>
      <c r="C500" s="2"/>
      <c r="D500" s="2"/>
      <c r="E500" s="2"/>
      <c r="F500" s="2"/>
      <c r="G500" s="2"/>
      <c r="H500" s="2"/>
      <c r="I500" s="34"/>
      <c r="J500" s="34"/>
      <c r="K500" s="34"/>
      <c r="L500" s="34"/>
      <c r="M500" s="35"/>
      <c r="N500" s="35"/>
      <c r="O500" s="3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</row>
    <row r="501" spans="1:85" ht="12" customHeight="1">
      <c r="A501" s="1"/>
      <c r="B501" s="2"/>
      <c r="C501" s="2"/>
      <c r="D501" s="2"/>
      <c r="E501" s="2"/>
      <c r="F501" s="2"/>
      <c r="G501" s="2"/>
      <c r="H501" s="2"/>
      <c r="I501" s="34"/>
      <c r="J501" s="34"/>
      <c r="K501" s="34"/>
      <c r="L501" s="34"/>
      <c r="M501" s="35"/>
      <c r="N501" s="35"/>
      <c r="O501" s="3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</row>
    <row r="502" spans="1:85" ht="12" customHeight="1">
      <c r="A502" s="1"/>
      <c r="B502" s="2"/>
      <c r="C502" s="2"/>
      <c r="D502" s="2"/>
      <c r="E502" s="2"/>
      <c r="F502" s="2"/>
      <c r="G502" s="2"/>
      <c r="H502" s="2"/>
      <c r="I502" s="34"/>
      <c r="J502" s="34"/>
      <c r="K502" s="34"/>
      <c r="L502" s="34"/>
      <c r="M502" s="35"/>
      <c r="N502" s="35"/>
      <c r="O502" s="3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</row>
    <row r="503" spans="1:85" ht="12" customHeight="1">
      <c r="A503" s="1"/>
      <c r="B503" s="2"/>
      <c r="C503" s="2"/>
      <c r="D503" s="2"/>
      <c r="E503" s="2"/>
      <c r="F503" s="2"/>
      <c r="G503" s="2"/>
      <c r="H503" s="2"/>
      <c r="I503" s="34"/>
      <c r="J503" s="34"/>
      <c r="K503" s="34"/>
      <c r="L503" s="34"/>
      <c r="M503" s="35"/>
      <c r="N503" s="35"/>
      <c r="O503" s="3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</row>
    <row r="504" spans="1:85" ht="12" customHeight="1">
      <c r="A504" s="1"/>
      <c r="B504" s="2"/>
      <c r="C504" s="2"/>
      <c r="D504" s="2"/>
      <c r="E504" s="2"/>
      <c r="F504" s="2"/>
      <c r="G504" s="2"/>
      <c r="H504" s="2"/>
      <c r="I504" s="34"/>
      <c r="J504" s="34"/>
      <c r="K504" s="34"/>
      <c r="L504" s="34"/>
      <c r="M504" s="35"/>
      <c r="N504" s="35"/>
      <c r="O504" s="3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</row>
    <row r="505" spans="1:85" ht="12" customHeight="1">
      <c r="A505" s="1"/>
      <c r="B505" s="2"/>
      <c r="C505" s="2"/>
      <c r="D505" s="2"/>
      <c r="E505" s="2"/>
      <c r="F505" s="2"/>
      <c r="G505" s="2"/>
      <c r="H505" s="2"/>
      <c r="I505" s="34"/>
      <c r="J505" s="34"/>
      <c r="K505" s="34"/>
      <c r="L505" s="34"/>
      <c r="M505" s="35"/>
      <c r="N505" s="35"/>
      <c r="O505" s="3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</row>
    <row r="506" spans="1:85" ht="12" customHeight="1">
      <c r="A506" s="1"/>
      <c r="B506" s="2"/>
      <c r="C506" s="2"/>
      <c r="D506" s="2"/>
      <c r="E506" s="2"/>
      <c r="F506" s="2"/>
      <c r="G506" s="2"/>
      <c r="H506" s="2"/>
      <c r="I506" s="34"/>
      <c r="J506" s="34"/>
      <c r="K506" s="34"/>
      <c r="L506" s="34"/>
      <c r="M506" s="35"/>
      <c r="N506" s="35"/>
      <c r="O506" s="3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</row>
    <row r="507" spans="1:85" ht="12" customHeight="1">
      <c r="A507" s="1"/>
      <c r="B507" s="2"/>
      <c r="C507" s="2"/>
      <c r="D507" s="2"/>
      <c r="E507" s="2"/>
      <c r="F507" s="2"/>
      <c r="G507" s="2"/>
      <c r="H507" s="2"/>
      <c r="I507" s="34"/>
      <c r="J507" s="34"/>
      <c r="K507" s="34"/>
      <c r="L507" s="34"/>
      <c r="M507" s="35"/>
      <c r="N507" s="35"/>
      <c r="O507" s="3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</row>
    <row r="508" spans="1:85" ht="12" customHeight="1">
      <c r="A508" s="1"/>
      <c r="B508" s="2"/>
      <c r="C508" s="2"/>
      <c r="D508" s="2"/>
      <c r="E508" s="2"/>
      <c r="F508" s="2"/>
      <c r="G508" s="2"/>
      <c r="H508" s="2"/>
      <c r="I508" s="34"/>
      <c r="J508" s="34"/>
      <c r="K508" s="34"/>
      <c r="L508" s="34"/>
      <c r="M508" s="35"/>
      <c r="N508" s="35"/>
      <c r="O508" s="3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</row>
    <row r="509" spans="1:85" ht="12" customHeight="1">
      <c r="A509" s="1"/>
      <c r="B509" s="2"/>
      <c r="C509" s="2"/>
      <c r="D509" s="2"/>
      <c r="E509" s="2"/>
      <c r="F509" s="2"/>
      <c r="G509" s="2"/>
      <c r="H509" s="2"/>
      <c r="I509" s="34"/>
      <c r="J509" s="34"/>
      <c r="K509" s="34"/>
      <c r="L509" s="34"/>
      <c r="M509" s="35"/>
      <c r="N509" s="35"/>
      <c r="O509" s="3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</row>
    <row r="510" spans="1:85" ht="12" customHeight="1">
      <c r="A510" s="1"/>
      <c r="B510" s="2"/>
      <c r="C510" s="2"/>
      <c r="D510" s="2"/>
      <c r="E510" s="2"/>
      <c r="F510" s="2"/>
      <c r="G510" s="2"/>
      <c r="H510" s="2"/>
      <c r="I510" s="34"/>
      <c r="J510" s="34"/>
      <c r="K510" s="34"/>
      <c r="L510" s="34"/>
      <c r="M510" s="35"/>
      <c r="N510" s="35"/>
      <c r="O510" s="3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</row>
    <row r="511" spans="1:85" ht="12" customHeight="1">
      <c r="A511" s="1"/>
      <c r="B511" s="2"/>
      <c r="C511" s="2"/>
      <c r="D511" s="2"/>
      <c r="E511" s="2"/>
      <c r="F511" s="2"/>
      <c r="G511" s="2"/>
      <c r="H511" s="2"/>
      <c r="I511" s="34"/>
      <c r="J511" s="34"/>
      <c r="K511" s="34"/>
      <c r="L511" s="34"/>
      <c r="M511" s="35"/>
      <c r="N511" s="35"/>
      <c r="O511" s="3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</row>
    <row r="512" spans="1:85" ht="12" customHeight="1">
      <c r="A512" s="1"/>
      <c r="B512" s="2"/>
      <c r="C512" s="2"/>
      <c r="D512" s="2"/>
      <c r="E512" s="2"/>
      <c r="F512" s="2"/>
      <c r="G512" s="2"/>
      <c r="H512" s="2"/>
      <c r="I512" s="34"/>
      <c r="J512" s="34"/>
      <c r="K512" s="34"/>
      <c r="L512" s="34"/>
      <c r="M512" s="35"/>
      <c r="N512" s="35"/>
      <c r="O512" s="3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</row>
    <row r="513" spans="1:85" ht="12" customHeight="1">
      <c r="A513" s="1"/>
      <c r="B513" s="2"/>
      <c r="C513" s="2"/>
      <c r="D513" s="2"/>
      <c r="E513" s="2"/>
      <c r="F513" s="2"/>
      <c r="G513" s="2"/>
      <c r="H513" s="2"/>
      <c r="I513" s="34"/>
      <c r="J513" s="34"/>
      <c r="K513" s="34"/>
      <c r="L513" s="34"/>
      <c r="M513" s="35"/>
      <c r="N513" s="35"/>
      <c r="O513" s="3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</row>
    <row r="514" spans="1:85" ht="12" customHeight="1">
      <c r="A514" s="1"/>
      <c r="B514" s="2"/>
      <c r="C514" s="2"/>
      <c r="D514" s="2"/>
      <c r="E514" s="2"/>
      <c r="F514" s="2"/>
      <c r="G514" s="2"/>
      <c r="H514" s="2"/>
      <c r="I514" s="34"/>
      <c r="J514" s="34"/>
      <c r="K514" s="34"/>
      <c r="L514" s="34"/>
      <c r="M514" s="35"/>
      <c r="N514" s="35"/>
      <c r="O514" s="3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</row>
    <row r="515" spans="1:85" ht="12" customHeight="1">
      <c r="A515" s="1"/>
      <c r="B515" s="2"/>
      <c r="C515" s="2"/>
      <c r="D515" s="2"/>
      <c r="E515" s="2"/>
      <c r="F515" s="2"/>
      <c r="G515" s="2"/>
      <c r="H515" s="2"/>
      <c r="I515" s="34"/>
      <c r="J515" s="34"/>
      <c r="K515" s="34"/>
      <c r="L515" s="34"/>
      <c r="M515" s="35"/>
      <c r="N515" s="35"/>
      <c r="O515" s="3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</row>
    <row r="516" spans="1:85" ht="12" customHeight="1">
      <c r="A516" s="1"/>
      <c r="B516" s="2"/>
      <c r="C516" s="2"/>
      <c r="D516" s="2"/>
      <c r="E516" s="2"/>
      <c r="F516" s="2"/>
      <c r="G516" s="2"/>
      <c r="H516" s="2"/>
      <c r="I516" s="34"/>
      <c r="J516" s="34"/>
      <c r="K516" s="34"/>
      <c r="L516" s="34"/>
      <c r="M516" s="35"/>
      <c r="N516" s="35"/>
      <c r="O516" s="3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</row>
    <row r="517" spans="1:85" ht="12" customHeight="1">
      <c r="A517" s="1"/>
      <c r="B517" s="2"/>
      <c r="C517" s="2"/>
      <c r="D517" s="2"/>
      <c r="E517" s="2"/>
      <c r="F517" s="2"/>
      <c r="G517" s="2"/>
      <c r="H517" s="2"/>
      <c r="I517" s="34"/>
      <c r="J517" s="34"/>
      <c r="K517" s="34"/>
      <c r="L517" s="34"/>
      <c r="M517" s="35"/>
      <c r="N517" s="35"/>
      <c r="O517" s="3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</row>
    <row r="518" spans="1:85" ht="12" customHeight="1">
      <c r="A518" s="1"/>
      <c r="B518" s="2"/>
      <c r="C518" s="2"/>
      <c r="D518" s="2"/>
      <c r="E518" s="2"/>
      <c r="F518" s="2"/>
      <c r="G518" s="2"/>
      <c r="H518" s="2"/>
      <c r="I518" s="34"/>
      <c r="J518" s="34"/>
      <c r="K518" s="34"/>
      <c r="L518" s="34"/>
      <c r="M518" s="35"/>
      <c r="N518" s="35"/>
      <c r="O518" s="3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</row>
    <row r="519" spans="1:85" ht="12" customHeight="1">
      <c r="A519" s="1"/>
      <c r="B519" s="2"/>
      <c r="C519" s="2"/>
      <c r="D519" s="2"/>
      <c r="E519" s="2"/>
      <c r="F519" s="2"/>
      <c r="G519" s="2"/>
      <c r="H519" s="2"/>
      <c r="I519" s="34"/>
      <c r="J519" s="34"/>
      <c r="K519" s="34"/>
      <c r="L519" s="34"/>
      <c r="M519" s="35"/>
      <c r="N519" s="35"/>
      <c r="O519" s="3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</row>
    <row r="520" spans="1:85" ht="12" customHeight="1">
      <c r="A520" s="1"/>
      <c r="B520" s="2"/>
      <c r="C520" s="2"/>
      <c r="D520" s="2"/>
      <c r="E520" s="2"/>
      <c r="F520" s="2"/>
      <c r="G520" s="2"/>
      <c r="H520" s="2"/>
      <c r="I520" s="34"/>
      <c r="J520" s="34"/>
      <c r="K520" s="34"/>
      <c r="L520" s="34"/>
      <c r="M520" s="35"/>
      <c r="N520" s="35"/>
      <c r="O520" s="3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</row>
    <row r="521" spans="1:85" ht="12" customHeight="1">
      <c r="A521" s="1"/>
      <c r="B521" s="2"/>
      <c r="C521" s="2"/>
      <c r="D521" s="2"/>
      <c r="E521" s="2"/>
      <c r="F521" s="2"/>
      <c r="G521" s="2"/>
      <c r="H521" s="2"/>
      <c r="I521" s="34"/>
      <c r="J521" s="34"/>
      <c r="K521" s="34"/>
      <c r="L521" s="34"/>
      <c r="M521" s="35"/>
      <c r="N521" s="35"/>
      <c r="O521" s="3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</row>
    <row r="522" spans="1:85" ht="12" customHeight="1">
      <c r="A522" s="1"/>
      <c r="B522" s="2"/>
      <c r="C522" s="2"/>
      <c r="D522" s="2"/>
      <c r="E522" s="2"/>
      <c r="F522" s="2"/>
      <c r="G522" s="2"/>
      <c r="H522" s="2"/>
      <c r="I522" s="34"/>
      <c r="J522" s="34"/>
      <c r="K522" s="34"/>
      <c r="L522" s="34"/>
      <c r="M522" s="35"/>
      <c r="N522" s="35"/>
      <c r="O522" s="3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</row>
    <row r="523" spans="1:85" ht="12" customHeight="1">
      <c r="A523" s="1"/>
      <c r="B523" s="2"/>
      <c r="C523" s="2"/>
      <c r="D523" s="2"/>
      <c r="E523" s="2"/>
      <c r="F523" s="2"/>
      <c r="G523" s="2"/>
      <c r="H523" s="2"/>
      <c r="I523" s="34"/>
      <c r="J523" s="34"/>
      <c r="K523" s="34"/>
      <c r="L523" s="34"/>
      <c r="M523" s="35"/>
      <c r="N523" s="35"/>
      <c r="O523" s="3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</row>
    <row r="524" spans="1:85" ht="12" customHeight="1">
      <c r="A524" s="1"/>
      <c r="B524" s="2"/>
      <c r="C524" s="2"/>
      <c r="D524" s="2"/>
      <c r="E524" s="2"/>
      <c r="F524" s="2"/>
      <c r="G524" s="2"/>
      <c r="H524" s="2"/>
      <c r="I524" s="34"/>
      <c r="J524" s="34"/>
      <c r="K524" s="34"/>
      <c r="L524" s="34"/>
      <c r="M524" s="35"/>
      <c r="N524" s="35"/>
      <c r="O524" s="3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</row>
    <row r="525" spans="1:85" ht="12" customHeight="1">
      <c r="A525" s="1"/>
      <c r="B525" s="2"/>
      <c r="C525" s="2"/>
      <c r="D525" s="2"/>
      <c r="E525" s="2"/>
      <c r="F525" s="2"/>
      <c r="G525" s="2"/>
      <c r="H525" s="2"/>
      <c r="I525" s="34"/>
      <c r="J525" s="34"/>
      <c r="K525" s="34"/>
      <c r="L525" s="34"/>
      <c r="M525" s="35"/>
      <c r="N525" s="35"/>
      <c r="O525" s="3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</row>
    <row r="526" spans="1:85" ht="12" customHeight="1">
      <c r="A526" s="1"/>
      <c r="B526" s="2"/>
      <c r="C526" s="2"/>
      <c r="D526" s="2"/>
      <c r="E526" s="2"/>
      <c r="F526" s="2"/>
      <c r="G526" s="2"/>
      <c r="H526" s="2"/>
      <c r="I526" s="34"/>
      <c r="J526" s="34"/>
      <c r="K526" s="34"/>
      <c r="L526" s="34"/>
      <c r="M526" s="35"/>
      <c r="N526" s="35"/>
      <c r="O526" s="3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</row>
    <row r="527" spans="1:85" ht="12" customHeight="1">
      <c r="A527" s="1"/>
      <c r="B527" s="2"/>
      <c r="C527" s="2"/>
      <c r="D527" s="2"/>
      <c r="E527" s="2"/>
      <c r="F527" s="2"/>
      <c r="G527" s="2"/>
      <c r="H527" s="2"/>
      <c r="I527" s="34"/>
      <c r="J527" s="34"/>
      <c r="K527" s="34"/>
      <c r="L527" s="34"/>
      <c r="M527" s="35"/>
      <c r="N527" s="35"/>
      <c r="O527" s="3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</row>
    <row r="528" spans="1:85" ht="12" customHeight="1">
      <c r="A528" s="1"/>
      <c r="B528" s="2"/>
      <c r="C528" s="2"/>
      <c r="D528" s="2"/>
      <c r="E528" s="2"/>
      <c r="F528" s="2"/>
      <c r="G528" s="2"/>
      <c r="H528" s="2"/>
      <c r="I528" s="34"/>
      <c r="J528" s="34"/>
      <c r="K528" s="34"/>
      <c r="L528" s="34"/>
      <c r="M528" s="35"/>
      <c r="N528" s="35"/>
      <c r="O528" s="3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</row>
    <row r="529" spans="1:85" ht="12" customHeight="1">
      <c r="A529" s="1"/>
      <c r="B529" s="2"/>
      <c r="C529" s="2"/>
      <c r="D529" s="2"/>
      <c r="E529" s="2"/>
      <c r="F529" s="2"/>
      <c r="G529" s="2"/>
      <c r="H529" s="2"/>
      <c r="I529" s="34"/>
      <c r="J529" s="34"/>
      <c r="K529" s="34"/>
      <c r="L529" s="34"/>
      <c r="M529" s="35"/>
      <c r="N529" s="35"/>
      <c r="O529" s="3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</row>
    <row r="530" spans="1:85" ht="12" customHeight="1">
      <c r="A530" s="1"/>
      <c r="B530" s="2"/>
      <c r="C530" s="2"/>
      <c r="D530" s="2"/>
      <c r="E530" s="2"/>
      <c r="F530" s="2"/>
      <c r="G530" s="2"/>
      <c r="H530" s="2"/>
      <c r="I530" s="34"/>
      <c r="J530" s="34"/>
      <c r="K530" s="34"/>
      <c r="L530" s="34"/>
      <c r="M530" s="35"/>
      <c r="N530" s="35"/>
      <c r="O530" s="3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</row>
    <row r="531" spans="1:85" ht="12" customHeight="1">
      <c r="A531" s="1"/>
      <c r="B531" s="2"/>
      <c r="C531" s="2"/>
      <c r="D531" s="2"/>
      <c r="E531" s="2"/>
      <c r="F531" s="2"/>
      <c r="G531" s="2"/>
      <c r="H531" s="2"/>
      <c r="I531" s="34"/>
      <c r="J531" s="34"/>
      <c r="K531" s="34"/>
      <c r="L531" s="34"/>
      <c r="M531" s="35"/>
      <c r="N531" s="35"/>
      <c r="O531" s="3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</row>
    <row r="532" spans="1:85" ht="12" customHeight="1">
      <c r="A532" s="1"/>
      <c r="B532" s="2"/>
      <c r="C532" s="2"/>
      <c r="D532" s="2"/>
      <c r="E532" s="2"/>
      <c r="F532" s="2"/>
      <c r="G532" s="2"/>
      <c r="H532" s="2"/>
      <c r="I532" s="34"/>
      <c r="J532" s="34"/>
      <c r="K532" s="34"/>
      <c r="L532" s="34"/>
      <c r="M532" s="35"/>
      <c r="N532" s="35"/>
      <c r="O532" s="3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</row>
    <row r="533" spans="1:85" ht="12" customHeight="1">
      <c r="A533" s="1"/>
      <c r="B533" s="2"/>
      <c r="C533" s="2"/>
      <c r="D533" s="2"/>
      <c r="E533" s="2"/>
      <c r="F533" s="2"/>
      <c r="G533" s="2"/>
      <c r="H533" s="2"/>
      <c r="I533" s="34"/>
      <c r="J533" s="34"/>
      <c r="K533" s="34"/>
      <c r="L533" s="34"/>
      <c r="M533" s="35"/>
      <c r="N533" s="35"/>
      <c r="O533" s="3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</row>
    <row r="534" spans="1:85" ht="12" customHeight="1">
      <c r="A534" s="1"/>
      <c r="B534" s="2"/>
      <c r="C534" s="2"/>
      <c r="D534" s="2"/>
      <c r="E534" s="2"/>
      <c r="F534" s="2"/>
      <c r="G534" s="2"/>
      <c r="H534" s="2"/>
      <c r="I534" s="34"/>
      <c r="J534" s="34"/>
      <c r="K534" s="34"/>
      <c r="L534" s="34"/>
      <c r="M534" s="35"/>
      <c r="N534" s="35"/>
      <c r="O534" s="3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</row>
    <row r="535" spans="1:85" ht="12" customHeight="1">
      <c r="A535" s="1"/>
      <c r="B535" s="2"/>
      <c r="C535" s="2"/>
      <c r="D535" s="2"/>
      <c r="E535" s="2"/>
      <c r="F535" s="2"/>
      <c r="G535" s="2"/>
      <c r="H535" s="2"/>
      <c r="I535" s="34"/>
      <c r="J535" s="34"/>
      <c r="K535" s="34"/>
      <c r="L535" s="34"/>
      <c r="M535" s="35"/>
      <c r="N535" s="35"/>
      <c r="O535" s="3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</row>
    <row r="536" spans="1:85" ht="12" customHeight="1">
      <c r="A536" s="1"/>
      <c r="B536" s="2"/>
      <c r="C536" s="2"/>
      <c r="D536" s="2"/>
      <c r="E536" s="2"/>
      <c r="F536" s="2"/>
      <c r="G536" s="2"/>
      <c r="H536" s="2"/>
      <c r="I536" s="34"/>
      <c r="J536" s="34"/>
      <c r="K536" s="34"/>
      <c r="L536" s="34"/>
      <c r="M536" s="35"/>
      <c r="N536" s="35"/>
      <c r="O536" s="3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</row>
    <row r="537" spans="1:85" ht="12" customHeight="1">
      <c r="A537" s="1"/>
      <c r="B537" s="2"/>
      <c r="C537" s="2"/>
      <c r="D537" s="2"/>
      <c r="E537" s="2"/>
      <c r="F537" s="2"/>
      <c r="G537" s="2"/>
      <c r="H537" s="2"/>
      <c r="I537" s="34"/>
      <c r="J537" s="34"/>
      <c r="K537" s="34"/>
      <c r="L537" s="34"/>
      <c r="M537" s="35"/>
      <c r="N537" s="35"/>
      <c r="O537" s="3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</row>
    <row r="538" spans="1:85" ht="12" customHeight="1">
      <c r="A538" s="1"/>
      <c r="B538" s="2"/>
      <c r="C538" s="2"/>
      <c r="D538" s="2"/>
      <c r="E538" s="2"/>
      <c r="F538" s="2"/>
      <c r="G538" s="2"/>
      <c r="H538" s="2"/>
      <c r="I538" s="34"/>
      <c r="J538" s="34"/>
      <c r="K538" s="34"/>
      <c r="L538" s="34"/>
      <c r="M538" s="35"/>
      <c r="N538" s="35"/>
      <c r="O538" s="3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</row>
    <row r="539" spans="1:85" ht="12" customHeight="1">
      <c r="A539" s="1"/>
      <c r="B539" s="2"/>
      <c r="C539" s="2"/>
      <c r="D539" s="2"/>
      <c r="E539" s="2"/>
      <c r="F539" s="2"/>
      <c r="G539" s="2"/>
      <c r="H539" s="2"/>
      <c r="I539" s="34"/>
      <c r="J539" s="34"/>
      <c r="K539" s="34"/>
      <c r="L539" s="34"/>
      <c r="M539" s="35"/>
      <c r="N539" s="35"/>
      <c r="O539" s="3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</row>
    <row r="540" spans="1:85" ht="12" customHeight="1">
      <c r="A540" s="1"/>
      <c r="B540" s="2"/>
      <c r="C540" s="2"/>
      <c r="D540" s="2"/>
      <c r="E540" s="2"/>
      <c r="F540" s="2"/>
      <c r="G540" s="2"/>
      <c r="H540" s="2"/>
      <c r="I540" s="34"/>
      <c r="J540" s="34"/>
      <c r="K540" s="34"/>
      <c r="L540" s="34"/>
      <c r="M540" s="35"/>
      <c r="N540" s="35"/>
      <c r="O540" s="3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</row>
    <row r="541" spans="1:85" ht="12" customHeight="1">
      <c r="A541" s="1"/>
      <c r="B541" s="2"/>
      <c r="C541" s="2"/>
      <c r="D541" s="2"/>
      <c r="E541" s="2"/>
      <c r="F541" s="2"/>
      <c r="G541" s="2"/>
      <c r="H541" s="2"/>
      <c r="I541" s="34"/>
      <c r="J541" s="34"/>
      <c r="K541" s="34"/>
      <c r="L541" s="34"/>
      <c r="M541" s="35"/>
      <c r="N541" s="35"/>
      <c r="O541" s="3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</row>
    <row r="542" spans="1:85" ht="12" customHeight="1">
      <c r="A542" s="1"/>
      <c r="B542" s="2"/>
      <c r="C542" s="2"/>
      <c r="D542" s="2"/>
      <c r="E542" s="2"/>
      <c r="F542" s="2"/>
      <c r="G542" s="2"/>
      <c r="H542" s="2"/>
      <c r="I542" s="34"/>
      <c r="J542" s="34"/>
      <c r="K542" s="34"/>
      <c r="L542" s="34"/>
      <c r="M542" s="35"/>
      <c r="N542" s="35"/>
      <c r="O542" s="3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</row>
    <row r="543" spans="1:85" ht="12" customHeight="1">
      <c r="A543" s="1"/>
      <c r="B543" s="2"/>
      <c r="C543" s="2"/>
      <c r="D543" s="2"/>
      <c r="E543" s="2"/>
      <c r="F543" s="2"/>
      <c r="G543" s="2"/>
      <c r="H543" s="2"/>
      <c r="I543" s="34"/>
      <c r="J543" s="34"/>
      <c r="K543" s="34"/>
      <c r="L543" s="34"/>
      <c r="M543" s="35"/>
      <c r="N543" s="35"/>
      <c r="O543" s="3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</row>
    <row r="544" spans="1:85" ht="12" customHeight="1">
      <c r="A544" s="1"/>
      <c r="B544" s="2"/>
      <c r="C544" s="2"/>
      <c r="D544" s="2"/>
      <c r="E544" s="2"/>
      <c r="F544" s="2"/>
      <c r="G544" s="2"/>
      <c r="H544" s="2"/>
      <c r="I544" s="34"/>
      <c r="J544" s="34"/>
      <c r="K544" s="34"/>
      <c r="L544" s="34"/>
      <c r="M544" s="35"/>
      <c r="N544" s="35"/>
      <c r="O544" s="3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</row>
    <row r="545" spans="1:85" ht="12" customHeight="1">
      <c r="A545" s="1"/>
      <c r="B545" s="2"/>
      <c r="C545" s="2"/>
      <c r="D545" s="2"/>
      <c r="E545" s="2"/>
      <c r="F545" s="2"/>
      <c r="G545" s="2"/>
      <c r="H545" s="2"/>
      <c r="I545" s="34"/>
      <c r="J545" s="34"/>
      <c r="K545" s="34"/>
      <c r="L545" s="34"/>
      <c r="M545" s="35"/>
      <c r="N545" s="35"/>
      <c r="O545" s="3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</row>
    <row r="546" spans="1:85" ht="12" customHeight="1">
      <c r="A546" s="1"/>
      <c r="B546" s="2"/>
      <c r="C546" s="2"/>
      <c r="D546" s="2"/>
      <c r="E546" s="2"/>
      <c r="F546" s="2"/>
      <c r="G546" s="2"/>
      <c r="H546" s="2"/>
      <c r="I546" s="34"/>
      <c r="J546" s="34"/>
      <c r="K546" s="34"/>
      <c r="L546" s="34"/>
      <c r="M546" s="35"/>
      <c r="N546" s="35"/>
      <c r="O546" s="3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</row>
    <row r="547" spans="1:85" ht="12" customHeight="1">
      <c r="A547" s="1"/>
      <c r="B547" s="2"/>
      <c r="C547" s="2"/>
      <c r="D547" s="2"/>
      <c r="E547" s="2"/>
      <c r="F547" s="2"/>
      <c r="G547" s="2"/>
      <c r="H547" s="2"/>
      <c r="I547" s="34"/>
      <c r="J547" s="34"/>
      <c r="K547" s="34"/>
      <c r="L547" s="34"/>
      <c r="M547" s="35"/>
      <c r="N547" s="35"/>
      <c r="O547" s="3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</row>
    <row r="548" spans="1:85" ht="12" customHeight="1">
      <c r="A548" s="1"/>
      <c r="B548" s="2"/>
      <c r="C548" s="2"/>
      <c r="D548" s="2"/>
      <c r="E548" s="2"/>
      <c r="F548" s="2"/>
      <c r="G548" s="2"/>
      <c r="H548" s="2"/>
      <c r="I548" s="34"/>
      <c r="J548" s="34"/>
      <c r="K548" s="34"/>
      <c r="L548" s="34"/>
      <c r="M548" s="35"/>
      <c r="N548" s="35"/>
      <c r="O548" s="3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</row>
    <row r="549" spans="1:85" ht="12" customHeight="1">
      <c r="A549" s="1"/>
      <c r="B549" s="2"/>
      <c r="C549" s="2"/>
      <c r="D549" s="2"/>
      <c r="E549" s="2"/>
      <c r="F549" s="2"/>
      <c r="G549" s="2"/>
      <c r="H549" s="2"/>
      <c r="I549" s="34"/>
      <c r="J549" s="34"/>
      <c r="K549" s="34"/>
      <c r="L549" s="34"/>
      <c r="M549" s="35"/>
      <c r="N549" s="35"/>
      <c r="O549" s="3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</row>
    <row r="550" spans="1:85" ht="12" customHeight="1">
      <c r="A550" s="1"/>
      <c r="B550" s="2"/>
      <c r="C550" s="2"/>
      <c r="D550" s="2"/>
      <c r="E550" s="2"/>
      <c r="F550" s="2"/>
      <c r="G550" s="2"/>
      <c r="H550" s="2"/>
      <c r="I550" s="34"/>
      <c r="J550" s="34"/>
      <c r="K550" s="34"/>
      <c r="L550" s="34"/>
      <c r="M550" s="35"/>
      <c r="N550" s="35"/>
      <c r="O550" s="3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</row>
    <row r="551" spans="1:85" ht="12" customHeight="1">
      <c r="A551" s="1"/>
      <c r="B551" s="2"/>
      <c r="C551" s="2"/>
      <c r="D551" s="2"/>
      <c r="E551" s="2"/>
      <c r="F551" s="2"/>
      <c r="G551" s="2"/>
      <c r="H551" s="2"/>
      <c r="I551" s="34"/>
      <c r="J551" s="34"/>
      <c r="K551" s="34"/>
      <c r="L551" s="34"/>
      <c r="M551" s="35"/>
      <c r="N551" s="35"/>
      <c r="O551" s="3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</row>
    <row r="552" spans="1:85" ht="12" customHeight="1">
      <c r="A552" s="1"/>
      <c r="B552" s="2"/>
      <c r="C552" s="2"/>
      <c r="D552" s="2"/>
      <c r="E552" s="2"/>
      <c r="F552" s="2"/>
      <c r="G552" s="2"/>
      <c r="H552" s="2"/>
      <c r="I552" s="34"/>
      <c r="J552" s="34"/>
      <c r="K552" s="34"/>
      <c r="L552" s="34"/>
      <c r="M552" s="35"/>
      <c r="N552" s="35"/>
      <c r="O552" s="3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</row>
    <row r="553" spans="1:85" ht="12" customHeight="1">
      <c r="A553" s="1"/>
      <c r="B553" s="2"/>
      <c r="C553" s="2"/>
      <c r="D553" s="2"/>
      <c r="E553" s="2"/>
      <c r="F553" s="2"/>
      <c r="G553" s="2"/>
      <c r="H553" s="2"/>
      <c r="I553" s="34"/>
      <c r="J553" s="34"/>
      <c r="K553" s="34"/>
      <c r="L553" s="34"/>
      <c r="M553" s="35"/>
      <c r="N553" s="35"/>
      <c r="O553" s="3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</row>
    <row r="554" spans="1:85" ht="12" customHeight="1">
      <c r="A554" s="1"/>
      <c r="B554" s="2"/>
      <c r="C554" s="2"/>
      <c r="D554" s="2"/>
      <c r="E554" s="2"/>
      <c r="F554" s="2"/>
      <c r="G554" s="2"/>
      <c r="H554" s="2"/>
      <c r="I554" s="34"/>
      <c r="J554" s="34"/>
      <c r="K554" s="34"/>
      <c r="L554" s="34"/>
      <c r="M554" s="35"/>
      <c r="N554" s="35"/>
      <c r="O554" s="3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</row>
    <row r="555" spans="1:85" ht="12" customHeight="1">
      <c r="A555" s="1"/>
      <c r="B555" s="2"/>
      <c r="C555" s="2"/>
      <c r="D555" s="2"/>
      <c r="E555" s="2"/>
      <c r="F555" s="2"/>
      <c r="G555" s="2"/>
      <c r="H555" s="2"/>
      <c r="I555" s="34"/>
      <c r="J555" s="34"/>
      <c r="K555" s="34"/>
      <c r="L555" s="34"/>
      <c r="M555" s="35"/>
      <c r="N555" s="35"/>
      <c r="O555" s="3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</row>
    <row r="556" spans="1:85" ht="12" customHeight="1">
      <c r="A556" s="1"/>
      <c r="B556" s="2"/>
      <c r="C556" s="2"/>
      <c r="D556" s="2"/>
      <c r="E556" s="2"/>
      <c r="F556" s="2"/>
      <c r="G556" s="2"/>
      <c r="H556" s="2"/>
      <c r="I556" s="34"/>
      <c r="J556" s="34"/>
      <c r="K556" s="34"/>
      <c r="L556" s="34"/>
      <c r="M556" s="35"/>
      <c r="N556" s="35"/>
      <c r="O556" s="3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</row>
    <row r="557" spans="1:85" ht="12" customHeight="1">
      <c r="A557" s="1"/>
      <c r="B557" s="2"/>
      <c r="C557" s="2"/>
      <c r="D557" s="2"/>
      <c r="E557" s="2"/>
      <c r="F557" s="2"/>
      <c r="G557" s="2"/>
      <c r="H557" s="2"/>
      <c r="I557" s="34"/>
      <c r="J557" s="34"/>
      <c r="K557" s="34"/>
      <c r="L557" s="34"/>
      <c r="M557" s="35"/>
      <c r="N557" s="35"/>
      <c r="O557" s="3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</row>
    <row r="558" spans="1:85" ht="12" customHeight="1">
      <c r="A558" s="1"/>
      <c r="B558" s="2"/>
      <c r="C558" s="2"/>
      <c r="D558" s="2"/>
      <c r="E558" s="2"/>
      <c r="F558" s="2"/>
      <c r="G558" s="2"/>
      <c r="H558" s="2"/>
      <c r="I558" s="34"/>
      <c r="J558" s="34"/>
      <c r="K558" s="34"/>
      <c r="L558" s="34"/>
      <c r="M558" s="35"/>
      <c r="N558" s="35"/>
      <c r="O558" s="3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</row>
    <row r="559" spans="1:85" ht="12" customHeight="1">
      <c r="A559" s="1"/>
      <c r="B559" s="2"/>
      <c r="C559" s="2"/>
      <c r="D559" s="2"/>
      <c r="E559" s="2"/>
      <c r="F559" s="2"/>
      <c r="G559" s="2"/>
      <c r="H559" s="2"/>
      <c r="I559" s="34"/>
      <c r="J559" s="34"/>
      <c r="K559" s="34"/>
      <c r="L559" s="34"/>
      <c r="M559" s="35"/>
      <c r="N559" s="35"/>
      <c r="O559" s="3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</row>
    <row r="560" spans="1:85" ht="12" customHeight="1">
      <c r="A560" s="1"/>
      <c r="B560" s="2"/>
      <c r="C560" s="2"/>
      <c r="D560" s="2"/>
      <c r="E560" s="2"/>
      <c r="F560" s="2"/>
      <c r="G560" s="2"/>
      <c r="H560" s="2"/>
      <c r="I560" s="34"/>
      <c r="J560" s="34"/>
      <c r="K560" s="34"/>
      <c r="L560" s="34"/>
      <c r="M560" s="35"/>
      <c r="N560" s="35"/>
      <c r="O560" s="3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</row>
    <row r="561" spans="1:85" ht="12" customHeight="1">
      <c r="A561" s="1"/>
      <c r="B561" s="2"/>
      <c r="C561" s="2"/>
      <c r="D561" s="2"/>
      <c r="E561" s="2"/>
      <c r="F561" s="2"/>
      <c r="G561" s="2"/>
      <c r="H561" s="2"/>
      <c r="I561" s="34"/>
      <c r="J561" s="34"/>
      <c r="K561" s="34"/>
      <c r="L561" s="34"/>
      <c r="M561" s="35"/>
      <c r="N561" s="35"/>
      <c r="O561" s="3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</row>
    <row r="562" spans="1:85" ht="12" customHeight="1">
      <c r="A562" s="1"/>
      <c r="B562" s="2"/>
      <c r="C562" s="2"/>
      <c r="D562" s="2"/>
      <c r="E562" s="2"/>
      <c r="F562" s="2"/>
      <c r="G562" s="2"/>
      <c r="H562" s="2"/>
      <c r="I562" s="34"/>
      <c r="J562" s="34"/>
      <c r="K562" s="34"/>
      <c r="L562" s="34"/>
      <c r="M562" s="35"/>
      <c r="N562" s="35"/>
      <c r="O562" s="3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</row>
    <row r="563" spans="1:85" ht="12" customHeight="1">
      <c r="A563" s="1"/>
      <c r="B563" s="2"/>
      <c r="C563" s="2"/>
      <c r="D563" s="2"/>
      <c r="E563" s="2"/>
      <c r="F563" s="2"/>
      <c r="G563" s="2"/>
      <c r="H563" s="2"/>
      <c r="I563" s="34"/>
      <c r="J563" s="34"/>
      <c r="K563" s="34"/>
      <c r="L563" s="34"/>
      <c r="M563" s="35"/>
      <c r="N563" s="35"/>
      <c r="O563" s="3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</row>
    <row r="564" spans="1:85" ht="12" customHeight="1">
      <c r="A564" s="1"/>
      <c r="B564" s="2"/>
      <c r="C564" s="2"/>
      <c r="D564" s="2"/>
      <c r="E564" s="2"/>
      <c r="F564" s="2"/>
      <c r="G564" s="2"/>
      <c r="H564" s="2"/>
      <c r="I564" s="34"/>
      <c r="J564" s="34"/>
      <c r="K564" s="34"/>
      <c r="L564" s="34"/>
      <c r="M564" s="35"/>
      <c r="N564" s="35"/>
      <c r="O564" s="3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</row>
    <row r="565" spans="1:85" ht="12" customHeight="1">
      <c r="A565" s="1"/>
      <c r="B565" s="2"/>
      <c r="C565" s="2"/>
      <c r="D565" s="2"/>
      <c r="E565" s="2"/>
      <c r="F565" s="2"/>
      <c r="G565" s="2"/>
      <c r="H565" s="2"/>
      <c r="I565" s="34"/>
      <c r="J565" s="34"/>
      <c r="K565" s="34"/>
      <c r="L565" s="34"/>
      <c r="M565" s="35"/>
      <c r="N565" s="35"/>
      <c r="O565" s="3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</row>
    <row r="566" spans="1:85" ht="12" customHeight="1">
      <c r="A566" s="1"/>
      <c r="B566" s="2"/>
      <c r="C566" s="2"/>
      <c r="D566" s="2"/>
      <c r="E566" s="2"/>
      <c r="F566" s="2"/>
      <c r="G566" s="2"/>
      <c r="H566" s="2"/>
      <c r="I566" s="34"/>
      <c r="J566" s="34"/>
      <c r="K566" s="34"/>
      <c r="L566" s="34"/>
      <c r="M566" s="35"/>
      <c r="N566" s="35"/>
      <c r="O566" s="3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</row>
    <row r="567" spans="1:85" ht="12" customHeight="1">
      <c r="A567" s="1"/>
      <c r="B567" s="2"/>
      <c r="C567" s="2"/>
      <c r="D567" s="2"/>
      <c r="E567" s="2"/>
      <c r="F567" s="2"/>
      <c r="G567" s="2"/>
      <c r="H567" s="2"/>
      <c r="I567" s="34"/>
      <c r="J567" s="34"/>
      <c r="K567" s="34"/>
      <c r="L567" s="34"/>
      <c r="M567" s="35"/>
      <c r="N567" s="35"/>
      <c r="O567" s="3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</row>
    <row r="568" spans="1:85" ht="12" customHeight="1">
      <c r="A568" s="1"/>
      <c r="B568" s="2"/>
      <c r="C568" s="2"/>
      <c r="D568" s="2"/>
      <c r="E568" s="2"/>
      <c r="F568" s="2"/>
      <c r="G568" s="2"/>
      <c r="H568" s="2"/>
      <c r="I568" s="34"/>
      <c r="J568" s="34"/>
      <c r="K568" s="34"/>
      <c r="L568" s="34"/>
      <c r="M568" s="35"/>
      <c r="N568" s="35"/>
      <c r="O568" s="3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</row>
    <row r="569" spans="1:85" ht="12" customHeight="1">
      <c r="A569" s="1"/>
      <c r="B569" s="2"/>
      <c r="C569" s="2"/>
      <c r="D569" s="2"/>
      <c r="E569" s="2"/>
      <c r="F569" s="2"/>
      <c r="G569" s="2"/>
      <c r="H569" s="2"/>
      <c r="I569" s="34"/>
      <c r="J569" s="34"/>
      <c r="K569" s="34"/>
      <c r="L569" s="34"/>
      <c r="M569" s="35"/>
      <c r="N569" s="35"/>
      <c r="O569" s="3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</row>
    <row r="570" spans="1:85" ht="12" customHeight="1">
      <c r="A570" s="1"/>
      <c r="B570" s="2"/>
      <c r="C570" s="2"/>
      <c r="D570" s="2"/>
      <c r="E570" s="2"/>
      <c r="F570" s="2"/>
      <c r="G570" s="2"/>
      <c r="H570" s="2"/>
      <c r="I570" s="34"/>
      <c r="J570" s="34"/>
      <c r="K570" s="34"/>
      <c r="L570" s="34"/>
      <c r="M570" s="35"/>
      <c r="N570" s="35"/>
      <c r="O570" s="3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</row>
    <row r="571" spans="1:85" ht="12" customHeight="1">
      <c r="A571" s="1"/>
      <c r="B571" s="2"/>
      <c r="C571" s="2"/>
      <c r="D571" s="2"/>
      <c r="E571" s="2"/>
      <c r="F571" s="2"/>
      <c r="G571" s="2"/>
      <c r="H571" s="2"/>
      <c r="I571" s="34"/>
      <c r="J571" s="34"/>
      <c r="K571" s="34"/>
      <c r="L571" s="34"/>
      <c r="M571" s="35"/>
      <c r="N571" s="35"/>
      <c r="O571" s="3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</row>
    <row r="572" spans="1:85" ht="12" customHeight="1">
      <c r="A572" s="1"/>
      <c r="B572" s="2"/>
      <c r="C572" s="2"/>
      <c r="D572" s="2"/>
      <c r="E572" s="2"/>
      <c r="F572" s="2"/>
      <c r="G572" s="2"/>
      <c r="H572" s="2"/>
      <c r="I572" s="34"/>
      <c r="J572" s="34"/>
      <c r="K572" s="34"/>
      <c r="L572" s="34"/>
      <c r="M572" s="35"/>
      <c r="N572" s="35"/>
      <c r="O572" s="3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</row>
    <row r="573" spans="1:85" ht="12" customHeight="1">
      <c r="A573" s="1"/>
      <c r="B573" s="2"/>
      <c r="C573" s="2"/>
      <c r="D573" s="2"/>
      <c r="E573" s="2"/>
      <c r="F573" s="2"/>
      <c r="G573" s="2"/>
      <c r="H573" s="2"/>
      <c r="I573" s="34"/>
      <c r="J573" s="34"/>
      <c r="K573" s="34"/>
      <c r="L573" s="34"/>
      <c r="M573" s="35"/>
      <c r="N573" s="35"/>
      <c r="O573" s="3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</row>
    <row r="574" spans="1:85" ht="12" customHeight="1">
      <c r="A574" s="1"/>
      <c r="B574" s="2"/>
      <c r="C574" s="2"/>
      <c r="D574" s="2"/>
      <c r="E574" s="2"/>
      <c r="F574" s="2"/>
      <c r="G574" s="2"/>
      <c r="H574" s="2"/>
      <c r="I574" s="34"/>
      <c r="J574" s="34"/>
      <c r="K574" s="34"/>
      <c r="L574" s="34"/>
      <c r="M574" s="35"/>
      <c r="N574" s="35"/>
      <c r="O574" s="3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</row>
    <row r="575" spans="1:85" ht="12" customHeight="1">
      <c r="A575" s="1"/>
      <c r="B575" s="2"/>
      <c r="C575" s="2"/>
      <c r="D575" s="2"/>
      <c r="E575" s="2"/>
      <c r="F575" s="2"/>
      <c r="G575" s="2"/>
      <c r="H575" s="2"/>
      <c r="I575" s="34"/>
      <c r="J575" s="34"/>
      <c r="K575" s="34"/>
      <c r="L575" s="34"/>
      <c r="M575" s="35"/>
      <c r="N575" s="35"/>
      <c r="O575" s="3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</row>
    <row r="576" spans="1:85" ht="12" customHeight="1">
      <c r="A576" s="1"/>
      <c r="B576" s="2"/>
      <c r="C576" s="2"/>
      <c r="D576" s="2"/>
      <c r="E576" s="2"/>
      <c r="F576" s="2"/>
      <c r="G576" s="2"/>
      <c r="H576" s="2"/>
      <c r="I576" s="34"/>
      <c r="J576" s="34"/>
      <c r="K576" s="34"/>
      <c r="L576" s="34"/>
      <c r="M576" s="35"/>
      <c r="N576" s="35"/>
      <c r="O576" s="3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</row>
    <row r="577" spans="1:85" ht="12" customHeight="1">
      <c r="A577" s="1"/>
      <c r="B577" s="2"/>
      <c r="C577" s="2"/>
      <c r="D577" s="2"/>
      <c r="E577" s="2"/>
      <c r="F577" s="2"/>
      <c r="G577" s="2"/>
      <c r="H577" s="2"/>
      <c r="I577" s="34"/>
      <c r="J577" s="34"/>
      <c r="K577" s="34"/>
      <c r="L577" s="34"/>
      <c r="M577" s="35"/>
      <c r="N577" s="35"/>
      <c r="O577" s="3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</row>
    <row r="578" spans="1:85" ht="12" customHeight="1">
      <c r="A578" s="1"/>
      <c r="B578" s="2"/>
      <c r="C578" s="2"/>
      <c r="D578" s="2"/>
      <c r="E578" s="2"/>
      <c r="F578" s="2"/>
      <c r="G578" s="2"/>
      <c r="H578" s="2"/>
      <c r="I578" s="34"/>
      <c r="J578" s="34"/>
      <c r="K578" s="34"/>
      <c r="L578" s="34"/>
      <c r="M578" s="35"/>
      <c r="N578" s="35"/>
      <c r="O578" s="3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</row>
    <row r="579" spans="1:85" ht="12" customHeight="1">
      <c r="A579" s="1"/>
      <c r="B579" s="2"/>
      <c r="C579" s="2"/>
      <c r="D579" s="2"/>
      <c r="E579" s="2"/>
      <c r="F579" s="2"/>
      <c r="G579" s="2"/>
      <c r="H579" s="2"/>
      <c r="I579" s="34"/>
      <c r="J579" s="34"/>
      <c r="K579" s="34"/>
      <c r="L579" s="34"/>
      <c r="M579" s="35"/>
      <c r="N579" s="35"/>
      <c r="O579" s="3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</row>
    <row r="580" spans="1:85" ht="12" customHeight="1">
      <c r="A580" s="1"/>
      <c r="B580" s="2"/>
      <c r="C580" s="2"/>
      <c r="D580" s="2"/>
      <c r="E580" s="2"/>
      <c r="F580" s="2"/>
      <c r="G580" s="2"/>
      <c r="H580" s="2"/>
      <c r="I580" s="34"/>
      <c r="J580" s="34"/>
      <c r="K580" s="34"/>
      <c r="L580" s="34"/>
      <c r="M580" s="35"/>
      <c r="N580" s="35"/>
      <c r="O580" s="3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</row>
    <row r="581" spans="1:85" ht="12" customHeight="1">
      <c r="A581" s="1"/>
      <c r="B581" s="2"/>
      <c r="C581" s="2"/>
      <c r="D581" s="2"/>
      <c r="E581" s="2"/>
      <c r="F581" s="2"/>
      <c r="G581" s="2"/>
      <c r="H581" s="2"/>
      <c r="I581" s="34"/>
      <c r="J581" s="34"/>
      <c r="K581" s="34"/>
      <c r="L581" s="34"/>
      <c r="M581" s="35"/>
      <c r="N581" s="35"/>
      <c r="O581" s="3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</row>
    <row r="582" spans="1:85" ht="12" customHeight="1">
      <c r="A582" s="1"/>
      <c r="B582" s="2"/>
      <c r="C582" s="2"/>
      <c r="D582" s="2"/>
      <c r="E582" s="2"/>
      <c r="F582" s="2"/>
      <c r="G582" s="2"/>
      <c r="H582" s="2"/>
      <c r="I582" s="34"/>
      <c r="J582" s="34"/>
      <c r="K582" s="34"/>
      <c r="L582" s="34"/>
      <c r="M582" s="35"/>
      <c r="N582" s="35"/>
      <c r="O582" s="3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</row>
    <row r="583" spans="1:85" ht="12" customHeight="1">
      <c r="A583" s="1"/>
      <c r="B583" s="2"/>
      <c r="C583" s="2"/>
      <c r="D583" s="2"/>
      <c r="E583" s="2"/>
      <c r="F583" s="2"/>
      <c r="G583" s="2"/>
      <c r="H583" s="2"/>
      <c r="I583" s="34"/>
      <c r="J583" s="34"/>
      <c r="K583" s="34"/>
      <c r="L583" s="34"/>
      <c r="M583" s="35"/>
      <c r="N583" s="35"/>
      <c r="O583" s="3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</row>
    <row r="584" spans="1:85" ht="12" customHeight="1">
      <c r="A584" s="1"/>
      <c r="B584" s="2"/>
      <c r="C584" s="2"/>
      <c r="D584" s="2"/>
      <c r="E584" s="2"/>
      <c r="F584" s="2"/>
      <c r="G584" s="2"/>
      <c r="H584" s="2"/>
      <c r="I584" s="34"/>
      <c r="J584" s="34"/>
      <c r="K584" s="34"/>
      <c r="L584" s="34"/>
      <c r="M584" s="35"/>
      <c r="N584" s="35"/>
      <c r="O584" s="3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</row>
    <row r="585" spans="1:85" ht="12" customHeight="1">
      <c r="A585" s="1"/>
      <c r="B585" s="2"/>
      <c r="C585" s="2"/>
      <c r="D585" s="2"/>
      <c r="E585" s="2"/>
      <c r="F585" s="2"/>
      <c r="G585" s="2"/>
      <c r="H585" s="2"/>
      <c r="I585" s="34"/>
      <c r="J585" s="34"/>
      <c r="K585" s="34"/>
      <c r="L585" s="34"/>
      <c r="M585" s="35"/>
      <c r="N585" s="35"/>
      <c r="O585" s="3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</row>
    <row r="586" spans="1:85" ht="12" customHeight="1">
      <c r="A586" s="1"/>
      <c r="B586" s="2"/>
      <c r="C586" s="2"/>
      <c r="D586" s="2"/>
      <c r="E586" s="2"/>
      <c r="F586" s="2"/>
      <c r="G586" s="2"/>
      <c r="H586" s="2"/>
      <c r="I586" s="34"/>
      <c r="J586" s="34"/>
      <c r="K586" s="34"/>
      <c r="L586" s="34"/>
      <c r="M586" s="35"/>
      <c r="N586" s="35"/>
      <c r="O586" s="3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</row>
    <row r="587" spans="1:85" ht="12" customHeight="1">
      <c r="A587" s="1"/>
      <c r="B587" s="2"/>
      <c r="C587" s="2"/>
      <c r="D587" s="2"/>
      <c r="E587" s="2"/>
      <c r="F587" s="2"/>
      <c r="G587" s="2"/>
      <c r="H587" s="2"/>
      <c r="I587" s="34"/>
      <c r="J587" s="34"/>
      <c r="K587" s="34"/>
      <c r="L587" s="34"/>
      <c r="M587" s="35"/>
      <c r="N587" s="35"/>
      <c r="O587" s="3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</row>
    <row r="588" spans="1:85" ht="12" customHeight="1">
      <c r="A588" s="1"/>
      <c r="B588" s="2"/>
      <c r="C588" s="2"/>
      <c r="D588" s="2"/>
      <c r="E588" s="2"/>
      <c r="F588" s="2"/>
      <c r="G588" s="2"/>
      <c r="H588" s="2"/>
      <c r="I588" s="34"/>
      <c r="J588" s="34"/>
      <c r="K588" s="34"/>
      <c r="L588" s="34"/>
      <c r="M588" s="35"/>
      <c r="N588" s="35"/>
      <c r="O588" s="3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</row>
    <row r="589" spans="1:85" ht="12" customHeight="1">
      <c r="A589" s="1"/>
      <c r="B589" s="2"/>
      <c r="C589" s="2"/>
      <c r="D589" s="2"/>
      <c r="E589" s="2"/>
      <c r="F589" s="2"/>
      <c r="G589" s="2"/>
      <c r="H589" s="2"/>
      <c r="I589" s="34"/>
      <c r="J589" s="34"/>
      <c r="K589" s="34"/>
      <c r="L589" s="34"/>
      <c r="M589" s="35"/>
      <c r="N589" s="35"/>
      <c r="O589" s="3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</row>
    <row r="590" spans="1:85" ht="12" customHeight="1">
      <c r="A590" s="1"/>
      <c r="B590" s="2"/>
      <c r="C590" s="2"/>
      <c r="D590" s="2"/>
      <c r="E590" s="2"/>
      <c r="F590" s="2"/>
      <c r="G590" s="2"/>
      <c r="H590" s="2"/>
      <c r="I590" s="34"/>
      <c r="J590" s="34"/>
      <c r="K590" s="34"/>
      <c r="L590" s="34"/>
      <c r="M590" s="35"/>
      <c r="N590" s="35"/>
      <c r="O590" s="3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</row>
    <row r="591" spans="1:85" ht="12" customHeight="1">
      <c r="A591" s="1"/>
      <c r="B591" s="2"/>
      <c r="C591" s="2"/>
      <c r="D591" s="2"/>
      <c r="E591" s="2"/>
      <c r="F591" s="2"/>
      <c r="G591" s="2"/>
      <c r="H591" s="2"/>
      <c r="I591" s="34"/>
      <c r="J591" s="34"/>
      <c r="K591" s="34"/>
      <c r="L591" s="34"/>
      <c r="M591" s="35"/>
      <c r="N591" s="35"/>
      <c r="O591" s="3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</row>
    <row r="592" spans="1:85" ht="12" customHeight="1">
      <c r="A592" s="1"/>
      <c r="B592" s="2"/>
      <c r="C592" s="2"/>
      <c r="D592" s="2"/>
      <c r="E592" s="2"/>
      <c r="F592" s="2"/>
      <c r="G592" s="2"/>
      <c r="H592" s="2"/>
      <c r="I592" s="34"/>
      <c r="J592" s="34"/>
      <c r="K592" s="34"/>
      <c r="L592" s="34"/>
      <c r="M592" s="35"/>
      <c r="N592" s="35"/>
      <c r="O592" s="3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</row>
    <row r="593" spans="1:85" ht="12" customHeight="1">
      <c r="A593" s="1"/>
      <c r="B593" s="2"/>
      <c r="C593" s="2"/>
      <c r="D593" s="2"/>
      <c r="E593" s="2"/>
      <c r="F593" s="2"/>
      <c r="G593" s="2"/>
      <c r="H593" s="2"/>
      <c r="I593" s="34"/>
      <c r="J593" s="34"/>
      <c r="K593" s="34"/>
      <c r="L593" s="34"/>
      <c r="M593" s="35"/>
      <c r="N593" s="35"/>
      <c r="O593" s="3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</row>
    <row r="594" spans="1:85" ht="12" customHeight="1">
      <c r="A594" s="1"/>
      <c r="B594" s="2"/>
      <c r="C594" s="2"/>
      <c r="D594" s="2"/>
      <c r="E594" s="2"/>
      <c r="F594" s="2"/>
      <c r="G594" s="2"/>
      <c r="H594" s="2"/>
      <c r="I594" s="34"/>
      <c r="J594" s="34"/>
      <c r="K594" s="34"/>
      <c r="L594" s="34"/>
      <c r="M594" s="35"/>
      <c r="N594" s="35"/>
      <c r="O594" s="3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</row>
    <row r="595" spans="1:85" ht="12" customHeight="1">
      <c r="A595" s="1"/>
      <c r="B595" s="2"/>
      <c r="C595" s="2"/>
      <c r="D595" s="2"/>
      <c r="E595" s="2"/>
      <c r="F595" s="2"/>
      <c r="G595" s="2"/>
      <c r="H595" s="2"/>
      <c r="I595" s="34"/>
      <c r="J595" s="34"/>
      <c r="K595" s="34"/>
      <c r="L595" s="34"/>
      <c r="M595" s="35"/>
      <c r="N595" s="35"/>
      <c r="O595" s="3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</row>
    <row r="596" spans="1:85" ht="12" customHeight="1">
      <c r="A596" s="1"/>
      <c r="B596" s="2"/>
      <c r="C596" s="2"/>
      <c r="D596" s="2"/>
      <c r="E596" s="2"/>
      <c r="F596" s="2"/>
      <c r="G596" s="2"/>
      <c r="H596" s="2"/>
      <c r="I596" s="34"/>
      <c r="J596" s="34"/>
      <c r="K596" s="34"/>
      <c r="L596" s="34"/>
      <c r="M596" s="35"/>
      <c r="N596" s="35"/>
      <c r="O596" s="3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</row>
    <row r="597" spans="1:85" ht="12" customHeight="1">
      <c r="A597" s="1"/>
      <c r="B597" s="2"/>
      <c r="C597" s="2"/>
      <c r="D597" s="2"/>
      <c r="E597" s="2"/>
      <c r="F597" s="2"/>
      <c r="G597" s="2"/>
      <c r="H597" s="2"/>
      <c r="I597" s="34"/>
      <c r="J597" s="34"/>
      <c r="K597" s="34"/>
      <c r="L597" s="34"/>
      <c r="M597" s="35"/>
      <c r="N597" s="35"/>
      <c r="O597" s="3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</row>
    <row r="598" spans="1:85" ht="12" customHeight="1">
      <c r="A598" s="1"/>
      <c r="B598" s="2"/>
      <c r="C598" s="2"/>
      <c r="D598" s="2"/>
      <c r="E598" s="2"/>
      <c r="F598" s="2"/>
      <c r="G598" s="2"/>
      <c r="H598" s="2"/>
      <c r="I598" s="34"/>
      <c r="J598" s="34"/>
      <c r="K598" s="34"/>
      <c r="L598" s="34"/>
      <c r="M598" s="35"/>
      <c r="N598" s="35"/>
      <c r="O598" s="3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</row>
    <row r="599" spans="1:85" ht="12" customHeight="1">
      <c r="A599" s="1"/>
      <c r="B599" s="2"/>
      <c r="C599" s="2"/>
      <c r="D599" s="2"/>
      <c r="E599" s="2"/>
      <c r="F599" s="2"/>
      <c r="G599" s="2"/>
      <c r="H599" s="2"/>
      <c r="I599" s="34"/>
      <c r="J599" s="34"/>
      <c r="K599" s="34"/>
      <c r="L599" s="34"/>
      <c r="M599" s="35"/>
      <c r="N599" s="35"/>
      <c r="O599" s="3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</row>
    <row r="600" spans="1:85" ht="12" customHeight="1">
      <c r="A600" s="1"/>
      <c r="B600" s="2"/>
      <c r="C600" s="2"/>
      <c r="D600" s="2"/>
      <c r="E600" s="2"/>
      <c r="F600" s="2"/>
      <c r="G600" s="2"/>
      <c r="H600" s="2"/>
      <c r="I600" s="34"/>
      <c r="J600" s="34"/>
      <c r="K600" s="34"/>
      <c r="L600" s="34"/>
      <c r="M600" s="35"/>
      <c r="N600" s="35"/>
      <c r="O600" s="3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</row>
    <row r="601" spans="1:85" ht="12" customHeight="1">
      <c r="A601" s="1"/>
      <c r="B601" s="2"/>
      <c r="C601" s="2"/>
      <c r="D601" s="2"/>
      <c r="E601" s="2"/>
      <c r="F601" s="2"/>
      <c r="G601" s="2"/>
      <c r="H601" s="2"/>
      <c r="I601" s="34"/>
      <c r="J601" s="34"/>
      <c r="K601" s="34"/>
      <c r="L601" s="34"/>
      <c r="M601" s="35"/>
      <c r="N601" s="35"/>
      <c r="O601" s="3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</row>
    <row r="602" spans="1:85" ht="12" customHeight="1">
      <c r="A602" s="1"/>
      <c r="B602" s="2"/>
      <c r="C602" s="2"/>
      <c r="D602" s="2"/>
      <c r="E602" s="2"/>
      <c r="F602" s="2"/>
      <c r="G602" s="2"/>
      <c r="H602" s="2"/>
      <c r="I602" s="34"/>
      <c r="J602" s="34"/>
      <c r="K602" s="34"/>
      <c r="L602" s="34"/>
      <c r="M602" s="35"/>
      <c r="N602" s="35"/>
      <c r="O602" s="3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</row>
    <row r="603" spans="1:85" ht="12" customHeight="1">
      <c r="A603" s="1"/>
      <c r="B603" s="2"/>
      <c r="C603" s="2"/>
      <c r="D603" s="2"/>
      <c r="E603" s="2"/>
      <c r="F603" s="2"/>
      <c r="G603" s="2"/>
      <c r="H603" s="2"/>
      <c r="I603" s="34"/>
      <c r="J603" s="34"/>
      <c r="K603" s="34"/>
      <c r="L603" s="34"/>
      <c r="M603" s="35"/>
      <c r="N603" s="35"/>
      <c r="O603" s="3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</row>
    <row r="604" spans="1:85" ht="12" customHeight="1">
      <c r="A604" s="1"/>
      <c r="B604" s="2"/>
      <c r="C604" s="2"/>
      <c r="D604" s="2"/>
      <c r="E604" s="2"/>
      <c r="F604" s="2"/>
      <c r="G604" s="2"/>
      <c r="H604" s="2"/>
      <c r="I604" s="34"/>
      <c r="J604" s="34"/>
      <c r="K604" s="34"/>
      <c r="L604" s="34"/>
      <c r="M604" s="35"/>
      <c r="N604" s="35"/>
      <c r="O604" s="3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</row>
    <row r="605" spans="1:85" ht="12" customHeight="1">
      <c r="A605" s="1"/>
      <c r="B605" s="2"/>
      <c r="C605" s="2"/>
      <c r="D605" s="2"/>
      <c r="E605" s="2"/>
      <c r="F605" s="2"/>
      <c r="G605" s="2"/>
      <c r="H605" s="2"/>
      <c r="I605" s="34"/>
      <c r="J605" s="34"/>
      <c r="K605" s="34"/>
      <c r="L605" s="34"/>
      <c r="M605" s="35"/>
      <c r="N605" s="35"/>
      <c r="O605" s="3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</row>
    <row r="606" spans="1:85" ht="12" customHeight="1">
      <c r="A606" s="1"/>
      <c r="B606" s="2"/>
      <c r="C606" s="2"/>
      <c r="D606" s="2"/>
      <c r="E606" s="2"/>
      <c r="F606" s="2"/>
      <c r="G606" s="2"/>
      <c r="H606" s="2"/>
      <c r="I606" s="34"/>
      <c r="J606" s="34"/>
      <c r="K606" s="34"/>
      <c r="L606" s="34"/>
      <c r="M606" s="35"/>
      <c r="N606" s="35"/>
      <c r="O606" s="3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</row>
    <row r="607" spans="1:85" ht="12" customHeight="1">
      <c r="A607" s="1"/>
      <c r="B607" s="2"/>
      <c r="C607" s="2"/>
      <c r="D607" s="2"/>
      <c r="E607" s="2"/>
      <c r="F607" s="2"/>
      <c r="G607" s="2"/>
      <c r="H607" s="2"/>
      <c r="I607" s="34"/>
      <c r="J607" s="34"/>
      <c r="K607" s="34"/>
      <c r="L607" s="34"/>
      <c r="M607" s="35"/>
      <c r="N607" s="35"/>
      <c r="O607" s="3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</row>
    <row r="608" spans="1:85" ht="12" customHeight="1">
      <c r="A608" s="1"/>
      <c r="B608" s="2"/>
      <c r="C608" s="2"/>
      <c r="D608" s="2"/>
      <c r="E608" s="2"/>
      <c r="F608" s="2"/>
      <c r="G608" s="2"/>
      <c r="H608" s="2"/>
      <c r="I608" s="34"/>
      <c r="J608" s="34"/>
      <c r="K608" s="34"/>
      <c r="L608" s="34"/>
      <c r="M608" s="35"/>
      <c r="N608" s="35"/>
      <c r="O608" s="3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</row>
    <row r="609" spans="1:85" ht="12" customHeight="1">
      <c r="A609" s="1"/>
      <c r="B609" s="2"/>
      <c r="C609" s="2"/>
      <c r="D609" s="2"/>
      <c r="E609" s="2"/>
      <c r="F609" s="2"/>
      <c r="G609" s="2"/>
      <c r="H609" s="2"/>
      <c r="I609" s="34"/>
      <c r="J609" s="34"/>
      <c r="K609" s="34"/>
      <c r="L609" s="34"/>
      <c r="M609" s="35"/>
      <c r="N609" s="35"/>
      <c r="O609" s="3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</row>
    <row r="610" spans="1:85" ht="12" customHeight="1">
      <c r="A610" s="1"/>
      <c r="B610" s="2"/>
      <c r="C610" s="2"/>
      <c r="D610" s="2"/>
      <c r="E610" s="2"/>
      <c r="F610" s="2"/>
      <c r="G610" s="2"/>
      <c r="H610" s="2"/>
      <c r="I610" s="34"/>
      <c r="J610" s="34"/>
      <c r="K610" s="34"/>
      <c r="L610" s="34"/>
      <c r="M610" s="35"/>
      <c r="N610" s="35"/>
      <c r="O610" s="3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</row>
    <row r="611" spans="1:85" ht="12" customHeight="1">
      <c r="A611" s="1"/>
      <c r="B611" s="2"/>
      <c r="C611" s="2"/>
      <c r="D611" s="2"/>
      <c r="E611" s="2"/>
      <c r="F611" s="2"/>
      <c r="G611" s="2"/>
      <c r="H611" s="2"/>
      <c r="I611" s="34"/>
      <c r="J611" s="34"/>
      <c r="K611" s="34"/>
      <c r="L611" s="34"/>
      <c r="M611" s="35"/>
      <c r="N611" s="35"/>
      <c r="O611" s="3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</row>
    <row r="612" spans="1:85" ht="12" customHeight="1">
      <c r="A612" s="1"/>
      <c r="B612" s="2"/>
      <c r="C612" s="2"/>
      <c r="D612" s="2"/>
      <c r="E612" s="2"/>
      <c r="F612" s="2"/>
      <c r="G612" s="2"/>
      <c r="H612" s="2"/>
      <c r="I612" s="34"/>
      <c r="J612" s="34"/>
      <c r="K612" s="34"/>
      <c r="L612" s="34"/>
      <c r="M612" s="35"/>
      <c r="N612" s="35"/>
      <c r="O612" s="3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</row>
    <row r="613" spans="1:85" ht="12" customHeight="1">
      <c r="A613" s="1"/>
      <c r="B613" s="2"/>
      <c r="C613" s="2"/>
      <c r="D613" s="2"/>
      <c r="E613" s="2"/>
      <c r="F613" s="2"/>
      <c r="G613" s="2"/>
      <c r="H613" s="2"/>
      <c r="I613" s="34"/>
      <c r="J613" s="34"/>
      <c r="K613" s="34"/>
      <c r="L613" s="34"/>
      <c r="M613" s="35"/>
      <c r="N613" s="35"/>
      <c r="O613" s="3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</row>
    <row r="614" spans="1:85" ht="12" customHeight="1">
      <c r="A614" s="1"/>
      <c r="B614" s="2"/>
      <c r="C614" s="2"/>
      <c r="D614" s="2"/>
      <c r="E614" s="2"/>
      <c r="F614" s="2"/>
      <c r="G614" s="2"/>
      <c r="H614" s="2"/>
      <c r="I614" s="34"/>
      <c r="J614" s="34"/>
      <c r="K614" s="34"/>
      <c r="L614" s="34"/>
      <c r="M614" s="35"/>
      <c r="N614" s="35"/>
      <c r="O614" s="3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</row>
    <row r="615" spans="1:85" ht="12" customHeight="1">
      <c r="A615" s="1"/>
      <c r="B615" s="2"/>
      <c r="C615" s="2"/>
      <c r="D615" s="2"/>
      <c r="E615" s="2"/>
      <c r="F615" s="2"/>
      <c r="G615" s="2"/>
      <c r="H615" s="2"/>
      <c r="I615" s="34"/>
      <c r="J615" s="34"/>
      <c r="K615" s="34"/>
      <c r="L615" s="34"/>
      <c r="M615" s="35"/>
      <c r="N615" s="35"/>
      <c r="O615" s="3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</row>
    <row r="616" spans="1:85" ht="12" customHeight="1">
      <c r="A616" s="1"/>
      <c r="B616" s="2"/>
      <c r="C616" s="2"/>
      <c r="D616" s="2"/>
      <c r="E616" s="2"/>
      <c r="F616" s="2"/>
      <c r="G616" s="2"/>
      <c r="H616" s="2"/>
      <c r="I616" s="34"/>
      <c r="J616" s="34"/>
      <c r="K616" s="34"/>
      <c r="L616" s="34"/>
      <c r="M616" s="35"/>
      <c r="N616" s="35"/>
      <c r="O616" s="3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</row>
    <row r="617" spans="1:85" ht="12" customHeight="1">
      <c r="A617" s="1"/>
      <c r="B617" s="2"/>
      <c r="C617" s="2"/>
      <c r="D617" s="2"/>
      <c r="E617" s="2"/>
      <c r="F617" s="2"/>
      <c r="G617" s="2"/>
      <c r="H617" s="2"/>
      <c r="I617" s="34"/>
      <c r="J617" s="34"/>
      <c r="K617" s="34"/>
      <c r="L617" s="34"/>
      <c r="M617" s="35"/>
      <c r="N617" s="35"/>
      <c r="O617" s="3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</row>
    <row r="618" spans="1:85" ht="12" customHeight="1">
      <c r="A618" s="1"/>
      <c r="B618" s="2"/>
      <c r="C618" s="2"/>
      <c r="D618" s="2"/>
      <c r="E618" s="2"/>
      <c r="F618" s="2"/>
      <c r="G618" s="2"/>
      <c r="H618" s="2"/>
      <c r="I618" s="34"/>
      <c r="J618" s="34"/>
      <c r="K618" s="34"/>
      <c r="L618" s="34"/>
      <c r="M618" s="35"/>
      <c r="N618" s="35"/>
      <c r="O618" s="3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</row>
    <row r="619" spans="1:85" ht="12" customHeight="1">
      <c r="A619" s="1"/>
      <c r="B619" s="2"/>
      <c r="C619" s="2"/>
      <c r="D619" s="2"/>
      <c r="E619" s="2"/>
      <c r="F619" s="2"/>
      <c r="G619" s="2"/>
      <c r="H619" s="2"/>
      <c r="I619" s="34"/>
      <c r="J619" s="34"/>
      <c r="K619" s="34"/>
      <c r="L619" s="34"/>
      <c r="M619" s="35"/>
      <c r="N619" s="35"/>
      <c r="O619" s="3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</row>
    <row r="620" spans="1:85" ht="12" customHeight="1">
      <c r="A620" s="1"/>
      <c r="B620" s="2"/>
      <c r="C620" s="2"/>
      <c r="D620" s="2"/>
      <c r="E620" s="2"/>
      <c r="F620" s="2"/>
      <c r="G620" s="2"/>
      <c r="H620" s="2"/>
      <c r="I620" s="34"/>
      <c r="J620" s="34"/>
      <c r="K620" s="34"/>
      <c r="L620" s="34"/>
      <c r="M620" s="35"/>
      <c r="N620" s="35"/>
      <c r="O620" s="3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</row>
    <row r="621" spans="1:85" ht="12" customHeight="1">
      <c r="A621" s="1"/>
      <c r="B621" s="2"/>
      <c r="C621" s="2"/>
      <c r="D621" s="2"/>
      <c r="E621" s="2"/>
      <c r="F621" s="2"/>
      <c r="G621" s="2"/>
      <c r="H621" s="2"/>
      <c r="I621" s="34"/>
      <c r="J621" s="34"/>
      <c r="K621" s="34"/>
      <c r="L621" s="34"/>
      <c r="M621" s="35"/>
      <c r="N621" s="35"/>
      <c r="O621" s="3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</row>
    <row r="622" spans="1:85" ht="12" customHeight="1">
      <c r="A622" s="1"/>
      <c r="B622" s="2"/>
      <c r="C622" s="2"/>
      <c r="D622" s="2"/>
      <c r="E622" s="2"/>
      <c r="F622" s="2"/>
      <c r="G622" s="2"/>
      <c r="H622" s="2"/>
      <c r="I622" s="34"/>
      <c r="J622" s="34"/>
      <c r="K622" s="34"/>
      <c r="L622" s="34"/>
      <c r="M622" s="35"/>
      <c r="N622" s="35"/>
      <c r="O622" s="3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</row>
    <row r="623" spans="1:85" ht="12" customHeight="1">
      <c r="A623" s="1"/>
      <c r="B623" s="2"/>
      <c r="C623" s="2"/>
      <c r="D623" s="2"/>
      <c r="E623" s="2"/>
      <c r="F623" s="2"/>
      <c r="G623" s="2"/>
      <c r="H623" s="2"/>
      <c r="I623" s="34"/>
      <c r="J623" s="34"/>
      <c r="K623" s="34"/>
      <c r="L623" s="34"/>
      <c r="M623" s="35"/>
      <c r="N623" s="35"/>
      <c r="O623" s="3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</row>
    <row r="624" spans="1:85" ht="12" customHeight="1">
      <c r="A624" s="1"/>
      <c r="B624" s="2"/>
      <c r="C624" s="2"/>
      <c r="D624" s="2"/>
      <c r="E624" s="2"/>
      <c r="F624" s="2"/>
      <c r="G624" s="2"/>
      <c r="H624" s="2"/>
      <c r="I624" s="34"/>
      <c r="J624" s="34"/>
      <c r="K624" s="34"/>
      <c r="L624" s="34"/>
      <c r="M624" s="35"/>
      <c r="N624" s="35"/>
      <c r="O624" s="3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</row>
    <row r="625" spans="1:85" ht="12" customHeight="1">
      <c r="A625" s="1"/>
      <c r="B625" s="2"/>
      <c r="C625" s="2"/>
      <c r="D625" s="2"/>
      <c r="E625" s="2"/>
      <c r="F625" s="2"/>
      <c r="G625" s="2"/>
      <c r="H625" s="2"/>
      <c r="I625" s="34"/>
      <c r="J625" s="34"/>
      <c r="K625" s="34"/>
      <c r="L625" s="34"/>
      <c r="M625" s="35"/>
      <c r="N625" s="35"/>
      <c r="O625" s="3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</row>
    <row r="626" spans="1:85" ht="12" customHeight="1">
      <c r="A626" s="1"/>
      <c r="B626" s="2"/>
      <c r="C626" s="2"/>
      <c r="D626" s="2"/>
      <c r="E626" s="2"/>
      <c r="F626" s="2"/>
      <c r="G626" s="2"/>
      <c r="H626" s="2"/>
      <c r="I626" s="34"/>
      <c r="J626" s="34"/>
      <c r="K626" s="34"/>
      <c r="L626" s="34"/>
      <c r="M626" s="35"/>
      <c r="N626" s="35"/>
      <c r="O626" s="3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</row>
    <row r="627" spans="1:85" ht="12" customHeight="1">
      <c r="A627" s="1"/>
      <c r="B627" s="2"/>
      <c r="C627" s="2"/>
      <c r="D627" s="2"/>
      <c r="E627" s="2"/>
      <c r="F627" s="2"/>
      <c r="G627" s="2"/>
      <c r="H627" s="2"/>
      <c r="I627" s="34"/>
      <c r="J627" s="34"/>
      <c r="K627" s="34"/>
      <c r="L627" s="34"/>
      <c r="M627" s="35"/>
      <c r="N627" s="35"/>
      <c r="O627" s="3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</row>
    <row r="628" spans="1:85" ht="12" customHeight="1">
      <c r="A628" s="1"/>
      <c r="B628" s="2"/>
      <c r="C628" s="2"/>
      <c r="D628" s="2"/>
      <c r="E628" s="2"/>
      <c r="F628" s="2"/>
      <c r="G628" s="2"/>
      <c r="H628" s="2"/>
      <c r="I628" s="34"/>
      <c r="J628" s="34"/>
      <c r="K628" s="34"/>
      <c r="L628" s="34"/>
      <c r="M628" s="35"/>
      <c r="N628" s="35"/>
      <c r="O628" s="3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</row>
    <row r="629" spans="1:85" ht="12" customHeight="1">
      <c r="A629" s="1"/>
      <c r="B629" s="2"/>
      <c r="C629" s="2"/>
      <c r="D629" s="2"/>
      <c r="E629" s="2"/>
      <c r="F629" s="2"/>
      <c r="G629" s="2"/>
      <c r="H629" s="2"/>
      <c r="I629" s="34"/>
      <c r="J629" s="34"/>
      <c r="K629" s="34"/>
      <c r="L629" s="34"/>
      <c r="M629" s="35"/>
      <c r="N629" s="35"/>
      <c r="O629" s="3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</row>
    <row r="630" spans="1:85" ht="12" customHeight="1">
      <c r="A630" s="1"/>
      <c r="B630" s="2"/>
      <c r="C630" s="2"/>
      <c r="D630" s="2"/>
      <c r="E630" s="2"/>
      <c r="F630" s="2"/>
      <c r="G630" s="2"/>
      <c r="H630" s="2"/>
      <c r="I630" s="34"/>
      <c r="J630" s="34"/>
      <c r="K630" s="34"/>
      <c r="L630" s="34"/>
      <c r="M630" s="35"/>
      <c r="N630" s="35"/>
      <c r="O630" s="3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</row>
    <row r="631" spans="1:85" ht="12" customHeight="1">
      <c r="A631" s="1"/>
      <c r="B631" s="2"/>
      <c r="C631" s="2"/>
      <c r="D631" s="2"/>
      <c r="E631" s="2"/>
      <c r="F631" s="2"/>
      <c r="G631" s="2"/>
      <c r="H631" s="2"/>
      <c r="I631" s="34"/>
      <c r="J631" s="34"/>
      <c r="K631" s="34"/>
      <c r="L631" s="34"/>
      <c r="M631" s="35"/>
      <c r="N631" s="35"/>
      <c r="O631" s="3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</row>
    <row r="632" spans="1:85" ht="12" customHeight="1">
      <c r="A632" s="1"/>
      <c r="B632" s="2"/>
      <c r="C632" s="2"/>
      <c r="D632" s="2"/>
      <c r="E632" s="2"/>
      <c r="F632" s="2"/>
      <c r="G632" s="2"/>
      <c r="H632" s="2"/>
      <c r="I632" s="34"/>
      <c r="J632" s="34"/>
      <c r="K632" s="34"/>
      <c r="L632" s="34"/>
      <c r="M632" s="35"/>
      <c r="N632" s="35"/>
      <c r="O632" s="3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</row>
    <row r="633" spans="1:85" ht="12" customHeight="1">
      <c r="A633" s="1"/>
      <c r="B633" s="2"/>
      <c r="C633" s="2"/>
      <c r="D633" s="2"/>
      <c r="E633" s="2"/>
      <c r="F633" s="2"/>
      <c r="G633" s="2"/>
      <c r="H633" s="2"/>
      <c r="I633" s="34"/>
      <c r="J633" s="34"/>
      <c r="K633" s="34"/>
      <c r="L633" s="34"/>
      <c r="M633" s="35"/>
      <c r="N633" s="35"/>
      <c r="O633" s="3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</row>
    <row r="634" spans="1:85" ht="12" customHeight="1">
      <c r="A634" s="1"/>
      <c r="B634" s="2"/>
      <c r="C634" s="2"/>
      <c r="D634" s="2"/>
      <c r="E634" s="2"/>
      <c r="F634" s="2"/>
      <c r="G634" s="2"/>
      <c r="H634" s="2"/>
      <c r="I634" s="34"/>
      <c r="J634" s="34"/>
      <c r="K634" s="34"/>
      <c r="L634" s="34"/>
      <c r="M634" s="35"/>
      <c r="N634" s="35"/>
      <c r="O634" s="3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</row>
    <row r="635" spans="1:85" ht="12" customHeight="1">
      <c r="A635" s="1"/>
      <c r="B635" s="2"/>
      <c r="C635" s="2"/>
      <c r="D635" s="2"/>
      <c r="E635" s="2"/>
      <c r="F635" s="2"/>
      <c r="G635" s="2"/>
      <c r="H635" s="2"/>
      <c r="I635" s="34"/>
      <c r="J635" s="34"/>
      <c r="K635" s="34"/>
      <c r="L635" s="34"/>
      <c r="M635" s="35"/>
      <c r="N635" s="35"/>
      <c r="O635" s="3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</row>
    <row r="636" spans="1:85" ht="12" customHeight="1">
      <c r="A636" s="1"/>
      <c r="B636" s="2"/>
      <c r="C636" s="2"/>
      <c r="D636" s="2"/>
      <c r="E636" s="2"/>
      <c r="F636" s="2"/>
      <c r="G636" s="2"/>
      <c r="H636" s="2"/>
      <c r="I636" s="34"/>
      <c r="J636" s="34"/>
      <c r="K636" s="34"/>
      <c r="L636" s="34"/>
      <c r="M636" s="35"/>
      <c r="N636" s="35"/>
      <c r="O636" s="3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</row>
    <row r="637" spans="1:85" ht="12" customHeight="1">
      <c r="A637" s="1"/>
      <c r="B637" s="2"/>
      <c r="C637" s="2"/>
      <c r="D637" s="2"/>
      <c r="E637" s="2"/>
      <c r="F637" s="2"/>
      <c r="G637" s="2"/>
      <c r="H637" s="2"/>
      <c r="I637" s="34"/>
      <c r="J637" s="34"/>
      <c r="K637" s="34"/>
      <c r="L637" s="34"/>
      <c r="M637" s="35"/>
      <c r="N637" s="35"/>
      <c r="O637" s="3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</row>
    <row r="638" spans="1:85" ht="12" customHeight="1">
      <c r="A638" s="1"/>
      <c r="B638" s="2"/>
      <c r="C638" s="2"/>
      <c r="D638" s="2"/>
      <c r="E638" s="2"/>
      <c r="F638" s="2"/>
      <c r="G638" s="2"/>
      <c r="H638" s="2"/>
      <c r="I638" s="34"/>
      <c r="J638" s="34"/>
      <c r="K638" s="34"/>
      <c r="L638" s="34"/>
      <c r="M638" s="35"/>
      <c r="N638" s="35"/>
      <c r="O638" s="3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</row>
    <row r="639" spans="1:85" ht="12" customHeight="1">
      <c r="A639" s="1"/>
      <c r="B639" s="2"/>
      <c r="C639" s="2"/>
      <c r="D639" s="2"/>
      <c r="E639" s="2"/>
      <c r="F639" s="2"/>
      <c r="G639" s="2"/>
      <c r="H639" s="2"/>
      <c r="I639" s="34"/>
      <c r="J639" s="34"/>
      <c r="K639" s="34"/>
      <c r="L639" s="34"/>
      <c r="M639" s="35"/>
      <c r="N639" s="35"/>
      <c r="O639" s="3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</row>
    <row r="640" spans="1:85" ht="12" customHeight="1">
      <c r="A640" s="1"/>
      <c r="B640" s="2"/>
      <c r="C640" s="2"/>
      <c r="D640" s="2"/>
      <c r="E640" s="2"/>
      <c r="F640" s="2"/>
      <c r="G640" s="2"/>
      <c r="H640" s="2"/>
      <c r="I640" s="34"/>
      <c r="J640" s="34"/>
      <c r="K640" s="34"/>
      <c r="L640" s="34"/>
      <c r="M640" s="35"/>
      <c r="N640" s="35"/>
      <c r="O640" s="3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</row>
    <row r="641" spans="1:85" ht="12" customHeight="1">
      <c r="A641" s="1"/>
      <c r="B641" s="2"/>
      <c r="C641" s="2"/>
      <c r="D641" s="2"/>
      <c r="E641" s="2"/>
      <c r="F641" s="2"/>
      <c r="G641" s="2"/>
      <c r="H641" s="2"/>
      <c r="I641" s="34"/>
      <c r="J641" s="34"/>
      <c r="K641" s="34"/>
      <c r="L641" s="34"/>
      <c r="M641" s="35"/>
      <c r="N641" s="35"/>
      <c r="O641" s="3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</row>
    <row r="642" spans="1:85" ht="12" customHeight="1">
      <c r="A642" s="1"/>
      <c r="B642" s="2"/>
      <c r="C642" s="2"/>
      <c r="D642" s="2"/>
      <c r="E642" s="2"/>
      <c r="F642" s="2"/>
      <c r="G642" s="2"/>
      <c r="H642" s="2"/>
      <c r="I642" s="34"/>
      <c r="J642" s="34"/>
      <c r="K642" s="34"/>
      <c r="L642" s="34"/>
      <c r="M642" s="35"/>
      <c r="N642" s="35"/>
      <c r="O642" s="3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</row>
    <row r="643" spans="1:85" ht="12" customHeight="1">
      <c r="A643" s="1"/>
      <c r="B643" s="2"/>
      <c r="C643" s="2"/>
      <c r="D643" s="2"/>
      <c r="E643" s="2"/>
      <c r="F643" s="2"/>
      <c r="G643" s="2"/>
      <c r="H643" s="2"/>
      <c r="I643" s="34"/>
      <c r="J643" s="34"/>
      <c r="K643" s="34"/>
      <c r="L643" s="34"/>
      <c r="M643" s="35"/>
      <c r="N643" s="35"/>
      <c r="O643" s="3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</row>
    <row r="644" spans="1:85" ht="12" customHeight="1">
      <c r="A644" s="1"/>
      <c r="B644" s="2"/>
      <c r="C644" s="2"/>
      <c r="D644" s="2"/>
      <c r="E644" s="2"/>
      <c r="F644" s="2"/>
      <c r="G644" s="2"/>
      <c r="H644" s="2"/>
      <c r="I644" s="34"/>
      <c r="J644" s="34"/>
      <c r="K644" s="34"/>
      <c r="L644" s="34"/>
      <c r="M644" s="35"/>
      <c r="N644" s="35"/>
      <c r="O644" s="3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</row>
    <row r="645" spans="1:85" ht="12" customHeight="1">
      <c r="A645" s="1"/>
      <c r="B645" s="2"/>
      <c r="C645" s="2"/>
      <c r="D645" s="2"/>
      <c r="E645" s="2"/>
      <c r="F645" s="2"/>
      <c r="G645" s="2"/>
      <c r="H645" s="2"/>
      <c r="I645" s="34"/>
      <c r="J645" s="34"/>
      <c r="K645" s="34"/>
      <c r="L645" s="34"/>
      <c r="M645" s="35"/>
      <c r="N645" s="35"/>
      <c r="O645" s="3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</row>
    <row r="646" spans="1:85" ht="12" customHeight="1">
      <c r="A646" s="1"/>
      <c r="B646" s="2"/>
      <c r="C646" s="2"/>
      <c r="D646" s="2"/>
      <c r="E646" s="2"/>
      <c r="F646" s="2"/>
      <c r="G646" s="2"/>
      <c r="H646" s="2"/>
      <c r="I646" s="34"/>
      <c r="J646" s="34"/>
      <c r="K646" s="34"/>
      <c r="L646" s="34"/>
      <c r="M646" s="35"/>
      <c r="N646" s="35"/>
      <c r="O646" s="3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</row>
    <row r="647" spans="1:85" ht="12" customHeight="1">
      <c r="A647" s="1"/>
      <c r="B647" s="2"/>
      <c r="C647" s="2"/>
      <c r="D647" s="2"/>
      <c r="E647" s="2"/>
      <c r="F647" s="2"/>
      <c r="G647" s="2"/>
      <c r="H647" s="2"/>
      <c r="I647" s="34"/>
      <c r="J647" s="34"/>
      <c r="K647" s="34"/>
      <c r="L647" s="34"/>
      <c r="M647" s="35"/>
      <c r="N647" s="35"/>
      <c r="O647" s="3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</row>
    <row r="648" spans="1:85" ht="12" customHeight="1">
      <c r="A648" s="1"/>
      <c r="B648" s="2"/>
      <c r="C648" s="2"/>
      <c r="D648" s="2"/>
      <c r="E648" s="2"/>
      <c r="F648" s="2"/>
      <c r="G648" s="2"/>
      <c r="H648" s="2"/>
      <c r="I648" s="34"/>
      <c r="J648" s="34"/>
      <c r="K648" s="34"/>
      <c r="L648" s="34"/>
      <c r="M648" s="35"/>
      <c r="N648" s="35"/>
      <c r="O648" s="3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</row>
    <row r="649" spans="1:85" ht="12" customHeight="1">
      <c r="A649" s="1"/>
      <c r="B649" s="2"/>
      <c r="C649" s="2"/>
      <c r="D649" s="2"/>
      <c r="E649" s="2"/>
      <c r="F649" s="2"/>
      <c r="G649" s="2"/>
      <c r="H649" s="2"/>
      <c r="I649" s="34"/>
      <c r="J649" s="34"/>
      <c r="K649" s="34"/>
      <c r="L649" s="34"/>
      <c r="M649" s="35"/>
      <c r="N649" s="35"/>
      <c r="O649" s="3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</row>
    <row r="650" spans="1:85" ht="12" customHeight="1">
      <c r="A650" s="1"/>
      <c r="B650" s="2"/>
      <c r="C650" s="2"/>
      <c r="D650" s="2"/>
      <c r="E650" s="2"/>
      <c r="F650" s="2"/>
      <c r="G650" s="2"/>
      <c r="H650" s="2"/>
      <c r="I650" s="34"/>
      <c r="J650" s="34"/>
      <c r="K650" s="34"/>
      <c r="L650" s="34"/>
      <c r="M650" s="35"/>
      <c r="N650" s="35"/>
      <c r="O650" s="3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</row>
    <row r="651" spans="1:85" ht="12" customHeight="1">
      <c r="A651" s="1"/>
      <c r="B651" s="2"/>
      <c r="C651" s="2"/>
      <c r="D651" s="2"/>
      <c r="E651" s="2"/>
      <c r="F651" s="2"/>
      <c r="G651" s="2"/>
      <c r="H651" s="2"/>
      <c r="I651" s="34"/>
      <c r="J651" s="34"/>
      <c r="K651" s="34"/>
      <c r="L651" s="34"/>
      <c r="M651" s="35"/>
      <c r="N651" s="35"/>
      <c r="O651" s="3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</row>
    <row r="652" spans="1:85" ht="12" customHeight="1">
      <c r="A652" s="1"/>
      <c r="B652" s="2"/>
      <c r="C652" s="2"/>
      <c r="D652" s="2"/>
      <c r="E652" s="2"/>
      <c r="F652" s="2"/>
      <c r="G652" s="2"/>
      <c r="H652" s="2"/>
      <c r="I652" s="34"/>
      <c r="J652" s="34"/>
      <c r="K652" s="34"/>
      <c r="L652" s="34"/>
      <c r="M652" s="35"/>
      <c r="N652" s="35"/>
      <c r="O652" s="3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</row>
    <row r="653" spans="1:85" ht="12" customHeight="1">
      <c r="A653" s="1"/>
      <c r="B653" s="2"/>
      <c r="C653" s="2"/>
      <c r="D653" s="2"/>
      <c r="E653" s="2"/>
      <c r="F653" s="2"/>
      <c r="G653" s="2"/>
      <c r="H653" s="2"/>
      <c r="I653" s="34"/>
      <c r="J653" s="34"/>
      <c r="K653" s="34"/>
      <c r="L653" s="34"/>
      <c r="M653" s="35"/>
      <c r="N653" s="35"/>
      <c r="O653" s="3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</row>
    <row r="654" spans="1:85" ht="12" customHeight="1">
      <c r="A654" s="1"/>
      <c r="B654" s="2"/>
      <c r="C654" s="2"/>
      <c r="D654" s="2"/>
      <c r="E654" s="2"/>
      <c r="F654" s="2"/>
      <c r="G654" s="2"/>
      <c r="H654" s="2"/>
      <c r="I654" s="34"/>
      <c r="J654" s="34"/>
      <c r="K654" s="34"/>
      <c r="L654" s="34"/>
      <c r="M654" s="35"/>
      <c r="N654" s="35"/>
      <c r="O654" s="3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</row>
    <row r="655" spans="1:85" ht="12" customHeight="1">
      <c r="A655" s="1"/>
      <c r="B655" s="2"/>
      <c r="C655" s="2"/>
      <c r="D655" s="2"/>
      <c r="E655" s="2"/>
      <c r="F655" s="2"/>
      <c r="G655" s="2"/>
      <c r="H655" s="2"/>
      <c r="I655" s="34"/>
      <c r="J655" s="34"/>
      <c r="K655" s="34"/>
      <c r="L655" s="34"/>
      <c r="M655" s="35"/>
      <c r="N655" s="35"/>
      <c r="O655" s="3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</row>
    <row r="656" spans="1:85" ht="12" customHeight="1">
      <c r="A656" s="1"/>
      <c r="B656" s="2"/>
      <c r="C656" s="2"/>
      <c r="D656" s="2"/>
      <c r="E656" s="2"/>
      <c r="F656" s="2"/>
      <c r="G656" s="2"/>
      <c r="H656" s="2"/>
      <c r="I656" s="34"/>
      <c r="J656" s="34"/>
      <c r="K656" s="34"/>
      <c r="L656" s="34"/>
      <c r="M656" s="35"/>
      <c r="N656" s="35"/>
      <c r="O656" s="3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</row>
    <row r="657" spans="1:85" ht="12" customHeight="1">
      <c r="A657" s="1"/>
      <c r="B657" s="2"/>
      <c r="C657" s="2"/>
      <c r="D657" s="2"/>
      <c r="E657" s="2"/>
      <c r="F657" s="2"/>
      <c r="G657" s="2"/>
      <c r="H657" s="2"/>
      <c r="I657" s="34"/>
      <c r="J657" s="34"/>
      <c r="K657" s="34"/>
      <c r="L657" s="34"/>
      <c r="M657" s="35"/>
      <c r="N657" s="35"/>
      <c r="O657" s="3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</row>
    <row r="658" spans="1:85" ht="12" customHeight="1">
      <c r="A658" s="1"/>
      <c r="B658" s="2"/>
      <c r="C658" s="2"/>
      <c r="D658" s="2"/>
      <c r="E658" s="2"/>
      <c r="F658" s="2"/>
      <c r="G658" s="2"/>
      <c r="H658" s="2"/>
      <c r="I658" s="34"/>
      <c r="J658" s="34"/>
      <c r="K658" s="34"/>
      <c r="L658" s="34"/>
      <c r="M658" s="35"/>
      <c r="N658" s="35"/>
      <c r="O658" s="3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</row>
    <row r="659" spans="1:85" ht="12" customHeight="1">
      <c r="A659" s="1"/>
      <c r="B659" s="2"/>
      <c r="C659" s="2"/>
      <c r="D659" s="2"/>
      <c r="E659" s="2"/>
      <c r="F659" s="2"/>
      <c r="G659" s="2"/>
      <c r="H659" s="2"/>
      <c r="I659" s="34"/>
      <c r="J659" s="34"/>
      <c r="K659" s="34"/>
      <c r="L659" s="34"/>
      <c r="M659" s="35"/>
      <c r="N659" s="35"/>
      <c r="O659" s="3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</row>
    <row r="660" spans="1:85" ht="12" customHeight="1">
      <c r="A660" s="1"/>
      <c r="B660" s="2"/>
      <c r="C660" s="2"/>
      <c r="D660" s="2"/>
      <c r="E660" s="2"/>
      <c r="F660" s="2"/>
      <c r="G660" s="2"/>
      <c r="H660" s="2"/>
      <c r="I660" s="34"/>
      <c r="J660" s="34"/>
      <c r="K660" s="34"/>
      <c r="L660" s="34"/>
      <c r="M660" s="35"/>
      <c r="N660" s="35"/>
      <c r="O660" s="3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</row>
    <row r="661" spans="1:85" ht="12" customHeight="1">
      <c r="A661" s="1"/>
      <c r="B661" s="2"/>
      <c r="C661" s="2"/>
      <c r="D661" s="2"/>
      <c r="E661" s="2"/>
      <c r="F661" s="2"/>
      <c r="G661" s="2"/>
      <c r="H661" s="2"/>
      <c r="I661" s="34"/>
      <c r="J661" s="34"/>
      <c r="K661" s="34"/>
      <c r="L661" s="34"/>
      <c r="M661" s="35"/>
      <c r="N661" s="35"/>
      <c r="O661" s="3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</row>
    <row r="662" spans="1:85" ht="12" customHeight="1">
      <c r="A662" s="1"/>
      <c r="B662" s="2"/>
      <c r="C662" s="2"/>
      <c r="D662" s="2"/>
      <c r="E662" s="2"/>
      <c r="F662" s="2"/>
      <c r="G662" s="2"/>
      <c r="H662" s="2"/>
      <c r="I662" s="34"/>
      <c r="J662" s="34"/>
      <c r="K662" s="34"/>
      <c r="L662" s="34"/>
      <c r="M662" s="35"/>
      <c r="N662" s="35"/>
      <c r="O662" s="3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</row>
    <row r="663" spans="1:85" ht="12" customHeight="1">
      <c r="A663" s="1"/>
      <c r="B663" s="2"/>
      <c r="C663" s="2"/>
      <c r="D663" s="2"/>
      <c r="E663" s="2"/>
      <c r="F663" s="2"/>
      <c r="G663" s="2"/>
      <c r="H663" s="2"/>
      <c r="I663" s="34"/>
      <c r="J663" s="34"/>
      <c r="K663" s="34"/>
      <c r="L663" s="34"/>
      <c r="M663" s="35"/>
      <c r="N663" s="35"/>
      <c r="O663" s="3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</row>
    <row r="664" spans="1:85" ht="12" customHeight="1">
      <c r="A664" s="1"/>
      <c r="B664" s="2"/>
      <c r="C664" s="2"/>
      <c r="D664" s="2"/>
      <c r="E664" s="2"/>
      <c r="F664" s="2"/>
      <c r="G664" s="2"/>
      <c r="H664" s="2"/>
      <c r="I664" s="34"/>
      <c r="J664" s="34"/>
      <c r="K664" s="34"/>
      <c r="L664" s="34"/>
      <c r="M664" s="35"/>
      <c r="N664" s="35"/>
      <c r="O664" s="3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</row>
    <row r="665" spans="1:85" ht="12" customHeight="1">
      <c r="A665" s="1"/>
      <c r="B665" s="2"/>
      <c r="C665" s="2"/>
      <c r="D665" s="2"/>
      <c r="E665" s="2"/>
      <c r="F665" s="2"/>
      <c r="G665" s="2"/>
      <c r="H665" s="2"/>
      <c r="I665" s="34"/>
      <c r="J665" s="34"/>
      <c r="K665" s="34"/>
      <c r="L665" s="34"/>
      <c r="M665" s="35"/>
      <c r="N665" s="35"/>
      <c r="O665" s="3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</row>
    <row r="666" spans="1:85" ht="12" customHeight="1">
      <c r="A666" s="1"/>
      <c r="B666" s="2"/>
      <c r="C666" s="2"/>
      <c r="D666" s="2"/>
      <c r="E666" s="2"/>
      <c r="F666" s="2"/>
      <c r="G666" s="2"/>
      <c r="H666" s="2"/>
      <c r="I666" s="34"/>
      <c r="J666" s="34"/>
      <c r="K666" s="34"/>
      <c r="L666" s="34"/>
      <c r="M666" s="35"/>
      <c r="N666" s="35"/>
      <c r="O666" s="3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</row>
    <row r="667" spans="1:85" ht="12" customHeight="1">
      <c r="A667" s="1"/>
      <c r="B667" s="2"/>
      <c r="C667" s="2"/>
      <c r="D667" s="2"/>
      <c r="E667" s="2"/>
      <c r="F667" s="2"/>
      <c r="G667" s="2"/>
      <c r="H667" s="2"/>
      <c r="I667" s="34"/>
      <c r="J667" s="34"/>
      <c r="K667" s="34"/>
      <c r="L667" s="34"/>
      <c r="M667" s="35"/>
      <c r="N667" s="35"/>
      <c r="O667" s="3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</row>
    <row r="668" spans="1:85" ht="12" customHeight="1">
      <c r="A668" s="1"/>
      <c r="B668" s="2"/>
      <c r="C668" s="2"/>
      <c r="D668" s="2"/>
      <c r="E668" s="2"/>
      <c r="F668" s="2"/>
      <c r="G668" s="2"/>
      <c r="H668" s="2"/>
      <c r="I668" s="34"/>
      <c r="J668" s="34"/>
      <c r="K668" s="34"/>
      <c r="L668" s="34"/>
      <c r="M668" s="35"/>
      <c r="N668" s="35"/>
      <c r="O668" s="3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</row>
    <row r="669" spans="1:85" ht="12" customHeight="1">
      <c r="A669" s="1"/>
      <c r="B669" s="2"/>
      <c r="C669" s="2"/>
      <c r="D669" s="2"/>
      <c r="E669" s="2"/>
      <c r="F669" s="2"/>
      <c r="G669" s="2"/>
      <c r="H669" s="2"/>
      <c r="I669" s="34"/>
      <c r="J669" s="34"/>
      <c r="K669" s="34"/>
      <c r="L669" s="34"/>
      <c r="M669" s="35"/>
      <c r="N669" s="35"/>
      <c r="O669" s="3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</row>
    <row r="670" spans="1:85" ht="12" customHeight="1">
      <c r="A670" s="1"/>
      <c r="B670" s="2"/>
      <c r="C670" s="2"/>
      <c r="D670" s="2"/>
      <c r="E670" s="2"/>
      <c r="F670" s="2"/>
      <c r="G670" s="2"/>
      <c r="H670" s="2"/>
      <c r="I670" s="34"/>
      <c r="J670" s="34"/>
      <c r="K670" s="34"/>
      <c r="L670" s="34"/>
      <c r="M670" s="35"/>
      <c r="N670" s="35"/>
      <c r="O670" s="3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</row>
    <row r="671" spans="1:85" ht="12" customHeight="1">
      <c r="A671" s="1"/>
      <c r="B671" s="2"/>
      <c r="C671" s="2"/>
      <c r="D671" s="2"/>
      <c r="E671" s="2"/>
      <c r="F671" s="2"/>
      <c r="G671" s="2"/>
      <c r="H671" s="2"/>
      <c r="I671" s="34"/>
      <c r="J671" s="34"/>
      <c r="K671" s="34"/>
      <c r="L671" s="34"/>
      <c r="M671" s="35"/>
      <c r="N671" s="35"/>
      <c r="O671" s="3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</row>
    <row r="672" spans="1:85" ht="12" customHeight="1">
      <c r="A672" s="1"/>
      <c r="B672" s="2"/>
      <c r="C672" s="2"/>
      <c r="D672" s="2"/>
      <c r="E672" s="2"/>
      <c r="F672" s="2"/>
      <c r="G672" s="2"/>
      <c r="H672" s="2"/>
      <c r="I672" s="34"/>
      <c r="J672" s="34"/>
      <c r="K672" s="34"/>
      <c r="L672" s="34"/>
      <c r="M672" s="35"/>
      <c r="N672" s="35"/>
      <c r="O672" s="3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</row>
    <row r="673" spans="1:85" ht="12" customHeight="1">
      <c r="A673" s="1"/>
      <c r="B673" s="2"/>
      <c r="C673" s="2"/>
      <c r="D673" s="2"/>
      <c r="E673" s="2"/>
      <c r="F673" s="2"/>
      <c r="G673" s="2"/>
      <c r="H673" s="2"/>
      <c r="I673" s="34"/>
      <c r="J673" s="34"/>
      <c r="K673" s="34"/>
      <c r="L673" s="34"/>
      <c r="M673" s="35"/>
      <c r="N673" s="35"/>
      <c r="O673" s="3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</row>
    <row r="674" spans="1:85" ht="12" customHeight="1">
      <c r="A674" s="1"/>
      <c r="B674" s="2"/>
      <c r="C674" s="2"/>
      <c r="D674" s="2"/>
      <c r="E674" s="2"/>
      <c r="F674" s="2"/>
      <c r="G674" s="2"/>
      <c r="H674" s="2"/>
      <c r="I674" s="34"/>
      <c r="J674" s="34"/>
      <c r="K674" s="34"/>
      <c r="L674" s="34"/>
      <c r="M674" s="35"/>
      <c r="N674" s="35"/>
      <c r="O674" s="3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</row>
    <row r="675" spans="1:85" ht="12" customHeight="1">
      <c r="A675" s="1"/>
      <c r="B675" s="2"/>
      <c r="C675" s="2"/>
      <c r="D675" s="2"/>
      <c r="E675" s="2"/>
      <c r="F675" s="2"/>
      <c r="G675" s="2"/>
      <c r="H675" s="2"/>
      <c r="I675" s="34"/>
      <c r="J675" s="34"/>
      <c r="K675" s="34"/>
      <c r="L675" s="34"/>
      <c r="M675" s="35"/>
      <c r="N675" s="35"/>
      <c r="O675" s="3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</row>
    <row r="676" spans="1:85" ht="12" customHeight="1">
      <c r="A676" s="1"/>
      <c r="B676" s="2"/>
      <c r="C676" s="2"/>
      <c r="D676" s="2"/>
      <c r="E676" s="2"/>
      <c r="F676" s="2"/>
      <c r="G676" s="2"/>
      <c r="H676" s="2"/>
      <c r="I676" s="34"/>
      <c r="J676" s="34"/>
      <c r="K676" s="34"/>
      <c r="L676" s="34"/>
      <c r="M676" s="35"/>
      <c r="N676" s="35"/>
      <c r="O676" s="3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</row>
    <row r="677" spans="1:85" ht="12" customHeight="1">
      <c r="A677" s="1"/>
      <c r="B677" s="2"/>
      <c r="C677" s="2"/>
      <c r="D677" s="2"/>
      <c r="E677" s="2"/>
      <c r="F677" s="2"/>
      <c r="G677" s="2"/>
      <c r="H677" s="2"/>
      <c r="I677" s="34"/>
      <c r="J677" s="34"/>
      <c r="K677" s="34"/>
      <c r="L677" s="34"/>
      <c r="M677" s="35"/>
      <c r="N677" s="35"/>
      <c r="O677" s="3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</row>
    <row r="678" spans="1:85" ht="12" customHeight="1">
      <c r="A678" s="1"/>
      <c r="B678" s="2"/>
      <c r="C678" s="2"/>
      <c r="D678" s="2"/>
      <c r="E678" s="2"/>
      <c r="F678" s="2"/>
      <c r="G678" s="2"/>
      <c r="H678" s="2"/>
      <c r="I678" s="34"/>
      <c r="J678" s="34"/>
      <c r="K678" s="34"/>
      <c r="L678" s="34"/>
      <c r="M678" s="35"/>
      <c r="N678" s="35"/>
      <c r="O678" s="3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</row>
    <row r="679" spans="1:85" ht="12" customHeight="1">
      <c r="A679" s="1"/>
      <c r="B679" s="2"/>
      <c r="C679" s="2"/>
      <c r="D679" s="2"/>
      <c r="E679" s="2"/>
      <c r="F679" s="2"/>
      <c r="G679" s="2"/>
      <c r="H679" s="2"/>
      <c r="I679" s="34"/>
      <c r="J679" s="34"/>
      <c r="K679" s="34"/>
      <c r="L679" s="34"/>
      <c r="M679" s="35"/>
      <c r="N679" s="35"/>
      <c r="O679" s="3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</row>
    <row r="680" spans="1:85" ht="12" customHeight="1">
      <c r="A680" s="1"/>
      <c r="B680" s="2"/>
      <c r="C680" s="2"/>
      <c r="D680" s="2"/>
      <c r="E680" s="2"/>
      <c r="F680" s="2"/>
      <c r="G680" s="2"/>
      <c r="H680" s="2"/>
      <c r="I680" s="34"/>
      <c r="J680" s="34"/>
      <c r="K680" s="34"/>
      <c r="L680" s="34"/>
      <c r="M680" s="35"/>
      <c r="N680" s="35"/>
      <c r="O680" s="3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</row>
    <row r="681" spans="1:85" ht="12" customHeight="1">
      <c r="A681" s="1"/>
      <c r="B681" s="2"/>
      <c r="C681" s="2"/>
      <c r="D681" s="2"/>
      <c r="E681" s="2"/>
      <c r="F681" s="2"/>
      <c r="G681" s="2"/>
      <c r="H681" s="2"/>
      <c r="I681" s="34"/>
      <c r="J681" s="34"/>
      <c r="K681" s="34"/>
      <c r="L681" s="34"/>
      <c r="M681" s="35"/>
      <c r="N681" s="35"/>
      <c r="O681" s="3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</row>
    <row r="682" spans="1:85" ht="12" customHeight="1">
      <c r="A682" s="1"/>
      <c r="B682" s="2"/>
      <c r="C682" s="2"/>
      <c r="D682" s="2"/>
      <c r="E682" s="2"/>
      <c r="F682" s="2"/>
      <c r="G682" s="2"/>
      <c r="H682" s="2"/>
      <c r="I682" s="34"/>
      <c r="J682" s="34"/>
      <c r="K682" s="34"/>
      <c r="L682" s="34"/>
      <c r="M682" s="35"/>
      <c r="N682" s="35"/>
      <c r="O682" s="3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</row>
    <row r="683" spans="1:85" ht="12" customHeight="1">
      <c r="A683" s="1"/>
      <c r="B683" s="2"/>
      <c r="C683" s="2"/>
      <c r="D683" s="2"/>
      <c r="E683" s="2"/>
      <c r="F683" s="2"/>
      <c r="G683" s="2"/>
      <c r="H683" s="2"/>
      <c r="I683" s="34"/>
      <c r="J683" s="34"/>
      <c r="K683" s="34"/>
      <c r="L683" s="34"/>
      <c r="M683" s="35"/>
      <c r="N683" s="35"/>
      <c r="O683" s="3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</row>
    <row r="684" spans="1:85" ht="12" customHeight="1">
      <c r="A684" s="1"/>
      <c r="B684" s="2"/>
      <c r="C684" s="2"/>
      <c r="D684" s="2"/>
      <c r="E684" s="2"/>
      <c r="F684" s="2"/>
      <c r="G684" s="2"/>
      <c r="H684" s="2"/>
      <c r="I684" s="34"/>
      <c r="J684" s="34"/>
      <c r="K684" s="34"/>
      <c r="L684" s="34"/>
      <c r="M684" s="35"/>
      <c r="N684" s="35"/>
      <c r="O684" s="3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</row>
    <row r="685" spans="1:85" ht="12" customHeight="1">
      <c r="A685" s="1"/>
      <c r="B685" s="2"/>
      <c r="C685" s="2"/>
      <c r="D685" s="2"/>
      <c r="E685" s="2"/>
      <c r="F685" s="2"/>
      <c r="G685" s="2"/>
      <c r="H685" s="2"/>
      <c r="I685" s="34"/>
      <c r="J685" s="34"/>
      <c r="K685" s="34"/>
      <c r="L685" s="34"/>
      <c r="M685" s="35"/>
      <c r="N685" s="35"/>
      <c r="O685" s="3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</row>
    <row r="686" spans="1:85" ht="12" customHeight="1">
      <c r="A686" s="1"/>
      <c r="B686" s="2"/>
      <c r="C686" s="2"/>
      <c r="D686" s="2"/>
      <c r="E686" s="2"/>
      <c r="F686" s="2"/>
      <c r="G686" s="2"/>
      <c r="H686" s="2"/>
      <c r="I686" s="34"/>
      <c r="J686" s="34"/>
      <c r="K686" s="34"/>
      <c r="L686" s="34"/>
      <c r="M686" s="35"/>
      <c r="N686" s="35"/>
      <c r="O686" s="3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</row>
    <row r="687" spans="1:85" ht="12" customHeight="1">
      <c r="A687" s="1"/>
      <c r="B687" s="2"/>
      <c r="C687" s="2"/>
      <c r="D687" s="2"/>
      <c r="E687" s="2"/>
      <c r="F687" s="2"/>
      <c r="G687" s="2"/>
      <c r="H687" s="2"/>
      <c r="I687" s="34"/>
      <c r="J687" s="34"/>
      <c r="K687" s="34"/>
      <c r="L687" s="34"/>
      <c r="M687" s="35"/>
      <c r="N687" s="35"/>
      <c r="O687" s="3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</row>
    <row r="688" spans="1:85" ht="12" customHeight="1">
      <c r="A688" s="1"/>
      <c r="B688" s="2"/>
      <c r="C688" s="2"/>
      <c r="D688" s="2"/>
      <c r="E688" s="2"/>
      <c r="F688" s="2"/>
      <c r="G688" s="2"/>
      <c r="H688" s="2"/>
      <c r="I688" s="34"/>
      <c r="J688" s="34"/>
      <c r="K688" s="34"/>
      <c r="L688" s="34"/>
      <c r="M688" s="35"/>
      <c r="N688" s="35"/>
      <c r="O688" s="3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</row>
    <row r="689" spans="1:85" ht="12" customHeight="1">
      <c r="A689" s="1"/>
      <c r="B689" s="2"/>
      <c r="C689" s="2"/>
      <c r="D689" s="2"/>
      <c r="E689" s="2"/>
      <c r="F689" s="2"/>
      <c r="G689" s="2"/>
      <c r="H689" s="2"/>
      <c r="I689" s="34"/>
      <c r="J689" s="34"/>
      <c r="K689" s="34"/>
      <c r="L689" s="34"/>
      <c r="M689" s="35"/>
      <c r="N689" s="35"/>
      <c r="O689" s="3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</row>
    <row r="690" spans="1:85" ht="12" customHeight="1">
      <c r="A690" s="1"/>
      <c r="B690" s="2"/>
      <c r="C690" s="2"/>
      <c r="D690" s="2"/>
      <c r="E690" s="2"/>
      <c r="F690" s="2"/>
      <c r="G690" s="2"/>
      <c r="H690" s="2"/>
      <c r="I690" s="34"/>
      <c r="J690" s="34"/>
      <c r="K690" s="34"/>
      <c r="L690" s="34"/>
      <c r="M690" s="35"/>
      <c r="N690" s="35"/>
      <c r="O690" s="3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</row>
    <row r="691" spans="1:85" ht="12" customHeight="1">
      <c r="A691" s="1"/>
      <c r="B691" s="2"/>
      <c r="C691" s="2"/>
      <c r="D691" s="2"/>
      <c r="E691" s="2"/>
      <c r="F691" s="2"/>
      <c r="G691" s="2"/>
      <c r="H691" s="2"/>
      <c r="I691" s="34"/>
      <c r="J691" s="34"/>
      <c r="K691" s="34"/>
      <c r="L691" s="34"/>
      <c r="M691" s="35"/>
      <c r="N691" s="35"/>
      <c r="O691" s="3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</row>
    <row r="692" spans="1:85" ht="12" customHeight="1">
      <c r="A692" s="1"/>
      <c r="B692" s="2"/>
      <c r="C692" s="2"/>
      <c r="D692" s="2"/>
      <c r="E692" s="2"/>
      <c r="F692" s="2"/>
      <c r="G692" s="2"/>
      <c r="H692" s="2"/>
      <c r="I692" s="34"/>
      <c r="J692" s="34"/>
      <c r="K692" s="34"/>
      <c r="L692" s="34"/>
      <c r="M692" s="35"/>
      <c r="N692" s="35"/>
      <c r="O692" s="3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</row>
    <row r="693" spans="1:85" ht="12" customHeight="1">
      <c r="A693" s="1"/>
      <c r="B693" s="2"/>
      <c r="C693" s="2"/>
      <c r="D693" s="2"/>
      <c r="E693" s="2"/>
      <c r="F693" s="2"/>
      <c r="G693" s="2"/>
      <c r="H693" s="2"/>
      <c r="I693" s="34"/>
      <c r="J693" s="34"/>
      <c r="K693" s="34"/>
      <c r="L693" s="34"/>
      <c r="M693" s="35"/>
      <c r="N693" s="35"/>
      <c r="O693" s="3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</row>
    <row r="694" spans="1:85" ht="12" customHeight="1">
      <c r="A694" s="1"/>
      <c r="B694" s="2"/>
      <c r="C694" s="2"/>
      <c r="D694" s="2"/>
      <c r="E694" s="2"/>
      <c r="F694" s="2"/>
      <c r="G694" s="2"/>
      <c r="H694" s="2"/>
      <c r="I694" s="34"/>
      <c r="J694" s="34"/>
      <c r="K694" s="34"/>
      <c r="L694" s="34"/>
      <c r="M694" s="35"/>
      <c r="N694" s="35"/>
      <c r="O694" s="3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</row>
    <row r="695" spans="1:85" ht="12" customHeight="1">
      <c r="A695" s="1"/>
      <c r="B695" s="2"/>
      <c r="C695" s="2"/>
      <c r="D695" s="2"/>
      <c r="E695" s="2"/>
      <c r="F695" s="2"/>
      <c r="G695" s="2"/>
      <c r="H695" s="2"/>
      <c r="I695" s="34"/>
      <c r="J695" s="34"/>
      <c r="K695" s="34"/>
      <c r="L695" s="34"/>
      <c r="M695" s="35"/>
      <c r="N695" s="35"/>
      <c r="O695" s="3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</row>
    <row r="696" spans="1:85" ht="12" customHeight="1">
      <c r="A696" s="1"/>
      <c r="B696" s="2"/>
      <c r="C696" s="2"/>
      <c r="D696" s="2"/>
      <c r="E696" s="2"/>
      <c r="F696" s="2"/>
      <c r="G696" s="2"/>
      <c r="H696" s="2"/>
      <c r="I696" s="34"/>
      <c r="J696" s="34"/>
      <c r="K696" s="34"/>
      <c r="L696" s="34"/>
      <c r="M696" s="35"/>
      <c r="N696" s="35"/>
      <c r="O696" s="3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</row>
    <row r="697" spans="1:85" ht="12" customHeight="1">
      <c r="A697" s="1"/>
      <c r="B697" s="2"/>
      <c r="C697" s="2"/>
      <c r="D697" s="2"/>
      <c r="E697" s="2"/>
      <c r="F697" s="2"/>
      <c r="G697" s="2"/>
      <c r="H697" s="2"/>
      <c r="I697" s="34"/>
      <c r="J697" s="34"/>
      <c r="K697" s="34"/>
      <c r="L697" s="34"/>
      <c r="M697" s="35"/>
      <c r="N697" s="35"/>
      <c r="O697" s="3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</row>
    <row r="698" spans="1:85" ht="12" customHeight="1">
      <c r="A698" s="1"/>
      <c r="B698" s="2"/>
      <c r="C698" s="2"/>
      <c r="D698" s="2"/>
      <c r="E698" s="2"/>
      <c r="F698" s="2"/>
      <c r="G698" s="2"/>
      <c r="H698" s="2"/>
      <c r="I698" s="34"/>
      <c r="J698" s="34"/>
      <c r="K698" s="34"/>
      <c r="L698" s="34"/>
      <c r="M698" s="35"/>
      <c r="N698" s="35"/>
      <c r="O698" s="3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</row>
    <row r="699" spans="1:85" ht="12" customHeight="1">
      <c r="A699" s="1"/>
      <c r="B699" s="2"/>
      <c r="C699" s="2"/>
      <c r="D699" s="2"/>
      <c r="E699" s="2"/>
      <c r="F699" s="2"/>
      <c r="G699" s="2"/>
      <c r="H699" s="2"/>
      <c r="I699" s="34"/>
      <c r="J699" s="34"/>
      <c r="K699" s="34"/>
      <c r="L699" s="34"/>
      <c r="M699" s="35"/>
      <c r="N699" s="35"/>
      <c r="O699" s="3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</row>
    <row r="700" spans="1:85" ht="12" customHeight="1">
      <c r="A700" s="1"/>
      <c r="B700" s="2"/>
      <c r="C700" s="2"/>
      <c r="D700" s="2"/>
      <c r="E700" s="2"/>
      <c r="F700" s="2"/>
      <c r="G700" s="2"/>
      <c r="H700" s="2"/>
      <c r="I700" s="34"/>
      <c r="J700" s="34"/>
      <c r="K700" s="34"/>
      <c r="L700" s="34"/>
      <c r="M700" s="35"/>
      <c r="N700" s="35"/>
      <c r="O700" s="3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</row>
    <row r="701" spans="1:85" ht="12" customHeight="1">
      <c r="A701" s="1"/>
      <c r="B701" s="2"/>
      <c r="C701" s="2"/>
      <c r="D701" s="2"/>
      <c r="E701" s="2"/>
      <c r="F701" s="2"/>
      <c r="G701" s="2"/>
      <c r="H701" s="2"/>
      <c r="I701" s="34"/>
      <c r="J701" s="34"/>
      <c r="K701" s="34"/>
      <c r="L701" s="34"/>
      <c r="M701" s="35"/>
      <c r="N701" s="35"/>
      <c r="O701" s="3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</row>
    <row r="702" spans="1:85" ht="12" customHeight="1">
      <c r="A702" s="1"/>
      <c r="B702" s="2"/>
      <c r="C702" s="2"/>
      <c r="D702" s="2"/>
      <c r="E702" s="2"/>
      <c r="F702" s="2"/>
      <c r="G702" s="2"/>
      <c r="H702" s="2"/>
      <c r="I702" s="34"/>
      <c r="J702" s="34"/>
      <c r="K702" s="34"/>
      <c r="L702" s="34"/>
      <c r="M702" s="35"/>
      <c r="N702" s="35"/>
      <c r="O702" s="3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</row>
    <row r="703" spans="1:85" ht="12" customHeight="1">
      <c r="A703" s="1"/>
      <c r="B703" s="2"/>
      <c r="C703" s="2"/>
      <c r="D703" s="2"/>
      <c r="E703" s="2"/>
      <c r="F703" s="2"/>
      <c r="G703" s="2"/>
      <c r="H703" s="2"/>
      <c r="I703" s="34"/>
      <c r="J703" s="34"/>
      <c r="K703" s="34"/>
      <c r="L703" s="34"/>
      <c r="M703" s="35"/>
      <c r="N703" s="35"/>
      <c r="O703" s="3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</row>
    <row r="704" spans="1:85" ht="12" customHeight="1">
      <c r="A704" s="1"/>
      <c r="B704" s="2"/>
      <c r="C704" s="2"/>
      <c r="D704" s="2"/>
      <c r="E704" s="2"/>
      <c r="F704" s="2"/>
      <c r="G704" s="2"/>
      <c r="H704" s="2"/>
      <c r="I704" s="34"/>
      <c r="J704" s="34"/>
      <c r="K704" s="34"/>
      <c r="L704" s="34"/>
      <c r="M704" s="35"/>
      <c r="N704" s="35"/>
      <c r="O704" s="3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</row>
    <row r="705" spans="1:85" ht="12" customHeight="1">
      <c r="A705" s="1"/>
      <c r="B705" s="2"/>
      <c r="C705" s="2"/>
      <c r="D705" s="2"/>
      <c r="E705" s="2"/>
      <c r="F705" s="2"/>
      <c r="G705" s="2"/>
      <c r="H705" s="2"/>
      <c r="I705" s="34"/>
      <c r="J705" s="34"/>
      <c r="K705" s="34"/>
      <c r="L705" s="34"/>
      <c r="M705" s="35"/>
      <c r="N705" s="35"/>
      <c r="O705" s="3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</row>
    <row r="706" spans="1:85" ht="12" customHeight="1">
      <c r="A706" s="1"/>
      <c r="B706" s="2"/>
      <c r="C706" s="2"/>
      <c r="D706" s="2"/>
      <c r="E706" s="2"/>
      <c r="F706" s="2"/>
      <c r="G706" s="2"/>
      <c r="H706" s="2"/>
      <c r="I706" s="34"/>
      <c r="J706" s="34"/>
      <c r="K706" s="34"/>
      <c r="L706" s="34"/>
      <c r="M706" s="35"/>
      <c r="N706" s="35"/>
      <c r="O706" s="3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</row>
    <row r="707" spans="1:85" ht="12" customHeight="1">
      <c r="A707" s="1"/>
      <c r="B707" s="2"/>
      <c r="C707" s="2"/>
      <c r="D707" s="2"/>
      <c r="E707" s="2"/>
      <c r="F707" s="2"/>
      <c r="G707" s="2"/>
      <c r="H707" s="2"/>
      <c r="I707" s="34"/>
      <c r="J707" s="34"/>
      <c r="K707" s="34"/>
      <c r="L707" s="34"/>
      <c r="M707" s="35"/>
      <c r="N707" s="35"/>
      <c r="O707" s="3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</row>
    <row r="708" spans="1:85" ht="12" customHeight="1">
      <c r="A708" s="1"/>
      <c r="B708" s="2"/>
      <c r="C708" s="2"/>
      <c r="D708" s="2"/>
      <c r="E708" s="2"/>
      <c r="F708" s="2"/>
      <c r="G708" s="2"/>
      <c r="H708" s="2"/>
      <c r="I708" s="34"/>
      <c r="J708" s="34"/>
      <c r="K708" s="34"/>
      <c r="L708" s="34"/>
      <c r="M708" s="35"/>
      <c r="N708" s="35"/>
      <c r="O708" s="3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</row>
    <row r="709" spans="1:85" ht="12" customHeight="1">
      <c r="A709" s="1"/>
      <c r="B709" s="2"/>
      <c r="C709" s="2"/>
      <c r="D709" s="2"/>
      <c r="E709" s="2"/>
      <c r="F709" s="2"/>
      <c r="G709" s="2"/>
      <c r="H709" s="2"/>
      <c r="I709" s="34"/>
      <c r="J709" s="34"/>
      <c r="K709" s="34"/>
      <c r="L709" s="34"/>
      <c r="M709" s="35"/>
      <c r="N709" s="35"/>
      <c r="O709" s="3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</row>
    <row r="710" spans="1:85" ht="12" customHeight="1">
      <c r="A710" s="1"/>
      <c r="B710" s="2"/>
      <c r="C710" s="2"/>
      <c r="D710" s="2"/>
      <c r="E710" s="2"/>
      <c r="F710" s="2"/>
      <c r="G710" s="2"/>
      <c r="H710" s="2"/>
      <c r="I710" s="34"/>
      <c r="J710" s="34"/>
      <c r="K710" s="34"/>
      <c r="L710" s="34"/>
      <c r="M710" s="35"/>
      <c r="N710" s="35"/>
      <c r="O710" s="3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</row>
    <row r="711" spans="1:85" ht="12" customHeight="1">
      <c r="A711" s="1"/>
      <c r="B711" s="2"/>
      <c r="C711" s="2"/>
      <c r="D711" s="2"/>
      <c r="E711" s="2"/>
      <c r="F711" s="2"/>
      <c r="G711" s="2"/>
      <c r="H711" s="2"/>
      <c r="I711" s="34"/>
      <c r="J711" s="34"/>
      <c r="K711" s="34"/>
      <c r="L711" s="34"/>
      <c r="M711" s="35"/>
      <c r="N711" s="35"/>
      <c r="O711" s="3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</row>
    <row r="712" spans="1:85" ht="12" customHeight="1">
      <c r="A712" s="1"/>
      <c r="B712" s="2"/>
      <c r="C712" s="2"/>
      <c r="D712" s="2"/>
      <c r="E712" s="2"/>
      <c r="F712" s="2"/>
      <c r="G712" s="2"/>
      <c r="H712" s="2"/>
      <c r="I712" s="34"/>
      <c r="J712" s="34"/>
      <c r="K712" s="34"/>
      <c r="L712" s="34"/>
      <c r="M712" s="35"/>
      <c r="N712" s="35"/>
      <c r="O712" s="3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</row>
    <row r="713" spans="1:85" ht="12" customHeight="1">
      <c r="A713" s="1"/>
      <c r="B713" s="2"/>
      <c r="C713" s="2"/>
      <c r="D713" s="2"/>
      <c r="E713" s="2"/>
      <c r="F713" s="2"/>
      <c r="G713" s="2"/>
      <c r="H713" s="2"/>
      <c r="I713" s="34"/>
      <c r="J713" s="34"/>
      <c r="K713" s="34"/>
      <c r="L713" s="34"/>
      <c r="M713" s="35"/>
      <c r="N713" s="35"/>
      <c r="O713" s="3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</row>
    <row r="714" spans="1:85" ht="12" customHeight="1">
      <c r="A714" s="1"/>
      <c r="B714" s="2"/>
      <c r="C714" s="2"/>
      <c r="D714" s="2"/>
      <c r="E714" s="2"/>
      <c r="F714" s="2"/>
      <c r="G714" s="2"/>
      <c r="H714" s="2"/>
      <c r="I714" s="34"/>
      <c r="J714" s="34"/>
      <c r="K714" s="34"/>
      <c r="L714" s="34"/>
      <c r="M714" s="35"/>
      <c r="N714" s="35"/>
      <c r="O714" s="3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</row>
    <row r="715" spans="1:85" ht="12" customHeight="1">
      <c r="A715" s="1"/>
      <c r="B715" s="2"/>
      <c r="C715" s="2"/>
      <c r="D715" s="2"/>
      <c r="E715" s="2"/>
      <c r="F715" s="2"/>
      <c r="G715" s="2"/>
      <c r="H715" s="2"/>
      <c r="I715" s="34"/>
      <c r="J715" s="34"/>
      <c r="K715" s="34"/>
      <c r="L715" s="34"/>
      <c r="M715" s="35"/>
      <c r="N715" s="35"/>
      <c r="O715" s="3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</row>
    <row r="716" spans="1:85" ht="12" customHeight="1">
      <c r="A716" s="1"/>
      <c r="B716" s="2"/>
      <c r="C716" s="2"/>
      <c r="D716" s="2"/>
      <c r="E716" s="2"/>
      <c r="F716" s="2"/>
      <c r="G716" s="2"/>
      <c r="H716" s="2"/>
      <c r="I716" s="34"/>
      <c r="J716" s="34"/>
      <c r="K716" s="34"/>
      <c r="L716" s="34"/>
      <c r="M716" s="35"/>
      <c r="N716" s="35"/>
      <c r="O716" s="3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</row>
    <row r="717" spans="1:85" ht="12" customHeight="1">
      <c r="A717" s="1"/>
      <c r="B717" s="2"/>
      <c r="C717" s="2"/>
      <c r="D717" s="2"/>
      <c r="E717" s="2"/>
      <c r="F717" s="2"/>
      <c r="G717" s="2"/>
      <c r="H717" s="2"/>
      <c r="I717" s="34"/>
      <c r="J717" s="34"/>
      <c r="K717" s="34"/>
      <c r="L717" s="34"/>
      <c r="M717" s="35"/>
      <c r="N717" s="35"/>
      <c r="O717" s="3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</row>
    <row r="718" spans="1:85" ht="12" customHeight="1">
      <c r="A718" s="1"/>
      <c r="B718" s="2"/>
      <c r="C718" s="2"/>
      <c r="D718" s="2"/>
      <c r="E718" s="2"/>
      <c r="F718" s="2"/>
      <c r="G718" s="2"/>
      <c r="H718" s="2"/>
      <c r="I718" s="34"/>
      <c r="J718" s="34"/>
      <c r="K718" s="34"/>
      <c r="L718" s="34"/>
      <c r="M718" s="35"/>
      <c r="N718" s="35"/>
      <c r="O718" s="3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</row>
    <row r="719" spans="1:85" ht="12" customHeight="1">
      <c r="A719" s="1"/>
      <c r="B719" s="2"/>
      <c r="C719" s="2"/>
      <c r="D719" s="2"/>
      <c r="E719" s="2"/>
      <c r="F719" s="2"/>
      <c r="G719" s="2"/>
      <c r="H719" s="2"/>
      <c r="I719" s="34"/>
      <c r="J719" s="34"/>
      <c r="K719" s="34"/>
      <c r="L719" s="34"/>
      <c r="M719" s="35"/>
      <c r="N719" s="35"/>
      <c r="O719" s="3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</row>
    <row r="720" spans="1:85" ht="12" customHeight="1">
      <c r="A720" s="1"/>
      <c r="B720" s="2"/>
      <c r="C720" s="2"/>
      <c r="D720" s="2"/>
      <c r="E720" s="2"/>
      <c r="F720" s="2"/>
      <c r="G720" s="2"/>
      <c r="H720" s="2"/>
      <c r="I720" s="34"/>
      <c r="J720" s="34"/>
      <c r="K720" s="34"/>
      <c r="L720" s="34"/>
      <c r="M720" s="35"/>
      <c r="N720" s="35"/>
      <c r="O720" s="3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</row>
    <row r="721" spans="1:85" ht="12" customHeight="1">
      <c r="A721" s="1"/>
      <c r="B721" s="2"/>
      <c r="C721" s="2"/>
      <c r="D721" s="2"/>
      <c r="E721" s="2"/>
      <c r="F721" s="2"/>
      <c r="G721" s="2"/>
      <c r="H721" s="2"/>
      <c r="I721" s="34"/>
      <c r="J721" s="34"/>
      <c r="K721" s="34"/>
      <c r="L721" s="34"/>
      <c r="M721" s="35"/>
      <c r="N721" s="35"/>
      <c r="O721" s="3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</row>
    <row r="722" spans="1:85" ht="12" customHeight="1">
      <c r="A722" s="1"/>
      <c r="B722" s="2"/>
      <c r="C722" s="2"/>
      <c r="D722" s="2"/>
      <c r="E722" s="2"/>
      <c r="F722" s="2"/>
      <c r="G722" s="2"/>
      <c r="H722" s="2"/>
      <c r="I722" s="34"/>
      <c r="J722" s="34"/>
      <c r="K722" s="34"/>
      <c r="L722" s="34"/>
      <c r="M722" s="35"/>
      <c r="N722" s="35"/>
      <c r="O722" s="3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</row>
    <row r="723" spans="1:85" ht="12" customHeight="1">
      <c r="A723" s="1"/>
      <c r="B723" s="2"/>
      <c r="C723" s="2"/>
      <c r="D723" s="2"/>
      <c r="E723" s="2"/>
      <c r="F723" s="2"/>
      <c r="G723" s="2"/>
      <c r="H723" s="2"/>
      <c r="I723" s="34"/>
      <c r="J723" s="34"/>
      <c r="K723" s="34"/>
      <c r="L723" s="34"/>
      <c r="M723" s="35"/>
      <c r="N723" s="35"/>
      <c r="O723" s="3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</row>
    <row r="724" spans="1:85" ht="12" customHeight="1">
      <c r="A724" s="1"/>
      <c r="B724" s="2"/>
      <c r="C724" s="2"/>
      <c r="D724" s="2"/>
      <c r="E724" s="2"/>
      <c r="F724" s="2"/>
      <c r="G724" s="2"/>
      <c r="H724" s="2"/>
      <c r="I724" s="34"/>
      <c r="J724" s="34"/>
      <c r="K724" s="34"/>
      <c r="L724" s="34"/>
      <c r="M724" s="35"/>
      <c r="N724" s="35"/>
      <c r="O724" s="3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</row>
    <row r="725" spans="1:85" ht="12" customHeight="1">
      <c r="A725" s="1"/>
      <c r="B725" s="2"/>
      <c r="C725" s="2"/>
      <c r="D725" s="2"/>
      <c r="E725" s="2"/>
      <c r="F725" s="2"/>
      <c r="G725" s="2"/>
      <c r="H725" s="2"/>
      <c r="I725" s="34"/>
      <c r="J725" s="34"/>
      <c r="K725" s="34"/>
      <c r="L725" s="34"/>
      <c r="M725" s="35"/>
      <c r="N725" s="35"/>
      <c r="O725" s="3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</row>
    <row r="726" spans="1:85" ht="12" customHeight="1">
      <c r="A726" s="1"/>
      <c r="B726" s="2"/>
      <c r="C726" s="2"/>
      <c r="D726" s="2"/>
      <c r="E726" s="2"/>
      <c r="F726" s="2"/>
      <c r="G726" s="2"/>
      <c r="H726" s="2"/>
      <c r="I726" s="34"/>
      <c r="J726" s="34"/>
      <c r="K726" s="34"/>
      <c r="L726" s="34"/>
      <c r="M726" s="35"/>
      <c r="N726" s="35"/>
      <c r="O726" s="3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</row>
    <row r="727" spans="1:85" ht="12" customHeight="1">
      <c r="A727" s="1"/>
      <c r="B727" s="2"/>
      <c r="C727" s="2"/>
      <c r="D727" s="2"/>
      <c r="E727" s="2"/>
      <c r="F727" s="2"/>
      <c r="G727" s="2"/>
      <c r="H727" s="2"/>
      <c r="I727" s="34"/>
      <c r="J727" s="34"/>
      <c r="K727" s="34"/>
      <c r="L727" s="34"/>
      <c r="M727" s="35"/>
      <c r="N727" s="35"/>
      <c r="O727" s="3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</row>
    <row r="728" spans="1:85" ht="12" customHeight="1">
      <c r="A728" s="1"/>
      <c r="B728" s="2"/>
      <c r="C728" s="2"/>
      <c r="D728" s="2"/>
      <c r="E728" s="2"/>
      <c r="F728" s="2"/>
      <c r="G728" s="2"/>
      <c r="H728" s="2"/>
      <c r="I728" s="34"/>
      <c r="J728" s="34"/>
      <c r="K728" s="34"/>
      <c r="L728" s="34"/>
      <c r="M728" s="35"/>
      <c r="N728" s="35"/>
      <c r="O728" s="3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</row>
    <row r="729" spans="1:85" ht="12" customHeight="1">
      <c r="A729" s="1"/>
      <c r="B729" s="2"/>
      <c r="C729" s="2"/>
      <c r="D729" s="2"/>
      <c r="E729" s="2"/>
      <c r="F729" s="2"/>
      <c r="G729" s="2"/>
      <c r="H729" s="2"/>
      <c r="I729" s="34"/>
      <c r="J729" s="34"/>
      <c r="K729" s="34"/>
      <c r="L729" s="34"/>
      <c r="M729" s="35"/>
      <c r="N729" s="35"/>
      <c r="O729" s="3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</row>
    <row r="730" spans="1:85" ht="12" customHeight="1">
      <c r="A730" s="1"/>
      <c r="B730" s="2"/>
      <c r="C730" s="2"/>
      <c r="D730" s="2"/>
      <c r="E730" s="2"/>
      <c r="F730" s="2"/>
      <c r="G730" s="2"/>
      <c r="H730" s="2"/>
      <c r="I730" s="34"/>
      <c r="J730" s="34"/>
      <c r="K730" s="34"/>
      <c r="L730" s="34"/>
      <c r="M730" s="35"/>
      <c r="N730" s="35"/>
      <c r="O730" s="3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</row>
    <row r="731" spans="1:85" ht="12" customHeight="1">
      <c r="A731" s="1"/>
      <c r="B731" s="2"/>
      <c r="C731" s="2"/>
      <c r="D731" s="2"/>
      <c r="E731" s="2"/>
      <c r="F731" s="2"/>
      <c r="G731" s="2"/>
      <c r="H731" s="2"/>
      <c r="I731" s="34"/>
      <c r="J731" s="34"/>
      <c r="K731" s="34"/>
      <c r="L731" s="34"/>
      <c r="M731" s="35"/>
      <c r="N731" s="35"/>
      <c r="O731" s="3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</row>
    <row r="732" spans="1:85" ht="12" customHeight="1">
      <c r="A732" s="1"/>
      <c r="B732" s="2"/>
      <c r="C732" s="2"/>
      <c r="D732" s="2"/>
      <c r="E732" s="2"/>
      <c r="F732" s="2"/>
      <c r="G732" s="2"/>
      <c r="H732" s="2"/>
      <c r="I732" s="34"/>
      <c r="J732" s="34"/>
      <c r="K732" s="34"/>
      <c r="L732" s="34"/>
      <c r="M732" s="35"/>
      <c r="N732" s="35"/>
      <c r="O732" s="3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</row>
    <row r="733" spans="1:85" ht="12" customHeight="1">
      <c r="A733" s="1"/>
      <c r="B733" s="2"/>
      <c r="C733" s="2"/>
      <c r="D733" s="2"/>
      <c r="E733" s="2"/>
      <c r="F733" s="2"/>
      <c r="G733" s="2"/>
      <c r="H733" s="2"/>
      <c r="I733" s="34"/>
      <c r="J733" s="34"/>
      <c r="K733" s="34"/>
      <c r="L733" s="34"/>
      <c r="M733" s="35"/>
      <c r="N733" s="35"/>
      <c r="O733" s="3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</row>
    <row r="734" spans="1:85" ht="12" customHeight="1">
      <c r="A734" s="1"/>
      <c r="B734" s="2"/>
      <c r="C734" s="2"/>
      <c r="D734" s="2"/>
      <c r="E734" s="2"/>
      <c r="F734" s="2"/>
      <c r="G734" s="2"/>
      <c r="H734" s="2"/>
      <c r="I734" s="34"/>
      <c r="J734" s="34"/>
      <c r="K734" s="34"/>
      <c r="L734" s="34"/>
      <c r="M734" s="35"/>
      <c r="N734" s="35"/>
      <c r="O734" s="3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</row>
    <row r="735" spans="1:85" ht="12" customHeight="1">
      <c r="A735" s="1"/>
      <c r="B735" s="2"/>
      <c r="C735" s="2"/>
      <c r="D735" s="2"/>
      <c r="E735" s="2"/>
      <c r="F735" s="2"/>
      <c r="G735" s="2"/>
      <c r="H735" s="2"/>
      <c r="I735" s="34"/>
      <c r="J735" s="34"/>
      <c r="K735" s="34"/>
      <c r="L735" s="34"/>
      <c r="M735" s="35"/>
      <c r="N735" s="35"/>
      <c r="O735" s="3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</row>
    <row r="736" spans="1:85" ht="12" customHeight="1">
      <c r="A736" s="1"/>
      <c r="B736" s="2"/>
      <c r="C736" s="2"/>
      <c r="D736" s="2"/>
      <c r="E736" s="2"/>
      <c r="F736" s="2"/>
      <c r="G736" s="2"/>
      <c r="H736" s="2"/>
      <c r="I736" s="34"/>
      <c r="J736" s="34"/>
      <c r="K736" s="34"/>
      <c r="L736" s="34"/>
      <c r="M736" s="35"/>
      <c r="N736" s="35"/>
      <c r="O736" s="3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</row>
    <row r="737" spans="1:85" ht="12" customHeight="1">
      <c r="A737" s="1"/>
      <c r="B737" s="2"/>
      <c r="C737" s="2"/>
      <c r="D737" s="2"/>
      <c r="E737" s="2"/>
      <c r="F737" s="2"/>
      <c r="G737" s="2"/>
      <c r="H737" s="2"/>
      <c r="I737" s="34"/>
      <c r="J737" s="34"/>
      <c r="K737" s="34"/>
      <c r="L737" s="34"/>
      <c r="M737" s="35"/>
      <c r="N737" s="35"/>
      <c r="O737" s="3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</row>
    <row r="738" spans="1:85" ht="12" customHeight="1">
      <c r="A738" s="1"/>
      <c r="B738" s="2"/>
      <c r="C738" s="2"/>
      <c r="D738" s="2"/>
      <c r="E738" s="2"/>
      <c r="F738" s="2"/>
      <c r="G738" s="2"/>
      <c r="H738" s="2"/>
      <c r="I738" s="34"/>
      <c r="J738" s="34"/>
      <c r="K738" s="34"/>
      <c r="L738" s="34"/>
      <c r="M738" s="35"/>
      <c r="N738" s="35"/>
      <c r="O738" s="3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</row>
    <row r="739" spans="1:85" ht="12" customHeight="1">
      <c r="A739" s="1"/>
      <c r="B739" s="2"/>
      <c r="C739" s="2"/>
      <c r="D739" s="2"/>
      <c r="E739" s="2"/>
      <c r="F739" s="2"/>
      <c r="G739" s="2"/>
      <c r="H739" s="2"/>
      <c r="I739" s="34"/>
      <c r="J739" s="34"/>
      <c r="K739" s="34"/>
      <c r="L739" s="34"/>
      <c r="M739" s="35"/>
      <c r="N739" s="35"/>
      <c r="O739" s="3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</row>
    <row r="740" spans="1:85" ht="12" customHeight="1">
      <c r="A740" s="1"/>
      <c r="B740" s="2"/>
      <c r="C740" s="2"/>
      <c r="D740" s="2"/>
      <c r="E740" s="2"/>
      <c r="F740" s="2"/>
      <c r="G740" s="2"/>
      <c r="H740" s="2"/>
      <c r="I740" s="34"/>
      <c r="J740" s="34"/>
      <c r="K740" s="34"/>
      <c r="L740" s="34"/>
      <c r="M740" s="35"/>
      <c r="N740" s="35"/>
      <c r="O740" s="3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</row>
    <row r="741" spans="1:85" ht="12" customHeight="1">
      <c r="A741" s="1"/>
      <c r="B741" s="2"/>
      <c r="C741" s="2"/>
      <c r="D741" s="2"/>
      <c r="E741" s="2"/>
      <c r="F741" s="2"/>
      <c r="G741" s="2"/>
      <c r="H741" s="2"/>
      <c r="I741" s="34"/>
      <c r="J741" s="34"/>
      <c r="K741" s="34"/>
      <c r="L741" s="34"/>
      <c r="M741" s="35"/>
      <c r="N741" s="35"/>
      <c r="O741" s="3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</row>
    <row r="742" spans="1:85" ht="12" customHeight="1">
      <c r="A742" s="1"/>
      <c r="B742" s="2"/>
      <c r="C742" s="2"/>
      <c r="D742" s="2"/>
      <c r="E742" s="2"/>
      <c r="F742" s="2"/>
      <c r="G742" s="2"/>
      <c r="H742" s="2"/>
      <c r="I742" s="34"/>
      <c r="J742" s="34"/>
      <c r="K742" s="34"/>
      <c r="L742" s="34"/>
      <c r="M742" s="35"/>
      <c r="N742" s="35"/>
      <c r="O742" s="3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</row>
    <row r="743" spans="1:85" ht="12" customHeight="1">
      <c r="A743" s="1"/>
      <c r="B743" s="2"/>
      <c r="C743" s="2"/>
      <c r="D743" s="2"/>
      <c r="E743" s="2"/>
      <c r="F743" s="2"/>
      <c r="G743" s="2"/>
      <c r="H743" s="2"/>
      <c r="I743" s="34"/>
      <c r="J743" s="34"/>
      <c r="K743" s="34"/>
      <c r="L743" s="34"/>
      <c r="M743" s="35"/>
      <c r="N743" s="35"/>
      <c r="O743" s="3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</row>
    <row r="744" spans="1:85" ht="12" customHeight="1">
      <c r="A744" s="1"/>
      <c r="B744" s="2"/>
      <c r="C744" s="2"/>
      <c r="D744" s="2"/>
      <c r="E744" s="2"/>
      <c r="F744" s="2"/>
      <c r="G744" s="2"/>
      <c r="H744" s="2"/>
      <c r="I744" s="34"/>
      <c r="J744" s="34"/>
      <c r="K744" s="34"/>
      <c r="L744" s="34"/>
      <c r="M744" s="35"/>
      <c r="N744" s="35"/>
      <c r="O744" s="3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</row>
    <row r="745" spans="1:85" ht="12" customHeight="1">
      <c r="A745" s="1"/>
      <c r="B745" s="2"/>
      <c r="C745" s="2"/>
      <c r="D745" s="2"/>
      <c r="E745" s="2"/>
      <c r="F745" s="2"/>
      <c r="G745" s="2"/>
      <c r="H745" s="2"/>
      <c r="I745" s="34"/>
      <c r="J745" s="34"/>
      <c r="K745" s="34"/>
      <c r="L745" s="34"/>
      <c r="M745" s="35"/>
      <c r="N745" s="35"/>
      <c r="O745" s="3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</row>
    <row r="746" spans="1:85" ht="12" customHeight="1">
      <c r="A746" s="1"/>
      <c r="B746" s="2"/>
      <c r="C746" s="2"/>
      <c r="D746" s="2"/>
      <c r="E746" s="2"/>
      <c r="F746" s="2"/>
      <c r="G746" s="2"/>
      <c r="H746" s="2"/>
      <c r="I746" s="34"/>
      <c r="J746" s="34"/>
      <c r="K746" s="34"/>
      <c r="L746" s="34"/>
      <c r="M746" s="35"/>
      <c r="N746" s="35"/>
      <c r="O746" s="3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</row>
    <row r="747" spans="1:85" ht="12" customHeight="1">
      <c r="A747" s="1"/>
      <c r="B747" s="2"/>
      <c r="C747" s="2"/>
      <c r="D747" s="2"/>
      <c r="E747" s="2"/>
      <c r="F747" s="2"/>
      <c r="G747" s="2"/>
      <c r="H747" s="2"/>
      <c r="I747" s="34"/>
      <c r="J747" s="34"/>
      <c r="K747" s="34"/>
      <c r="L747" s="34"/>
      <c r="M747" s="35"/>
      <c r="N747" s="35"/>
      <c r="O747" s="3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</row>
    <row r="748" spans="1:85" ht="12" customHeight="1">
      <c r="A748" s="1"/>
      <c r="B748" s="2"/>
      <c r="C748" s="2"/>
      <c r="D748" s="2"/>
      <c r="E748" s="2"/>
      <c r="F748" s="2"/>
      <c r="G748" s="2"/>
      <c r="H748" s="2"/>
      <c r="I748" s="34"/>
      <c r="J748" s="34"/>
      <c r="K748" s="34"/>
      <c r="L748" s="34"/>
      <c r="M748" s="35"/>
      <c r="N748" s="35"/>
      <c r="O748" s="3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</row>
    <row r="749" spans="1:85" ht="12" customHeight="1">
      <c r="A749" s="1"/>
      <c r="B749" s="2"/>
      <c r="C749" s="2"/>
      <c r="D749" s="2"/>
      <c r="E749" s="2"/>
      <c r="F749" s="2"/>
      <c r="G749" s="2"/>
      <c r="H749" s="2"/>
      <c r="I749" s="34"/>
      <c r="J749" s="34"/>
      <c r="K749" s="34"/>
      <c r="L749" s="34"/>
      <c r="M749" s="35"/>
      <c r="N749" s="35"/>
      <c r="O749" s="3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</row>
    <row r="750" spans="1:85" ht="12" customHeight="1">
      <c r="A750" s="1"/>
      <c r="B750" s="2"/>
      <c r="C750" s="2"/>
      <c r="D750" s="2"/>
      <c r="E750" s="2"/>
      <c r="F750" s="2"/>
      <c r="G750" s="2"/>
      <c r="H750" s="2"/>
      <c r="I750" s="34"/>
      <c r="J750" s="34"/>
      <c r="K750" s="34"/>
      <c r="L750" s="34"/>
      <c r="M750" s="35"/>
      <c r="N750" s="35"/>
      <c r="O750" s="3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</row>
    <row r="751" spans="1:85" ht="12" customHeight="1">
      <c r="A751" s="1"/>
      <c r="B751" s="2"/>
      <c r="C751" s="2"/>
      <c r="D751" s="2"/>
      <c r="E751" s="2"/>
      <c r="F751" s="2"/>
      <c r="G751" s="2"/>
      <c r="H751" s="2"/>
      <c r="I751" s="34"/>
      <c r="J751" s="34"/>
      <c r="K751" s="34"/>
      <c r="L751" s="34"/>
      <c r="M751" s="35"/>
      <c r="N751" s="35"/>
      <c r="O751" s="3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</row>
    <row r="752" spans="1:85" ht="12" customHeight="1">
      <c r="A752" s="1"/>
      <c r="B752" s="2"/>
      <c r="C752" s="2"/>
      <c r="D752" s="2"/>
      <c r="E752" s="2"/>
      <c r="F752" s="2"/>
      <c r="G752" s="2"/>
      <c r="H752" s="2"/>
      <c r="I752" s="34"/>
      <c r="J752" s="34"/>
      <c r="K752" s="34"/>
      <c r="L752" s="34"/>
      <c r="M752" s="35"/>
      <c r="N752" s="35"/>
      <c r="O752" s="3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</row>
    <row r="753" spans="1:85" ht="12" customHeight="1">
      <c r="A753" s="1"/>
      <c r="B753" s="2"/>
      <c r="C753" s="2"/>
      <c r="D753" s="2"/>
      <c r="E753" s="2"/>
      <c r="F753" s="2"/>
      <c r="G753" s="2"/>
      <c r="H753" s="2"/>
      <c r="I753" s="34"/>
      <c r="J753" s="34"/>
      <c r="K753" s="34"/>
      <c r="L753" s="34"/>
      <c r="M753" s="35"/>
      <c r="N753" s="35"/>
      <c r="O753" s="3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</row>
    <row r="754" spans="1:85" ht="12" customHeight="1">
      <c r="A754" s="1"/>
      <c r="B754" s="2"/>
      <c r="C754" s="2"/>
      <c r="D754" s="2"/>
      <c r="E754" s="2"/>
      <c r="F754" s="2"/>
      <c r="G754" s="2"/>
      <c r="H754" s="2"/>
      <c r="I754" s="34"/>
      <c r="J754" s="34"/>
      <c r="K754" s="34"/>
      <c r="L754" s="34"/>
      <c r="M754" s="35"/>
      <c r="N754" s="35"/>
      <c r="O754" s="3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</row>
    <row r="755" spans="1:85" ht="12" customHeight="1">
      <c r="A755" s="1"/>
      <c r="B755" s="2"/>
      <c r="C755" s="2"/>
      <c r="D755" s="2"/>
      <c r="E755" s="2"/>
      <c r="F755" s="2"/>
      <c r="G755" s="2"/>
      <c r="H755" s="2"/>
      <c r="I755" s="34"/>
      <c r="J755" s="34"/>
      <c r="K755" s="34"/>
      <c r="L755" s="34"/>
      <c r="M755" s="35"/>
      <c r="N755" s="35"/>
      <c r="O755" s="3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</row>
    <row r="756" spans="1:85" ht="12" customHeight="1">
      <c r="A756" s="1"/>
      <c r="B756" s="2"/>
      <c r="C756" s="2"/>
      <c r="D756" s="2"/>
      <c r="E756" s="2"/>
      <c r="F756" s="2"/>
      <c r="G756" s="2"/>
      <c r="H756" s="2"/>
      <c r="I756" s="34"/>
      <c r="J756" s="34"/>
      <c r="K756" s="34"/>
      <c r="L756" s="34"/>
      <c r="M756" s="35"/>
      <c r="N756" s="35"/>
      <c r="O756" s="3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</row>
    <row r="757" spans="1:85" ht="12" customHeight="1">
      <c r="A757" s="1"/>
      <c r="B757" s="2"/>
      <c r="C757" s="2"/>
      <c r="D757" s="2"/>
      <c r="E757" s="2"/>
      <c r="F757" s="2"/>
      <c r="G757" s="2"/>
      <c r="H757" s="2"/>
      <c r="I757" s="34"/>
      <c r="J757" s="34"/>
      <c r="K757" s="34"/>
      <c r="L757" s="34"/>
      <c r="M757" s="35"/>
      <c r="N757" s="35"/>
      <c r="O757" s="3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</row>
    <row r="758" spans="1:85" ht="12" customHeight="1">
      <c r="A758" s="1"/>
      <c r="B758" s="2"/>
      <c r="C758" s="2"/>
      <c r="D758" s="2"/>
      <c r="E758" s="2"/>
      <c r="F758" s="2"/>
      <c r="G758" s="2"/>
      <c r="H758" s="2"/>
      <c r="I758" s="34"/>
      <c r="J758" s="34"/>
      <c r="K758" s="34"/>
      <c r="L758" s="34"/>
      <c r="M758" s="35"/>
      <c r="N758" s="35"/>
      <c r="O758" s="3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</row>
    <row r="759" spans="1:85" ht="12" customHeight="1">
      <c r="A759" s="1"/>
      <c r="B759" s="2"/>
      <c r="C759" s="2"/>
      <c r="D759" s="2"/>
      <c r="E759" s="2"/>
      <c r="F759" s="2"/>
      <c r="G759" s="2"/>
      <c r="H759" s="2"/>
      <c r="I759" s="34"/>
      <c r="J759" s="34"/>
      <c r="K759" s="34"/>
      <c r="L759" s="34"/>
      <c r="M759" s="35"/>
      <c r="N759" s="35"/>
      <c r="O759" s="3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</row>
    <row r="760" spans="1:85" ht="12" customHeight="1">
      <c r="A760" s="1"/>
      <c r="B760" s="2"/>
      <c r="C760" s="2"/>
      <c r="D760" s="2"/>
      <c r="E760" s="2"/>
      <c r="F760" s="2"/>
      <c r="G760" s="2"/>
      <c r="H760" s="2"/>
      <c r="I760" s="34"/>
      <c r="J760" s="34"/>
      <c r="K760" s="34"/>
      <c r="L760" s="34"/>
      <c r="M760" s="35"/>
      <c r="N760" s="35"/>
      <c r="O760" s="3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</row>
    <row r="761" spans="1:85" ht="12" customHeight="1">
      <c r="A761" s="1"/>
      <c r="B761" s="2"/>
      <c r="C761" s="2"/>
      <c r="D761" s="2"/>
      <c r="E761" s="2"/>
      <c r="F761" s="2"/>
      <c r="G761" s="2"/>
      <c r="H761" s="2"/>
      <c r="I761" s="34"/>
      <c r="J761" s="34"/>
      <c r="K761" s="34"/>
      <c r="L761" s="34"/>
      <c r="M761" s="35"/>
      <c r="N761" s="35"/>
      <c r="O761" s="3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</row>
    <row r="762" spans="1:85" ht="12" customHeight="1">
      <c r="A762" s="1"/>
      <c r="B762" s="2"/>
      <c r="C762" s="2"/>
      <c r="D762" s="2"/>
      <c r="E762" s="2"/>
      <c r="F762" s="2"/>
      <c r="G762" s="2"/>
      <c r="H762" s="2"/>
      <c r="I762" s="34"/>
      <c r="J762" s="34"/>
      <c r="K762" s="34"/>
      <c r="L762" s="34"/>
      <c r="M762" s="35"/>
      <c r="N762" s="35"/>
      <c r="O762" s="3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</row>
    <row r="763" spans="1:85" ht="12" customHeight="1">
      <c r="A763" s="1"/>
      <c r="B763" s="2"/>
      <c r="C763" s="2"/>
      <c r="D763" s="2"/>
      <c r="E763" s="2"/>
      <c r="F763" s="2"/>
      <c r="G763" s="2"/>
      <c r="H763" s="2"/>
      <c r="I763" s="34"/>
      <c r="J763" s="34"/>
      <c r="K763" s="34"/>
      <c r="L763" s="34"/>
      <c r="M763" s="35"/>
      <c r="N763" s="35"/>
      <c r="O763" s="3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</row>
    <row r="764" spans="1:85" ht="12" customHeight="1">
      <c r="A764" s="1"/>
      <c r="B764" s="2"/>
      <c r="C764" s="2"/>
      <c r="D764" s="2"/>
      <c r="E764" s="2"/>
      <c r="F764" s="2"/>
      <c r="G764" s="2"/>
      <c r="H764" s="2"/>
      <c r="I764" s="34"/>
      <c r="J764" s="34"/>
      <c r="K764" s="34"/>
      <c r="L764" s="34"/>
      <c r="M764" s="35"/>
      <c r="N764" s="35"/>
      <c r="O764" s="3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</row>
    <row r="765" spans="1:85" ht="12" customHeight="1">
      <c r="A765" s="1"/>
      <c r="B765" s="2"/>
      <c r="C765" s="2"/>
      <c r="D765" s="2"/>
      <c r="E765" s="2"/>
      <c r="F765" s="2"/>
      <c r="G765" s="2"/>
      <c r="H765" s="2"/>
      <c r="I765" s="34"/>
      <c r="J765" s="34"/>
      <c r="K765" s="34"/>
      <c r="L765" s="34"/>
      <c r="M765" s="35"/>
      <c r="N765" s="35"/>
      <c r="O765" s="3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</row>
    <row r="766" spans="1:85" ht="12" customHeight="1">
      <c r="A766" s="1"/>
      <c r="B766" s="2"/>
      <c r="C766" s="2"/>
      <c r="D766" s="2"/>
      <c r="E766" s="2"/>
      <c r="F766" s="2"/>
      <c r="G766" s="2"/>
      <c r="H766" s="2"/>
      <c r="I766" s="34"/>
      <c r="J766" s="34"/>
      <c r="K766" s="34"/>
      <c r="L766" s="34"/>
      <c r="M766" s="35"/>
      <c r="N766" s="35"/>
      <c r="O766" s="3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</row>
    <row r="767" spans="1:85" ht="12" customHeight="1">
      <c r="A767" s="1"/>
      <c r="B767" s="2"/>
      <c r="C767" s="2"/>
      <c r="D767" s="2"/>
      <c r="E767" s="2"/>
      <c r="F767" s="2"/>
      <c r="G767" s="2"/>
      <c r="H767" s="2"/>
      <c r="I767" s="34"/>
      <c r="J767" s="34"/>
      <c r="K767" s="34"/>
      <c r="L767" s="34"/>
      <c r="M767" s="35"/>
      <c r="N767" s="35"/>
      <c r="O767" s="3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</row>
    <row r="768" spans="1:85" ht="12" customHeight="1">
      <c r="A768" s="1"/>
      <c r="B768" s="2"/>
      <c r="C768" s="2"/>
      <c r="D768" s="2"/>
      <c r="E768" s="2"/>
      <c r="F768" s="2"/>
      <c r="G768" s="2"/>
      <c r="H768" s="2"/>
      <c r="I768" s="34"/>
      <c r="J768" s="34"/>
      <c r="K768" s="34"/>
      <c r="L768" s="34"/>
      <c r="M768" s="35"/>
      <c r="N768" s="35"/>
      <c r="O768" s="3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</row>
    <row r="769" spans="1:85" ht="12" customHeight="1">
      <c r="A769" s="1"/>
      <c r="B769" s="2"/>
      <c r="C769" s="2"/>
      <c r="D769" s="2"/>
      <c r="E769" s="2"/>
      <c r="F769" s="2"/>
      <c r="G769" s="2"/>
      <c r="H769" s="2"/>
      <c r="I769" s="34"/>
      <c r="J769" s="34"/>
      <c r="K769" s="34"/>
      <c r="L769" s="34"/>
      <c r="M769" s="35"/>
      <c r="N769" s="35"/>
      <c r="O769" s="3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</row>
    <row r="770" spans="1:85" ht="12" customHeight="1">
      <c r="A770" s="1"/>
      <c r="B770" s="2"/>
      <c r="C770" s="2"/>
      <c r="D770" s="2"/>
      <c r="E770" s="2"/>
      <c r="F770" s="2"/>
      <c r="G770" s="2"/>
      <c r="H770" s="2"/>
      <c r="I770" s="34"/>
      <c r="J770" s="34"/>
      <c r="K770" s="34"/>
      <c r="L770" s="34"/>
      <c r="M770" s="35"/>
      <c r="N770" s="35"/>
      <c r="O770" s="3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</row>
    <row r="771" spans="1:85" ht="12" customHeight="1">
      <c r="A771" s="1"/>
      <c r="B771" s="2"/>
      <c r="C771" s="2"/>
      <c r="D771" s="2"/>
      <c r="E771" s="2"/>
      <c r="F771" s="2"/>
      <c r="G771" s="2"/>
      <c r="H771" s="2"/>
      <c r="I771" s="34"/>
      <c r="J771" s="34"/>
      <c r="K771" s="34"/>
      <c r="L771" s="34"/>
      <c r="M771" s="35"/>
      <c r="N771" s="35"/>
      <c r="O771" s="3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</row>
    <row r="772" spans="1:85" ht="12" customHeight="1">
      <c r="A772" s="1"/>
      <c r="B772" s="2"/>
      <c r="C772" s="2"/>
      <c r="D772" s="2"/>
      <c r="E772" s="2"/>
      <c r="F772" s="2"/>
      <c r="G772" s="2"/>
      <c r="H772" s="2"/>
      <c r="I772" s="34"/>
      <c r="J772" s="34"/>
      <c r="K772" s="34"/>
      <c r="L772" s="34"/>
      <c r="M772" s="35"/>
      <c r="N772" s="35"/>
      <c r="O772" s="3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</row>
    <row r="773" spans="1:85" ht="12" customHeight="1">
      <c r="A773" s="1"/>
      <c r="B773" s="2"/>
      <c r="C773" s="2"/>
      <c r="D773" s="2"/>
      <c r="E773" s="2"/>
      <c r="F773" s="2"/>
      <c r="G773" s="2"/>
      <c r="H773" s="2"/>
      <c r="I773" s="34"/>
      <c r="J773" s="34"/>
      <c r="K773" s="34"/>
      <c r="L773" s="34"/>
      <c r="M773" s="35"/>
      <c r="N773" s="35"/>
      <c r="O773" s="3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</row>
    <row r="774" spans="1:85" ht="12" customHeight="1">
      <c r="A774" s="1"/>
      <c r="B774" s="2"/>
      <c r="C774" s="2"/>
      <c r="D774" s="2"/>
      <c r="E774" s="2"/>
      <c r="F774" s="2"/>
      <c r="G774" s="2"/>
      <c r="H774" s="2"/>
      <c r="I774" s="34"/>
      <c r="J774" s="34"/>
      <c r="K774" s="34"/>
      <c r="L774" s="34"/>
      <c r="M774" s="35"/>
      <c r="N774" s="35"/>
      <c r="O774" s="3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</row>
    <row r="775" spans="1:85" ht="12" customHeight="1">
      <c r="A775" s="1"/>
      <c r="B775" s="2"/>
      <c r="C775" s="2"/>
      <c r="D775" s="2"/>
      <c r="E775" s="2"/>
      <c r="F775" s="2"/>
      <c r="G775" s="2"/>
      <c r="H775" s="2"/>
      <c r="I775" s="34"/>
      <c r="J775" s="34"/>
      <c r="K775" s="34"/>
      <c r="L775" s="34"/>
      <c r="M775" s="35"/>
      <c r="N775" s="35"/>
      <c r="O775" s="3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</row>
    <row r="776" spans="1:85" ht="12" customHeight="1">
      <c r="A776" s="1"/>
      <c r="B776" s="2"/>
      <c r="C776" s="2"/>
      <c r="D776" s="2"/>
      <c r="E776" s="2"/>
      <c r="F776" s="2"/>
      <c r="G776" s="2"/>
      <c r="H776" s="2"/>
      <c r="I776" s="34"/>
      <c r="J776" s="34"/>
      <c r="K776" s="34"/>
      <c r="L776" s="34"/>
      <c r="M776" s="35"/>
      <c r="N776" s="35"/>
      <c r="O776" s="3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</row>
    <row r="777" spans="1:85" ht="12" customHeight="1">
      <c r="A777" s="1"/>
      <c r="B777" s="2"/>
      <c r="C777" s="2"/>
      <c r="D777" s="2"/>
      <c r="E777" s="2"/>
      <c r="F777" s="2"/>
      <c r="G777" s="2"/>
      <c r="H777" s="2"/>
      <c r="I777" s="34"/>
      <c r="J777" s="34"/>
      <c r="K777" s="34"/>
      <c r="L777" s="34"/>
      <c r="M777" s="35"/>
      <c r="N777" s="35"/>
      <c r="O777" s="3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</row>
    <row r="778" spans="1:85" ht="12" customHeight="1">
      <c r="A778" s="1"/>
      <c r="B778" s="2"/>
      <c r="C778" s="2"/>
      <c r="D778" s="2"/>
      <c r="E778" s="2"/>
      <c r="F778" s="2"/>
      <c r="G778" s="2"/>
      <c r="H778" s="2"/>
      <c r="I778" s="34"/>
      <c r="J778" s="34"/>
      <c r="K778" s="34"/>
      <c r="L778" s="34"/>
      <c r="M778" s="35"/>
      <c r="N778" s="35"/>
      <c r="O778" s="3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</row>
    <row r="779" spans="1:85" ht="12" customHeight="1">
      <c r="A779" s="1"/>
      <c r="B779" s="2"/>
      <c r="C779" s="2"/>
      <c r="D779" s="2"/>
      <c r="E779" s="2"/>
      <c r="F779" s="2"/>
      <c r="G779" s="2"/>
      <c r="H779" s="2"/>
      <c r="I779" s="34"/>
      <c r="J779" s="34"/>
      <c r="K779" s="34"/>
      <c r="L779" s="34"/>
      <c r="M779" s="35"/>
      <c r="N779" s="35"/>
      <c r="O779" s="3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</row>
    <row r="780" spans="1:85" ht="12" customHeight="1">
      <c r="A780" s="1"/>
      <c r="B780" s="2"/>
      <c r="C780" s="2"/>
      <c r="D780" s="2"/>
      <c r="E780" s="2"/>
      <c r="F780" s="2"/>
      <c r="G780" s="2"/>
      <c r="H780" s="2"/>
      <c r="I780" s="34"/>
      <c r="J780" s="34"/>
      <c r="K780" s="34"/>
      <c r="L780" s="34"/>
      <c r="M780" s="35"/>
      <c r="N780" s="35"/>
      <c r="O780" s="3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</row>
    <row r="781" spans="1:85" ht="12" customHeight="1">
      <c r="A781" s="1"/>
      <c r="B781" s="2"/>
      <c r="C781" s="2"/>
      <c r="D781" s="2"/>
      <c r="E781" s="2"/>
      <c r="F781" s="2"/>
      <c r="G781" s="2"/>
      <c r="H781" s="2"/>
      <c r="I781" s="34"/>
      <c r="J781" s="34"/>
      <c r="K781" s="34"/>
      <c r="L781" s="34"/>
      <c r="M781" s="35"/>
      <c r="N781" s="35"/>
      <c r="O781" s="3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</row>
    <row r="782" spans="1:85" ht="12" customHeight="1">
      <c r="A782" s="1"/>
      <c r="B782" s="2"/>
      <c r="C782" s="2"/>
      <c r="D782" s="2"/>
      <c r="E782" s="2"/>
      <c r="F782" s="2"/>
      <c r="G782" s="2"/>
      <c r="H782" s="2"/>
      <c r="I782" s="34"/>
      <c r="J782" s="34"/>
      <c r="K782" s="34"/>
      <c r="L782" s="34"/>
      <c r="M782" s="35"/>
      <c r="N782" s="35"/>
      <c r="O782" s="3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</row>
    <row r="783" spans="1:85" ht="12" customHeight="1">
      <c r="A783" s="1"/>
      <c r="B783" s="2"/>
      <c r="C783" s="2"/>
      <c r="D783" s="2"/>
      <c r="E783" s="2"/>
      <c r="F783" s="2"/>
      <c r="G783" s="2"/>
      <c r="H783" s="2"/>
      <c r="I783" s="34"/>
      <c r="J783" s="34"/>
      <c r="K783" s="34"/>
      <c r="L783" s="34"/>
      <c r="M783" s="35"/>
      <c r="N783" s="35"/>
      <c r="O783" s="3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</row>
    <row r="784" spans="1:85" ht="12" customHeight="1">
      <c r="A784" s="1"/>
      <c r="B784" s="2"/>
      <c r="C784" s="2"/>
      <c r="D784" s="2"/>
      <c r="E784" s="2"/>
      <c r="F784" s="2"/>
      <c r="G784" s="2"/>
      <c r="H784" s="2"/>
      <c r="I784" s="34"/>
      <c r="J784" s="34"/>
      <c r="K784" s="34"/>
      <c r="L784" s="34"/>
      <c r="M784" s="35"/>
      <c r="N784" s="35"/>
      <c r="O784" s="3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</row>
    <row r="785" spans="1:85" ht="12" customHeight="1">
      <c r="A785" s="1"/>
      <c r="B785" s="2"/>
      <c r="C785" s="2"/>
      <c r="D785" s="2"/>
      <c r="E785" s="2"/>
      <c r="F785" s="2"/>
      <c r="G785" s="2"/>
      <c r="H785" s="2"/>
      <c r="I785" s="34"/>
      <c r="J785" s="34"/>
      <c r="K785" s="34"/>
      <c r="L785" s="34"/>
      <c r="M785" s="35"/>
      <c r="N785" s="35"/>
      <c r="O785" s="3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</row>
    <row r="786" spans="1:85" ht="12" customHeight="1">
      <c r="A786" s="1"/>
      <c r="B786" s="2"/>
      <c r="C786" s="2"/>
      <c r="D786" s="2"/>
      <c r="E786" s="2"/>
      <c r="F786" s="2"/>
      <c r="G786" s="2"/>
      <c r="H786" s="2"/>
      <c r="I786" s="34"/>
      <c r="J786" s="34"/>
      <c r="K786" s="34"/>
      <c r="L786" s="34"/>
      <c r="M786" s="35"/>
      <c r="N786" s="35"/>
      <c r="O786" s="3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</row>
    <row r="787" spans="1:85" ht="12" customHeight="1">
      <c r="A787" s="1"/>
      <c r="B787" s="2"/>
      <c r="C787" s="2"/>
      <c r="D787" s="2"/>
      <c r="E787" s="2"/>
      <c r="F787" s="2"/>
      <c r="G787" s="2"/>
      <c r="H787" s="2"/>
      <c r="I787" s="34"/>
      <c r="J787" s="34"/>
      <c r="K787" s="34"/>
      <c r="L787" s="34"/>
      <c r="M787" s="35"/>
      <c r="N787" s="35"/>
      <c r="O787" s="3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</row>
    <row r="788" spans="1:85" ht="12" customHeight="1">
      <c r="A788" s="1"/>
      <c r="B788" s="2"/>
      <c r="C788" s="2"/>
      <c r="D788" s="2"/>
      <c r="E788" s="2"/>
      <c r="F788" s="2"/>
      <c r="G788" s="2"/>
      <c r="H788" s="2"/>
      <c r="I788" s="34"/>
      <c r="J788" s="34"/>
      <c r="K788" s="34"/>
      <c r="L788" s="34"/>
      <c r="M788" s="35"/>
      <c r="N788" s="35"/>
      <c r="O788" s="3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</row>
    <row r="789" spans="1:85" ht="12" customHeight="1">
      <c r="A789" s="1"/>
      <c r="B789" s="2"/>
      <c r="C789" s="2"/>
      <c r="D789" s="2"/>
      <c r="E789" s="2"/>
      <c r="F789" s="2"/>
      <c r="G789" s="2"/>
      <c r="H789" s="2"/>
      <c r="I789" s="34"/>
      <c r="J789" s="34"/>
      <c r="K789" s="34"/>
      <c r="L789" s="34"/>
      <c r="M789" s="35"/>
      <c r="N789" s="35"/>
      <c r="O789" s="3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</row>
    <row r="790" spans="1:85" ht="12" customHeight="1">
      <c r="A790" s="1"/>
      <c r="B790" s="2"/>
      <c r="C790" s="2"/>
      <c r="D790" s="2"/>
      <c r="E790" s="2"/>
      <c r="F790" s="2"/>
      <c r="G790" s="2"/>
      <c r="H790" s="2"/>
      <c r="I790" s="34"/>
      <c r="J790" s="34"/>
      <c r="K790" s="34"/>
      <c r="L790" s="34"/>
      <c r="M790" s="35"/>
      <c r="N790" s="35"/>
      <c r="O790" s="3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</row>
    <row r="791" spans="1:85" ht="12" customHeight="1">
      <c r="A791" s="1"/>
      <c r="B791" s="2"/>
      <c r="C791" s="2"/>
      <c r="D791" s="2"/>
      <c r="E791" s="2"/>
      <c r="F791" s="2"/>
      <c r="G791" s="2"/>
      <c r="H791" s="2"/>
      <c r="I791" s="34"/>
      <c r="J791" s="34"/>
      <c r="K791" s="34"/>
      <c r="L791" s="34"/>
      <c r="M791" s="35"/>
      <c r="N791" s="35"/>
      <c r="O791" s="3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</row>
    <row r="792" spans="1:85" ht="12" customHeight="1">
      <c r="A792" s="1"/>
      <c r="B792" s="2"/>
      <c r="C792" s="2"/>
      <c r="D792" s="2"/>
      <c r="E792" s="2"/>
      <c r="F792" s="2"/>
      <c r="G792" s="2"/>
      <c r="H792" s="2"/>
      <c r="I792" s="34"/>
      <c r="J792" s="34"/>
      <c r="K792" s="34"/>
      <c r="L792" s="34"/>
      <c r="M792" s="35"/>
      <c r="N792" s="35"/>
      <c r="O792" s="3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</row>
    <row r="793" spans="1:85" ht="12" customHeight="1">
      <c r="A793" s="1"/>
      <c r="B793" s="2"/>
      <c r="C793" s="2"/>
      <c r="D793" s="2"/>
      <c r="E793" s="2"/>
      <c r="F793" s="2"/>
      <c r="G793" s="2"/>
      <c r="H793" s="2"/>
      <c r="I793" s="34"/>
      <c r="J793" s="34"/>
      <c r="K793" s="34"/>
      <c r="L793" s="34"/>
      <c r="M793" s="35"/>
      <c r="N793" s="35"/>
      <c r="O793" s="3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</row>
    <row r="794" spans="1:85" ht="12" customHeight="1">
      <c r="A794" s="1"/>
      <c r="B794" s="2"/>
      <c r="C794" s="2"/>
      <c r="D794" s="2"/>
      <c r="E794" s="2"/>
      <c r="F794" s="2"/>
      <c r="G794" s="2"/>
      <c r="H794" s="2"/>
      <c r="I794" s="34"/>
      <c r="J794" s="34"/>
      <c r="K794" s="34"/>
      <c r="L794" s="34"/>
      <c r="M794" s="35"/>
      <c r="N794" s="35"/>
      <c r="O794" s="3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</row>
    <row r="795" spans="1:85" ht="12" customHeight="1">
      <c r="A795" s="1"/>
      <c r="B795" s="2"/>
      <c r="C795" s="2"/>
      <c r="D795" s="2"/>
      <c r="E795" s="2"/>
      <c r="F795" s="2"/>
      <c r="G795" s="2"/>
      <c r="H795" s="2"/>
      <c r="I795" s="34"/>
      <c r="J795" s="34"/>
      <c r="K795" s="34"/>
      <c r="L795" s="34"/>
      <c r="M795" s="35"/>
      <c r="N795" s="35"/>
      <c r="O795" s="3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</row>
    <row r="796" spans="1:85" ht="12" customHeight="1">
      <c r="A796" s="1"/>
      <c r="B796" s="2"/>
      <c r="C796" s="2"/>
      <c r="D796" s="2"/>
      <c r="E796" s="2"/>
      <c r="F796" s="2"/>
      <c r="G796" s="2"/>
      <c r="H796" s="2"/>
      <c r="I796" s="34"/>
      <c r="J796" s="34"/>
      <c r="K796" s="34"/>
      <c r="L796" s="34"/>
      <c r="M796" s="35"/>
      <c r="N796" s="35"/>
      <c r="O796" s="3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</row>
    <row r="797" spans="1:85" ht="12" customHeight="1">
      <c r="A797" s="1"/>
      <c r="B797" s="2"/>
      <c r="C797" s="2"/>
      <c r="D797" s="2"/>
      <c r="E797" s="2"/>
      <c r="F797" s="2"/>
      <c r="G797" s="2"/>
      <c r="H797" s="2"/>
      <c r="I797" s="34"/>
      <c r="J797" s="34"/>
      <c r="K797" s="34"/>
      <c r="L797" s="34"/>
      <c r="M797" s="35"/>
      <c r="N797" s="35"/>
      <c r="O797" s="3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</row>
    <row r="798" spans="1:85" ht="12" customHeight="1">
      <c r="A798" s="1"/>
      <c r="B798" s="2"/>
      <c r="C798" s="2"/>
      <c r="D798" s="2"/>
      <c r="E798" s="2"/>
      <c r="F798" s="2"/>
      <c r="G798" s="2"/>
      <c r="H798" s="2"/>
      <c r="I798" s="34"/>
      <c r="J798" s="34"/>
      <c r="K798" s="34"/>
      <c r="L798" s="34"/>
      <c r="M798" s="35"/>
      <c r="N798" s="35"/>
      <c r="O798" s="3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</row>
    <row r="799" spans="1:85" ht="12" customHeight="1">
      <c r="A799" s="1"/>
      <c r="B799" s="2"/>
      <c r="C799" s="2"/>
      <c r="D799" s="2"/>
      <c r="E799" s="2"/>
      <c r="F799" s="2"/>
      <c r="G799" s="2"/>
      <c r="H799" s="2"/>
      <c r="I799" s="34"/>
      <c r="J799" s="34"/>
      <c r="K799" s="34"/>
      <c r="L799" s="34"/>
      <c r="M799" s="35"/>
      <c r="N799" s="35"/>
      <c r="O799" s="3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</row>
    <row r="800" spans="1:85" ht="12" customHeight="1">
      <c r="A800" s="1"/>
      <c r="B800" s="2"/>
      <c r="C800" s="2"/>
      <c r="D800" s="2"/>
      <c r="E800" s="2"/>
      <c r="F800" s="2"/>
      <c r="G800" s="2"/>
      <c r="H800" s="2"/>
      <c r="I800" s="34"/>
      <c r="J800" s="34"/>
      <c r="K800" s="34"/>
      <c r="L800" s="34"/>
      <c r="M800" s="35"/>
      <c r="N800" s="35"/>
      <c r="O800" s="3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</row>
    <row r="801" spans="1:85" ht="12" customHeight="1">
      <c r="A801" s="1"/>
      <c r="B801" s="2"/>
      <c r="C801" s="2"/>
      <c r="D801" s="2"/>
      <c r="E801" s="2"/>
      <c r="F801" s="2"/>
      <c r="G801" s="2"/>
      <c r="H801" s="2"/>
      <c r="I801" s="34"/>
      <c r="J801" s="34"/>
      <c r="K801" s="34"/>
      <c r="L801" s="34"/>
      <c r="M801" s="35"/>
      <c r="N801" s="35"/>
      <c r="O801" s="3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</row>
    <row r="802" spans="1:85" ht="12" customHeight="1">
      <c r="A802" s="1"/>
      <c r="B802" s="2"/>
      <c r="C802" s="2"/>
      <c r="D802" s="2"/>
      <c r="E802" s="2"/>
      <c r="F802" s="2"/>
      <c r="G802" s="2"/>
      <c r="H802" s="2"/>
      <c r="I802" s="34"/>
      <c r="J802" s="34"/>
      <c r="K802" s="34"/>
      <c r="L802" s="34"/>
      <c r="M802" s="35"/>
      <c r="N802" s="35"/>
      <c r="O802" s="3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</row>
    <row r="803" spans="1:85" ht="12" customHeight="1">
      <c r="A803" s="1"/>
      <c r="B803" s="2"/>
      <c r="C803" s="2"/>
      <c r="D803" s="2"/>
      <c r="E803" s="2"/>
      <c r="F803" s="2"/>
      <c r="G803" s="2"/>
      <c r="H803" s="2"/>
      <c r="I803" s="34"/>
      <c r="J803" s="34"/>
      <c r="K803" s="34"/>
      <c r="L803" s="34"/>
      <c r="M803" s="35"/>
      <c r="N803" s="35"/>
      <c r="O803" s="3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</row>
    <row r="804" spans="1:85" ht="12" customHeight="1">
      <c r="A804" s="1"/>
      <c r="B804" s="2"/>
      <c r="C804" s="2"/>
      <c r="D804" s="2"/>
      <c r="E804" s="2"/>
      <c r="F804" s="2"/>
      <c r="G804" s="2"/>
      <c r="H804" s="2"/>
      <c r="I804" s="34"/>
      <c r="J804" s="34"/>
      <c r="K804" s="34"/>
      <c r="L804" s="34"/>
      <c r="M804" s="35"/>
      <c r="N804" s="35"/>
      <c r="O804" s="3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</row>
    <row r="805" spans="1:85" ht="12" customHeight="1">
      <c r="A805" s="1"/>
      <c r="B805" s="2"/>
      <c r="C805" s="2"/>
      <c r="D805" s="2"/>
      <c r="E805" s="2"/>
      <c r="F805" s="2"/>
      <c r="G805" s="2"/>
      <c r="H805" s="2"/>
      <c r="I805" s="34"/>
      <c r="J805" s="34"/>
      <c r="K805" s="34"/>
      <c r="L805" s="34"/>
      <c r="M805" s="35"/>
      <c r="N805" s="35"/>
      <c r="O805" s="3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</row>
    <row r="806" spans="1:85" ht="12" customHeight="1">
      <c r="A806" s="1"/>
      <c r="B806" s="2"/>
      <c r="C806" s="2"/>
      <c r="D806" s="2"/>
      <c r="E806" s="2"/>
      <c r="F806" s="2"/>
      <c r="G806" s="2"/>
      <c r="H806" s="2"/>
      <c r="I806" s="34"/>
      <c r="J806" s="34"/>
      <c r="K806" s="34"/>
      <c r="L806" s="34"/>
      <c r="M806" s="35"/>
      <c r="N806" s="35"/>
      <c r="O806" s="3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</row>
    <row r="807" spans="1:85" ht="12" customHeight="1">
      <c r="A807" s="1"/>
      <c r="B807" s="2"/>
      <c r="C807" s="2"/>
      <c r="D807" s="2"/>
      <c r="E807" s="2"/>
      <c r="F807" s="2"/>
      <c r="G807" s="2"/>
      <c r="H807" s="2"/>
      <c r="I807" s="34"/>
      <c r="J807" s="34"/>
      <c r="K807" s="34"/>
      <c r="L807" s="34"/>
      <c r="M807" s="35"/>
      <c r="N807" s="35"/>
      <c r="O807" s="3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</row>
    <row r="808" spans="1:85" ht="12" customHeight="1">
      <c r="A808" s="1"/>
      <c r="B808" s="2"/>
      <c r="C808" s="2"/>
      <c r="D808" s="2"/>
      <c r="E808" s="2"/>
      <c r="F808" s="2"/>
      <c r="G808" s="2"/>
      <c r="H808" s="2"/>
      <c r="I808" s="34"/>
      <c r="J808" s="34"/>
      <c r="K808" s="34"/>
      <c r="L808" s="34"/>
      <c r="M808" s="35"/>
      <c r="N808" s="35"/>
      <c r="O808" s="3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</row>
    <row r="809" spans="1:85" ht="12" customHeight="1">
      <c r="A809" s="1"/>
      <c r="B809" s="2"/>
      <c r="C809" s="2"/>
      <c r="D809" s="2"/>
      <c r="E809" s="2"/>
      <c r="F809" s="2"/>
      <c r="G809" s="2"/>
      <c r="H809" s="2"/>
      <c r="I809" s="34"/>
      <c r="J809" s="34"/>
      <c r="K809" s="34"/>
      <c r="L809" s="34"/>
      <c r="M809" s="35"/>
      <c r="N809" s="35"/>
      <c r="O809" s="3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</row>
    <row r="810" spans="1:85" ht="12" customHeight="1">
      <c r="A810" s="1"/>
      <c r="B810" s="2"/>
      <c r="C810" s="2"/>
      <c r="D810" s="2"/>
      <c r="E810" s="2"/>
      <c r="F810" s="2"/>
      <c r="G810" s="2"/>
      <c r="H810" s="2"/>
      <c r="I810" s="34"/>
      <c r="J810" s="34"/>
      <c r="K810" s="34"/>
      <c r="L810" s="34"/>
      <c r="M810" s="35"/>
      <c r="N810" s="35"/>
      <c r="O810" s="3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</row>
    <row r="811" spans="1:85" ht="12" customHeight="1">
      <c r="A811" s="1"/>
      <c r="B811" s="2"/>
      <c r="C811" s="2"/>
      <c r="D811" s="2"/>
      <c r="E811" s="2"/>
      <c r="F811" s="2"/>
      <c r="G811" s="2"/>
      <c r="H811" s="2"/>
      <c r="I811" s="34"/>
      <c r="J811" s="34"/>
      <c r="K811" s="34"/>
      <c r="L811" s="34"/>
      <c r="M811" s="35"/>
      <c r="N811" s="35"/>
      <c r="O811" s="3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</row>
    <row r="812" spans="1:85" ht="12" customHeight="1">
      <c r="A812" s="1"/>
      <c r="B812" s="2"/>
      <c r="C812" s="2"/>
      <c r="D812" s="2"/>
      <c r="E812" s="2"/>
      <c r="F812" s="2"/>
      <c r="G812" s="2"/>
      <c r="H812" s="2"/>
      <c r="I812" s="34"/>
      <c r="J812" s="34"/>
      <c r="K812" s="34"/>
      <c r="L812" s="34"/>
      <c r="M812" s="35"/>
      <c r="N812" s="35"/>
      <c r="O812" s="3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</row>
    <row r="813" spans="1:85" ht="12" customHeight="1">
      <c r="A813" s="1"/>
      <c r="B813" s="2"/>
      <c r="C813" s="2"/>
      <c r="D813" s="2"/>
      <c r="E813" s="2"/>
      <c r="F813" s="2"/>
      <c r="G813" s="2"/>
      <c r="H813" s="2"/>
      <c r="I813" s="34"/>
      <c r="J813" s="34"/>
      <c r="K813" s="34"/>
      <c r="L813" s="34"/>
      <c r="M813" s="35"/>
      <c r="N813" s="35"/>
      <c r="O813" s="3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</row>
    <row r="814" spans="1:85" ht="12" customHeight="1">
      <c r="A814" s="1"/>
      <c r="B814" s="2"/>
      <c r="C814" s="2"/>
      <c r="D814" s="2"/>
      <c r="E814" s="2"/>
      <c r="F814" s="2"/>
      <c r="G814" s="2"/>
      <c r="H814" s="2"/>
      <c r="I814" s="34"/>
      <c r="J814" s="34"/>
      <c r="K814" s="34"/>
      <c r="L814" s="34"/>
      <c r="M814" s="35"/>
      <c r="N814" s="35"/>
      <c r="O814" s="3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</row>
    <row r="815" spans="1:85" ht="12" customHeight="1">
      <c r="A815" s="1"/>
      <c r="B815" s="2"/>
      <c r="C815" s="2"/>
      <c r="D815" s="2"/>
      <c r="E815" s="2"/>
      <c r="F815" s="2"/>
      <c r="G815" s="2"/>
      <c r="H815" s="2"/>
      <c r="I815" s="34"/>
      <c r="J815" s="34"/>
      <c r="K815" s="34"/>
      <c r="L815" s="34"/>
      <c r="M815" s="35"/>
      <c r="N815" s="35"/>
      <c r="O815" s="3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</row>
    <row r="816" spans="1:85" ht="12" customHeight="1">
      <c r="A816" s="1"/>
      <c r="B816" s="2"/>
      <c r="C816" s="2"/>
      <c r="D816" s="2"/>
      <c r="E816" s="2"/>
      <c r="F816" s="2"/>
      <c r="G816" s="2"/>
      <c r="H816" s="2"/>
      <c r="I816" s="34"/>
      <c r="J816" s="34"/>
      <c r="K816" s="34"/>
      <c r="L816" s="34"/>
      <c r="M816" s="35"/>
      <c r="N816" s="35"/>
      <c r="O816" s="3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</row>
    <row r="817" spans="1:85" ht="12" customHeight="1">
      <c r="A817" s="1"/>
      <c r="B817" s="2"/>
      <c r="C817" s="2"/>
      <c r="D817" s="2"/>
      <c r="E817" s="2"/>
      <c r="F817" s="2"/>
      <c r="G817" s="2"/>
      <c r="H817" s="2"/>
      <c r="I817" s="34"/>
      <c r="J817" s="34"/>
      <c r="K817" s="34"/>
      <c r="L817" s="34"/>
      <c r="M817" s="35"/>
      <c r="N817" s="35"/>
      <c r="O817" s="3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</row>
    <row r="818" spans="1:85" ht="12" customHeight="1">
      <c r="A818" s="1"/>
      <c r="B818" s="2"/>
      <c r="C818" s="2"/>
      <c r="D818" s="2"/>
      <c r="E818" s="2"/>
      <c r="F818" s="2"/>
      <c r="G818" s="2"/>
      <c r="H818" s="2"/>
      <c r="I818" s="34"/>
      <c r="J818" s="34"/>
      <c r="K818" s="34"/>
      <c r="L818" s="34"/>
      <c r="M818" s="35"/>
      <c r="N818" s="35"/>
      <c r="O818" s="3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</row>
    <row r="819" spans="1:85" ht="12" customHeight="1">
      <c r="A819" s="1"/>
      <c r="B819" s="2"/>
      <c r="C819" s="2"/>
      <c r="D819" s="2"/>
      <c r="E819" s="2"/>
      <c r="F819" s="2"/>
      <c r="G819" s="2"/>
      <c r="H819" s="2"/>
      <c r="I819" s="34"/>
      <c r="J819" s="34"/>
      <c r="K819" s="34"/>
      <c r="L819" s="34"/>
      <c r="M819" s="35"/>
      <c r="N819" s="35"/>
      <c r="O819" s="3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</row>
    <row r="820" spans="1:85" ht="12" customHeight="1">
      <c r="A820" s="1"/>
      <c r="B820" s="2"/>
      <c r="C820" s="2"/>
      <c r="D820" s="2"/>
      <c r="E820" s="2"/>
      <c r="F820" s="2"/>
      <c r="G820" s="2"/>
      <c r="H820" s="2"/>
      <c r="I820" s="34"/>
      <c r="J820" s="34"/>
      <c r="K820" s="34"/>
      <c r="L820" s="34"/>
      <c r="M820" s="35"/>
      <c r="N820" s="35"/>
      <c r="O820" s="3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</row>
    <row r="821" spans="1:85" ht="12" customHeight="1">
      <c r="A821" s="1"/>
      <c r="B821" s="2"/>
      <c r="C821" s="2"/>
      <c r="D821" s="2"/>
      <c r="E821" s="2"/>
      <c r="F821" s="2"/>
      <c r="G821" s="2"/>
      <c r="H821" s="2"/>
      <c r="I821" s="34"/>
      <c r="J821" s="34"/>
      <c r="K821" s="34"/>
      <c r="L821" s="34"/>
      <c r="M821" s="35"/>
      <c r="N821" s="35"/>
      <c r="O821" s="3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</row>
    <row r="822" spans="1:85" ht="12" customHeight="1">
      <c r="A822" s="1"/>
      <c r="B822" s="2"/>
      <c r="C822" s="2"/>
      <c r="D822" s="2"/>
      <c r="E822" s="2"/>
      <c r="F822" s="2"/>
      <c r="G822" s="2"/>
      <c r="H822" s="2"/>
      <c r="I822" s="34"/>
      <c r="J822" s="34"/>
      <c r="K822" s="34"/>
      <c r="L822" s="34"/>
      <c r="M822" s="35"/>
      <c r="N822" s="35"/>
      <c r="O822" s="3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</row>
    <row r="823" spans="1:85" ht="12" customHeight="1">
      <c r="A823" s="1"/>
      <c r="B823" s="2"/>
      <c r="C823" s="2"/>
      <c r="D823" s="2"/>
      <c r="E823" s="2"/>
      <c r="F823" s="2"/>
      <c r="G823" s="2"/>
      <c r="H823" s="2"/>
      <c r="I823" s="34"/>
      <c r="J823" s="34"/>
      <c r="K823" s="34"/>
      <c r="L823" s="34"/>
      <c r="M823" s="35"/>
      <c r="N823" s="35"/>
      <c r="O823" s="3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</row>
    <row r="824" spans="1:85" ht="12" customHeight="1">
      <c r="A824" s="1"/>
      <c r="B824" s="2"/>
      <c r="C824" s="2"/>
      <c r="D824" s="2"/>
      <c r="E824" s="2"/>
      <c r="F824" s="2"/>
      <c r="G824" s="2"/>
      <c r="H824" s="2"/>
      <c r="I824" s="34"/>
      <c r="J824" s="34"/>
      <c r="K824" s="34"/>
      <c r="L824" s="34"/>
      <c r="M824" s="35"/>
      <c r="N824" s="35"/>
      <c r="O824" s="3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</row>
    <row r="825" spans="1:85" ht="12" customHeight="1">
      <c r="A825" s="1"/>
      <c r="B825" s="2"/>
      <c r="C825" s="2"/>
      <c r="D825" s="2"/>
      <c r="E825" s="2"/>
      <c r="F825" s="2"/>
      <c r="G825" s="2"/>
      <c r="H825" s="2"/>
      <c r="I825" s="34"/>
      <c r="J825" s="34"/>
      <c r="K825" s="34"/>
      <c r="L825" s="34"/>
      <c r="M825" s="35"/>
      <c r="N825" s="35"/>
      <c r="O825" s="3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</row>
    <row r="826" spans="1:85" ht="12" customHeight="1">
      <c r="A826" s="1"/>
      <c r="B826" s="2"/>
      <c r="C826" s="2"/>
      <c r="D826" s="2"/>
      <c r="E826" s="2"/>
      <c r="F826" s="2"/>
      <c r="G826" s="2"/>
      <c r="H826" s="2"/>
      <c r="I826" s="34"/>
      <c r="J826" s="34"/>
      <c r="K826" s="34"/>
      <c r="L826" s="34"/>
      <c r="M826" s="35"/>
      <c r="N826" s="35"/>
      <c r="O826" s="3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</row>
    <row r="827" spans="1:85" ht="12" customHeight="1">
      <c r="A827" s="1"/>
      <c r="B827" s="2"/>
      <c r="C827" s="2"/>
      <c r="D827" s="2"/>
      <c r="E827" s="2"/>
      <c r="F827" s="2"/>
      <c r="G827" s="2"/>
      <c r="H827" s="2"/>
      <c r="I827" s="34"/>
      <c r="J827" s="34"/>
      <c r="K827" s="34"/>
      <c r="L827" s="34"/>
      <c r="M827" s="35"/>
      <c r="N827" s="35"/>
      <c r="O827" s="3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</row>
    <row r="828" spans="1:85" ht="12" customHeight="1">
      <c r="A828" s="1"/>
      <c r="B828" s="2"/>
      <c r="C828" s="2"/>
      <c r="D828" s="2"/>
      <c r="E828" s="2"/>
      <c r="F828" s="2"/>
      <c r="G828" s="2"/>
      <c r="H828" s="2"/>
      <c r="I828" s="34"/>
      <c r="J828" s="34"/>
      <c r="K828" s="34"/>
      <c r="L828" s="34"/>
      <c r="M828" s="35"/>
      <c r="N828" s="35"/>
      <c r="O828" s="3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</row>
    <row r="829" spans="1:85" ht="12" customHeight="1">
      <c r="A829" s="1"/>
      <c r="B829" s="2"/>
      <c r="C829" s="2"/>
      <c r="D829" s="2"/>
      <c r="E829" s="2"/>
      <c r="F829" s="2"/>
      <c r="G829" s="2"/>
      <c r="H829" s="2"/>
      <c r="I829" s="34"/>
      <c r="J829" s="34"/>
      <c r="K829" s="34"/>
      <c r="L829" s="34"/>
      <c r="M829" s="35"/>
      <c r="N829" s="35"/>
      <c r="O829" s="3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</row>
    <row r="830" spans="1:85" ht="12" customHeight="1">
      <c r="A830" s="1"/>
      <c r="B830" s="2"/>
      <c r="C830" s="2"/>
      <c r="D830" s="2"/>
      <c r="E830" s="2"/>
      <c r="F830" s="2"/>
      <c r="G830" s="2"/>
      <c r="H830" s="2"/>
      <c r="I830" s="34"/>
      <c r="J830" s="34"/>
      <c r="K830" s="34"/>
      <c r="L830" s="34"/>
      <c r="M830" s="35"/>
      <c r="N830" s="35"/>
      <c r="O830" s="3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</row>
    <row r="831" spans="1:85" ht="12" customHeight="1">
      <c r="A831" s="1"/>
      <c r="B831" s="2"/>
      <c r="C831" s="2"/>
      <c r="D831" s="2"/>
      <c r="E831" s="2"/>
      <c r="F831" s="2"/>
      <c r="G831" s="2"/>
      <c r="H831" s="2"/>
      <c r="I831" s="34"/>
      <c r="J831" s="34"/>
      <c r="K831" s="34"/>
      <c r="L831" s="34"/>
      <c r="M831" s="35"/>
      <c r="N831" s="35"/>
      <c r="O831" s="3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</row>
    <row r="832" spans="1:85" ht="12" customHeight="1">
      <c r="A832" s="1"/>
      <c r="B832" s="2"/>
      <c r="C832" s="2"/>
      <c r="D832" s="2"/>
      <c r="E832" s="2"/>
      <c r="F832" s="2"/>
      <c r="G832" s="2"/>
      <c r="H832" s="2"/>
      <c r="I832" s="34"/>
      <c r="J832" s="34"/>
      <c r="K832" s="34"/>
      <c r="L832" s="34"/>
      <c r="M832" s="35"/>
      <c r="N832" s="35"/>
      <c r="O832" s="3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</row>
    <row r="833" spans="1:85" ht="12" customHeight="1">
      <c r="A833" s="1"/>
      <c r="B833" s="2"/>
      <c r="C833" s="2"/>
      <c r="D833" s="2"/>
      <c r="E833" s="2"/>
      <c r="F833" s="2"/>
      <c r="G833" s="2"/>
      <c r="H833" s="2"/>
      <c r="I833" s="34"/>
      <c r="J833" s="34"/>
      <c r="K833" s="34"/>
      <c r="L833" s="34"/>
      <c r="M833" s="35"/>
      <c r="N833" s="35"/>
      <c r="O833" s="3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</row>
    <row r="834" spans="1:85" ht="12" customHeight="1">
      <c r="A834" s="1"/>
      <c r="B834" s="2"/>
      <c r="C834" s="2"/>
      <c r="D834" s="2"/>
      <c r="E834" s="2"/>
      <c r="F834" s="2"/>
      <c r="G834" s="2"/>
      <c r="H834" s="2"/>
      <c r="I834" s="34"/>
      <c r="J834" s="34"/>
      <c r="K834" s="34"/>
      <c r="L834" s="34"/>
      <c r="M834" s="35"/>
      <c r="N834" s="35"/>
      <c r="O834" s="3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</row>
    <row r="835" spans="1:85" ht="12" customHeight="1">
      <c r="A835" s="1"/>
      <c r="B835" s="2"/>
      <c r="C835" s="2"/>
      <c r="D835" s="2"/>
      <c r="E835" s="2"/>
      <c r="F835" s="2"/>
      <c r="G835" s="2"/>
      <c r="H835" s="2"/>
      <c r="I835" s="34"/>
      <c r="J835" s="34"/>
      <c r="K835" s="34"/>
      <c r="L835" s="34"/>
      <c r="M835" s="35"/>
      <c r="N835" s="35"/>
      <c r="O835" s="3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</row>
    <row r="836" spans="1:85" ht="12" customHeight="1">
      <c r="A836" s="1"/>
      <c r="B836" s="2"/>
      <c r="C836" s="2"/>
      <c r="D836" s="2"/>
      <c r="E836" s="2"/>
      <c r="F836" s="2"/>
      <c r="G836" s="2"/>
      <c r="H836" s="2"/>
      <c r="I836" s="34"/>
      <c r="J836" s="34"/>
      <c r="K836" s="34"/>
      <c r="L836" s="34"/>
      <c r="M836" s="35"/>
      <c r="N836" s="35"/>
      <c r="O836" s="3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</row>
    <row r="837" spans="1:85" ht="12" customHeight="1">
      <c r="A837" s="1"/>
      <c r="B837" s="2"/>
      <c r="C837" s="2"/>
      <c r="D837" s="2"/>
      <c r="E837" s="2"/>
      <c r="F837" s="2"/>
      <c r="G837" s="2"/>
      <c r="H837" s="2"/>
      <c r="I837" s="34"/>
      <c r="J837" s="34"/>
      <c r="K837" s="34"/>
      <c r="L837" s="34"/>
      <c r="M837" s="35"/>
      <c r="N837" s="35"/>
      <c r="O837" s="3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</row>
    <row r="838" spans="1:85" ht="12" customHeight="1">
      <c r="A838" s="1"/>
      <c r="B838" s="2"/>
      <c r="C838" s="2"/>
      <c r="D838" s="2"/>
      <c r="E838" s="2"/>
      <c r="F838" s="2"/>
      <c r="G838" s="2"/>
      <c r="H838" s="2"/>
      <c r="I838" s="34"/>
      <c r="J838" s="34"/>
      <c r="K838" s="34"/>
      <c r="L838" s="34"/>
      <c r="M838" s="35"/>
      <c r="N838" s="35"/>
      <c r="O838" s="3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</row>
    <row r="839" spans="1:85" ht="12" customHeight="1">
      <c r="A839" s="1"/>
      <c r="B839" s="2"/>
      <c r="C839" s="2"/>
      <c r="D839" s="2"/>
      <c r="E839" s="2"/>
      <c r="F839" s="2"/>
      <c r="G839" s="2"/>
      <c r="H839" s="2"/>
      <c r="I839" s="34"/>
      <c r="J839" s="34"/>
      <c r="K839" s="34"/>
      <c r="L839" s="34"/>
      <c r="M839" s="35"/>
      <c r="N839" s="35"/>
      <c r="O839" s="3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</row>
    <row r="840" spans="1:85" ht="12" customHeight="1">
      <c r="A840" s="1"/>
      <c r="B840" s="2"/>
      <c r="C840" s="2"/>
      <c r="D840" s="2"/>
      <c r="E840" s="2"/>
      <c r="F840" s="2"/>
      <c r="G840" s="2"/>
      <c r="H840" s="2"/>
      <c r="I840" s="34"/>
      <c r="J840" s="34"/>
      <c r="K840" s="34"/>
      <c r="L840" s="34"/>
      <c r="M840" s="35"/>
      <c r="N840" s="35"/>
      <c r="O840" s="3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</row>
    <row r="841" spans="1:85" ht="12" customHeight="1">
      <c r="A841" s="1"/>
      <c r="B841" s="2"/>
      <c r="C841" s="2"/>
      <c r="D841" s="2"/>
      <c r="E841" s="2"/>
      <c r="F841" s="2"/>
      <c r="G841" s="2"/>
      <c r="H841" s="2"/>
      <c r="I841" s="34"/>
      <c r="J841" s="34"/>
      <c r="K841" s="34"/>
      <c r="L841" s="34"/>
      <c r="M841" s="35"/>
      <c r="N841" s="35"/>
      <c r="O841" s="3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</row>
    <row r="842" spans="1:85" ht="12" customHeight="1">
      <c r="A842" s="1"/>
      <c r="B842" s="2"/>
      <c r="C842" s="2"/>
      <c r="D842" s="2"/>
      <c r="E842" s="2"/>
      <c r="F842" s="2"/>
      <c r="G842" s="2"/>
      <c r="H842" s="2"/>
      <c r="I842" s="34"/>
      <c r="J842" s="34"/>
      <c r="K842" s="34"/>
      <c r="L842" s="34"/>
      <c r="M842" s="35"/>
      <c r="N842" s="35"/>
      <c r="O842" s="3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</row>
    <row r="843" spans="1:85" ht="12" customHeight="1">
      <c r="A843" s="1"/>
      <c r="B843" s="2"/>
      <c r="C843" s="2"/>
      <c r="D843" s="2"/>
      <c r="E843" s="2"/>
      <c r="F843" s="2"/>
      <c r="G843" s="2"/>
      <c r="H843" s="2"/>
      <c r="I843" s="34"/>
      <c r="J843" s="34"/>
      <c r="K843" s="34"/>
      <c r="L843" s="34"/>
      <c r="M843" s="35"/>
      <c r="N843" s="35"/>
      <c r="O843" s="3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</row>
    <row r="844" spans="1:85" ht="12" customHeight="1">
      <c r="A844" s="1"/>
      <c r="B844" s="2"/>
      <c r="C844" s="2"/>
      <c r="D844" s="2"/>
      <c r="E844" s="2"/>
      <c r="F844" s="2"/>
      <c r="G844" s="2"/>
      <c r="H844" s="2"/>
      <c r="I844" s="34"/>
      <c r="J844" s="34"/>
      <c r="K844" s="34"/>
      <c r="L844" s="34"/>
      <c r="M844" s="35"/>
      <c r="N844" s="35"/>
      <c r="O844" s="3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</row>
    <row r="845" spans="1:85" ht="12" customHeight="1">
      <c r="A845" s="1"/>
      <c r="B845" s="2"/>
      <c r="C845" s="2"/>
      <c r="D845" s="2"/>
      <c r="E845" s="2"/>
      <c r="F845" s="2"/>
      <c r="G845" s="2"/>
      <c r="H845" s="2"/>
      <c r="I845" s="34"/>
      <c r="J845" s="34"/>
      <c r="K845" s="34"/>
      <c r="L845" s="34"/>
      <c r="M845" s="35"/>
      <c r="N845" s="35"/>
      <c r="O845" s="3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</row>
    <row r="846" spans="1:85" ht="12" customHeight="1">
      <c r="A846" s="1"/>
      <c r="B846" s="2"/>
      <c r="C846" s="2"/>
      <c r="D846" s="2"/>
      <c r="E846" s="2"/>
      <c r="F846" s="2"/>
      <c r="G846" s="2"/>
      <c r="H846" s="2"/>
      <c r="I846" s="34"/>
      <c r="J846" s="34"/>
      <c r="K846" s="34"/>
      <c r="L846" s="34"/>
      <c r="M846" s="35"/>
      <c r="N846" s="35"/>
      <c r="O846" s="3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</row>
    <row r="847" spans="1:85" ht="12" customHeight="1">
      <c r="A847" s="1"/>
      <c r="B847" s="2"/>
      <c r="C847" s="2"/>
      <c r="D847" s="2"/>
      <c r="E847" s="2"/>
      <c r="F847" s="2"/>
      <c r="G847" s="2"/>
      <c r="H847" s="2"/>
      <c r="I847" s="34"/>
      <c r="J847" s="34"/>
      <c r="K847" s="34"/>
      <c r="L847" s="34"/>
      <c r="M847" s="35"/>
      <c r="N847" s="35"/>
      <c r="O847" s="3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</row>
    <row r="848" spans="1:85" ht="12" customHeight="1">
      <c r="A848" s="1"/>
      <c r="B848" s="2"/>
      <c r="C848" s="2"/>
      <c r="D848" s="2"/>
      <c r="E848" s="2"/>
      <c r="F848" s="2"/>
      <c r="G848" s="2"/>
      <c r="H848" s="2"/>
      <c r="I848" s="34"/>
      <c r="J848" s="34"/>
      <c r="K848" s="34"/>
      <c r="L848" s="34"/>
      <c r="M848" s="35"/>
      <c r="N848" s="35"/>
      <c r="O848" s="3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</row>
    <row r="849" spans="1:85" ht="12" customHeight="1">
      <c r="A849" s="1"/>
      <c r="B849" s="2"/>
      <c r="C849" s="2"/>
      <c r="D849" s="2"/>
      <c r="E849" s="2"/>
      <c r="F849" s="2"/>
      <c r="G849" s="2"/>
      <c r="H849" s="2"/>
      <c r="I849" s="34"/>
      <c r="J849" s="34"/>
      <c r="K849" s="34"/>
      <c r="L849" s="34"/>
      <c r="M849" s="35"/>
      <c r="N849" s="35"/>
      <c r="O849" s="3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</row>
    <row r="850" spans="1:85" ht="12" customHeight="1">
      <c r="A850" s="1"/>
      <c r="B850" s="2"/>
      <c r="C850" s="2"/>
      <c r="D850" s="2"/>
      <c r="E850" s="2"/>
      <c r="F850" s="2"/>
      <c r="G850" s="2"/>
      <c r="H850" s="2"/>
      <c r="I850" s="34"/>
      <c r="J850" s="34"/>
      <c r="K850" s="34"/>
      <c r="L850" s="34"/>
      <c r="M850" s="35"/>
      <c r="N850" s="35"/>
      <c r="O850" s="3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</row>
    <row r="851" spans="1:85" ht="12" customHeight="1">
      <c r="A851" s="1"/>
      <c r="B851" s="2"/>
      <c r="C851" s="2"/>
      <c r="D851" s="2"/>
      <c r="E851" s="2"/>
      <c r="F851" s="2"/>
      <c r="G851" s="2"/>
      <c r="H851" s="2"/>
      <c r="I851" s="34"/>
      <c r="J851" s="34"/>
      <c r="K851" s="34"/>
      <c r="L851" s="34"/>
      <c r="M851" s="35"/>
      <c r="N851" s="35"/>
      <c r="O851" s="3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</row>
    <row r="852" spans="1:85" ht="12" customHeight="1">
      <c r="A852" s="1"/>
      <c r="B852" s="2"/>
      <c r="C852" s="2"/>
      <c r="D852" s="2"/>
      <c r="E852" s="2"/>
      <c r="F852" s="2"/>
      <c r="G852" s="2"/>
      <c r="H852" s="2"/>
      <c r="I852" s="34"/>
      <c r="J852" s="34"/>
      <c r="K852" s="34"/>
      <c r="L852" s="34"/>
      <c r="M852" s="35"/>
      <c r="N852" s="35"/>
      <c r="O852" s="3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</row>
    <row r="853" spans="1:85" ht="12" customHeight="1">
      <c r="A853" s="1"/>
      <c r="B853" s="2"/>
      <c r="C853" s="2"/>
      <c r="D853" s="2"/>
      <c r="E853" s="2"/>
      <c r="F853" s="2"/>
      <c r="G853" s="2"/>
      <c r="H853" s="2"/>
      <c r="I853" s="34"/>
      <c r="J853" s="34"/>
      <c r="K853" s="34"/>
      <c r="L853" s="34"/>
      <c r="M853" s="35"/>
      <c r="N853" s="35"/>
      <c r="O853" s="3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</row>
    <row r="854" spans="1:85" ht="12" customHeight="1">
      <c r="A854" s="1"/>
      <c r="B854" s="2"/>
      <c r="C854" s="2"/>
      <c r="D854" s="2"/>
      <c r="E854" s="2"/>
      <c r="F854" s="2"/>
      <c r="G854" s="2"/>
      <c r="H854" s="2"/>
      <c r="I854" s="34"/>
      <c r="J854" s="34"/>
      <c r="K854" s="34"/>
      <c r="L854" s="34"/>
      <c r="M854" s="35"/>
      <c r="N854" s="35"/>
      <c r="O854" s="3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</row>
    <row r="855" spans="1:85" ht="12" customHeight="1">
      <c r="A855" s="1"/>
      <c r="B855" s="2"/>
      <c r="C855" s="2"/>
      <c r="D855" s="2"/>
      <c r="E855" s="2"/>
      <c r="F855" s="2"/>
      <c r="G855" s="2"/>
      <c r="H855" s="2"/>
      <c r="I855" s="34"/>
      <c r="J855" s="34"/>
      <c r="K855" s="34"/>
      <c r="L855" s="34"/>
      <c r="M855" s="35"/>
      <c r="N855" s="35"/>
      <c r="O855" s="3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</row>
    <row r="856" spans="1:85" ht="12" customHeight="1">
      <c r="A856" s="1"/>
      <c r="B856" s="2"/>
      <c r="C856" s="2"/>
      <c r="D856" s="2"/>
      <c r="E856" s="2"/>
      <c r="F856" s="2"/>
      <c r="G856" s="2"/>
      <c r="H856" s="2"/>
      <c r="I856" s="34"/>
      <c r="J856" s="34"/>
      <c r="K856" s="34"/>
      <c r="L856" s="34"/>
      <c r="M856" s="35"/>
      <c r="N856" s="35"/>
      <c r="O856" s="3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</row>
    <row r="857" spans="1:85" ht="12" customHeight="1">
      <c r="A857" s="1"/>
      <c r="B857" s="2"/>
      <c r="C857" s="2"/>
      <c r="D857" s="2"/>
      <c r="E857" s="2"/>
      <c r="F857" s="2"/>
      <c r="G857" s="2"/>
      <c r="H857" s="2"/>
      <c r="I857" s="34"/>
      <c r="J857" s="34"/>
      <c r="K857" s="34"/>
      <c r="L857" s="34"/>
      <c r="M857" s="35"/>
      <c r="N857" s="35"/>
      <c r="O857" s="3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</row>
    <row r="858" spans="1:85" ht="12" customHeight="1">
      <c r="A858" s="1"/>
      <c r="B858" s="2"/>
      <c r="C858" s="2"/>
      <c r="D858" s="2"/>
      <c r="E858" s="2"/>
      <c r="F858" s="2"/>
      <c r="G858" s="2"/>
      <c r="H858" s="2"/>
      <c r="I858" s="34"/>
      <c r="J858" s="34"/>
      <c r="K858" s="34"/>
      <c r="L858" s="34"/>
      <c r="M858" s="35"/>
      <c r="N858" s="35"/>
      <c r="O858" s="3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</row>
    <row r="859" spans="1:85" ht="12" customHeight="1">
      <c r="A859" s="1"/>
      <c r="B859" s="2"/>
      <c r="C859" s="2"/>
      <c r="D859" s="2"/>
      <c r="E859" s="2"/>
      <c r="F859" s="2"/>
      <c r="G859" s="2"/>
      <c r="H859" s="2"/>
      <c r="I859" s="34"/>
      <c r="J859" s="34"/>
      <c r="K859" s="34"/>
      <c r="L859" s="34"/>
      <c r="M859" s="35"/>
      <c r="N859" s="35"/>
      <c r="O859" s="3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</row>
    <row r="860" spans="1:85" ht="12" customHeight="1">
      <c r="A860" s="1"/>
      <c r="B860" s="2"/>
      <c r="C860" s="2"/>
      <c r="D860" s="2"/>
      <c r="E860" s="2"/>
      <c r="F860" s="2"/>
      <c r="G860" s="2"/>
      <c r="H860" s="2"/>
      <c r="I860" s="34"/>
      <c r="J860" s="34"/>
      <c r="K860" s="34"/>
      <c r="L860" s="34"/>
      <c r="M860" s="35"/>
      <c r="N860" s="35"/>
      <c r="O860" s="3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</row>
    <row r="861" spans="1:85" ht="12" customHeight="1">
      <c r="A861" s="1"/>
      <c r="B861" s="2"/>
      <c r="C861" s="2"/>
      <c r="D861" s="2"/>
      <c r="E861" s="2"/>
      <c r="F861" s="2"/>
      <c r="G861" s="2"/>
      <c r="H861" s="2"/>
      <c r="I861" s="34"/>
      <c r="J861" s="34"/>
      <c r="K861" s="34"/>
      <c r="L861" s="34"/>
      <c r="M861" s="35"/>
      <c r="N861" s="35"/>
      <c r="O861" s="3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</row>
    <row r="862" spans="1:85" ht="12" customHeight="1">
      <c r="A862" s="1"/>
      <c r="B862" s="2"/>
      <c r="C862" s="2"/>
      <c r="D862" s="2"/>
      <c r="E862" s="2"/>
      <c r="F862" s="2"/>
      <c r="G862" s="2"/>
      <c r="H862" s="2"/>
      <c r="I862" s="34"/>
      <c r="J862" s="34"/>
      <c r="K862" s="34"/>
      <c r="L862" s="34"/>
      <c r="M862" s="35"/>
      <c r="N862" s="35"/>
      <c r="O862" s="3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</row>
    <row r="863" spans="1:85" ht="12" customHeight="1">
      <c r="A863" s="1"/>
      <c r="B863" s="2"/>
      <c r="C863" s="2"/>
      <c r="D863" s="2"/>
      <c r="E863" s="2"/>
      <c r="F863" s="2"/>
      <c r="G863" s="2"/>
      <c r="H863" s="2"/>
      <c r="I863" s="34"/>
      <c r="J863" s="34"/>
      <c r="K863" s="34"/>
      <c r="L863" s="34"/>
      <c r="M863" s="35"/>
      <c r="N863" s="35"/>
      <c r="O863" s="3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</row>
    <row r="864" spans="1:85" ht="12" customHeight="1">
      <c r="A864" s="1"/>
      <c r="B864" s="2"/>
      <c r="C864" s="2"/>
      <c r="D864" s="2"/>
      <c r="E864" s="2"/>
      <c r="F864" s="2"/>
      <c r="G864" s="2"/>
      <c r="H864" s="2"/>
      <c r="I864" s="34"/>
      <c r="J864" s="34"/>
      <c r="K864" s="34"/>
      <c r="L864" s="34"/>
      <c r="M864" s="35"/>
      <c r="N864" s="35"/>
      <c r="O864" s="3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</row>
    <row r="865" spans="1:85" ht="12" customHeight="1">
      <c r="A865" s="1"/>
      <c r="B865" s="2"/>
      <c r="C865" s="2"/>
      <c r="D865" s="2"/>
      <c r="E865" s="2"/>
      <c r="F865" s="2"/>
      <c r="G865" s="2"/>
      <c r="H865" s="2"/>
      <c r="I865" s="34"/>
      <c r="J865" s="34"/>
      <c r="K865" s="34"/>
      <c r="L865" s="34"/>
      <c r="M865" s="35"/>
      <c r="N865" s="35"/>
      <c r="O865" s="3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</row>
    <row r="866" spans="1:85" ht="12" customHeight="1">
      <c r="A866" s="1"/>
      <c r="B866" s="2"/>
      <c r="C866" s="2"/>
      <c r="D866" s="2"/>
      <c r="E866" s="2"/>
      <c r="F866" s="2"/>
      <c r="G866" s="2"/>
      <c r="H866" s="2"/>
      <c r="I866" s="34"/>
      <c r="J866" s="34"/>
      <c r="K866" s="34"/>
      <c r="L866" s="34"/>
      <c r="M866" s="35"/>
      <c r="N866" s="35"/>
      <c r="O866" s="3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</row>
    <row r="867" spans="1:85" ht="12" customHeight="1">
      <c r="A867" s="1"/>
      <c r="B867" s="2"/>
      <c r="C867" s="2"/>
      <c r="D867" s="2"/>
      <c r="E867" s="2"/>
      <c r="F867" s="2"/>
      <c r="G867" s="2"/>
      <c r="H867" s="2"/>
      <c r="I867" s="34"/>
      <c r="J867" s="34"/>
      <c r="K867" s="34"/>
      <c r="L867" s="34"/>
      <c r="M867" s="35"/>
      <c r="N867" s="35"/>
      <c r="O867" s="3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</row>
    <row r="868" spans="1:85" ht="12" customHeight="1">
      <c r="A868" s="1"/>
      <c r="B868" s="2"/>
      <c r="C868" s="2"/>
      <c r="D868" s="2"/>
      <c r="E868" s="2"/>
      <c r="F868" s="2"/>
      <c r="G868" s="2"/>
      <c r="H868" s="2"/>
      <c r="I868" s="34"/>
      <c r="J868" s="34"/>
      <c r="K868" s="34"/>
      <c r="L868" s="34"/>
      <c r="M868" s="35"/>
      <c r="N868" s="35"/>
      <c r="O868" s="3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</row>
    <row r="869" spans="1:85" ht="12" customHeight="1">
      <c r="A869" s="1"/>
      <c r="B869" s="2"/>
      <c r="C869" s="2"/>
      <c r="D869" s="2"/>
      <c r="E869" s="2"/>
      <c r="F869" s="2"/>
      <c r="G869" s="2"/>
      <c r="H869" s="2"/>
      <c r="I869" s="34"/>
      <c r="J869" s="34"/>
      <c r="K869" s="34"/>
      <c r="L869" s="34"/>
      <c r="M869" s="35"/>
      <c r="N869" s="35"/>
      <c r="O869" s="3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</row>
    <row r="870" spans="1:85" ht="12" customHeight="1">
      <c r="A870" s="1"/>
      <c r="B870" s="2"/>
      <c r="C870" s="2"/>
      <c r="D870" s="2"/>
      <c r="E870" s="2"/>
      <c r="F870" s="2"/>
      <c r="G870" s="2"/>
      <c r="H870" s="2"/>
      <c r="I870" s="34"/>
      <c r="J870" s="34"/>
      <c r="K870" s="34"/>
      <c r="L870" s="34"/>
      <c r="M870" s="35"/>
      <c r="N870" s="35"/>
      <c r="O870" s="3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</row>
    <row r="871" spans="1:85" ht="12" customHeight="1">
      <c r="A871" s="1"/>
      <c r="B871" s="2"/>
      <c r="C871" s="2"/>
      <c r="D871" s="2"/>
      <c r="E871" s="2"/>
      <c r="F871" s="2"/>
      <c r="G871" s="2"/>
      <c r="H871" s="2"/>
      <c r="I871" s="34"/>
      <c r="J871" s="34"/>
      <c r="K871" s="34"/>
      <c r="L871" s="34"/>
      <c r="M871" s="35"/>
      <c r="N871" s="35"/>
      <c r="O871" s="3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</row>
    <row r="872" spans="1:85" ht="12" customHeight="1">
      <c r="A872" s="1"/>
      <c r="B872" s="2"/>
      <c r="C872" s="2"/>
      <c r="D872" s="2"/>
      <c r="E872" s="2"/>
      <c r="F872" s="2"/>
      <c r="G872" s="2"/>
      <c r="H872" s="2"/>
      <c r="I872" s="34"/>
      <c r="J872" s="34"/>
      <c r="K872" s="34"/>
      <c r="L872" s="34"/>
      <c r="M872" s="35"/>
      <c r="N872" s="35"/>
      <c r="O872" s="3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</row>
    <row r="873" spans="1:85" ht="12" customHeight="1">
      <c r="A873" s="1"/>
      <c r="B873" s="2"/>
      <c r="C873" s="2"/>
      <c r="D873" s="2"/>
      <c r="E873" s="2"/>
      <c r="F873" s="2"/>
      <c r="G873" s="2"/>
      <c r="H873" s="2"/>
      <c r="I873" s="34"/>
      <c r="J873" s="34"/>
      <c r="K873" s="34"/>
      <c r="L873" s="34"/>
      <c r="M873" s="35"/>
      <c r="N873" s="35"/>
      <c r="O873" s="3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</row>
    <row r="874" spans="1:85" ht="12" customHeight="1">
      <c r="A874" s="1"/>
      <c r="B874" s="2"/>
      <c r="C874" s="2"/>
      <c r="D874" s="2"/>
      <c r="E874" s="2"/>
      <c r="F874" s="2"/>
      <c r="G874" s="2"/>
      <c r="H874" s="2"/>
      <c r="I874" s="34"/>
      <c r="J874" s="34"/>
      <c r="K874" s="34"/>
      <c r="L874" s="34"/>
      <c r="M874" s="35"/>
      <c r="N874" s="35"/>
      <c r="O874" s="3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</row>
    <row r="875" spans="1:85" ht="12" customHeight="1">
      <c r="A875" s="1"/>
      <c r="B875" s="2"/>
      <c r="C875" s="2"/>
      <c r="D875" s="2"/>
      <c r="E875" s="2"/>
      <c r="F875" s="2"/>
      <c r="G875" s="2"/>
      <c r="H875" s="2"/>
      <c r="I875" s="34"/>
      <c r="J875" s="34"/>
      <c r="K875" s="34"/>
      <c r="L875" s="34"/>
      <c r="M875" s="35"/>
      <c r="N875" s="35"/>
      <c r="O875" s="3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</row>
    <row r="876" spans="1:85" ht="12" customHeight="1">
      <c r="A876" s="1"/>
      <c r="B876" s="2"/>
      <c r="C876" s="2"/>
      <c r="D876" s="2"/>
      <c r="E876" s="2"/>
      <c r="F876" s="2"/>
      <c r="G876" s="2"/>
      <c r="H876" s="2"/>
      <c r="I876" s="34"/>
      <c r="J876" s="34"/>
      <c r="K876" s="34"/>
      <c r="L876" s="34"/>
      <c r="M876" s="35"/>
      <c r="N876" s="35"/>
      <c r="O876" s="3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</row>
    <row r="877" spans="1:85" ht="12" customHeight="1">
      <c r="A877" s="1"/>
      <c r="B877" s="2"/>
      <c r="C877" s="2"/>
      <c r="D877" s="2"/>
      <c r="E877" s="2"/>
      <c r="F877" s="2"/>
      <c r="G877" s="2"/>
      <c r="H877" s="2"/>
      <c r="I877" s="34"/>
      <c r="J877" s="34"/>
      <c r="K877" s="34"/>
      <c r="L877" s="34"/>
      <c r="M877" s="35"/>
      <c r="N877" s="35"/>
      <c r="O877" s="3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</row>
    <row r="878" spans="1:85" ht="12" customHeight="1">
      <c r="A878" s="1"/>
      <c r="B878" s="2"/>
      <c r="C878" s="2"/>
      <c r="D878" s="2"/>
      <c r="E878" s="2"/>
      <c r="F878" s="2"/>
      <c r="G878" s="2"/>
      <c r="H878" s="2"/>
      <c r="I878" s="34"/>
      <c r="J878" s="34"/>
      <c r="K878" s="34"/>
      <c r="L878" s="34"/>
      <c r="M878" s="35"/>
      <c r="N878" s="35"/>
      <c r="O878" s="3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</row>
    <row r="879" spans="1:85" ht="12" customHeight="1">
      <c r="A879" s="1"/>
      <c r="B879" s="2"/>
      <c r="C879" s="2"/>
      <c r="D879" s="2"/>
      <c r="E879" s="2"/>
      <c r="F879" s="2"/>
      <c r="G879" s="2"/>
      <c r="H879" s="2"/>
      <c r="I879" s="34"/>
      <c r="J879" s="34"/>
      <c r="K879" s="34"/>
      <c r="L879" s="34"/>
      <c r="M879" s="35"/>
      <c r="N879" s="35"/>
      <c r="O879" s="3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</row>
    <row r="880" spans="1:85" ht="12" customHeight="1">
      <c r="A880" s="1"/>
      <c r="B880" s="2"/>
      <c r="C880" s="2"/>
      <c r="D880" s="2"/>
      <c r="E880" s="2"/>
      <c r="F880" s="2"/>
      <c r="G880" s="2"/>
      <c r="H880" s="2"/>
      <c r="I880" s="34"/>
      <c r="J880" s="34"/>
      <c r="K880" s="34"/>
      <c r="L880" s="34"/>
      <c r="M880" s="35"/>
      <c r="N880" s="35"/>
      <c r="O880" s="3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</row>
    <row r="881" spans="1:85" ht="12" customHeight="1">
      <c r="A881" s="1"/>
      <c r="B881" s="2"/>
      <c r="C881" s="2"/>
      <c r="D881" s="2"/>
      <c r="E881" s="2"/>
      <c r="F881" s="2"/>
      <c r="G881" s="2"/>
      <c r="H881" s="2"/>
      <c r="I881" s="34"/>
      <c r="J881" s="34"/>
      <c r="K881" s="34"/>
      <c r="L881" s="34"/>
      <c r="M881" s="35"/>
      <c r="N881" s="35"/>
      <c r="O881" s="3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</row>
    <row r="882" spans="1:85" ht="12" customHeight="1">
      <c r="A882" s="1"/>
      <c r="B882" s="2"/>
      <c r="C882" s="2"/>
      <c r="D882" s="2"/>
      <c r="E882" s="2"/>
      <c r="F882" s="2"/>
      <c r="G882" s="2"/>
      <c r="H882" s="2"/>
      <c r="I882" s="34"/>
      <c r="J882" s="34"/>
      <c r="K882" s="34"/>
      <c r="L882" s="34"/>
      <c r="M882" s="35"/>
      <c r="N882" s="35"/>
      <c r="O882" s="3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</row>
    <row r="883" spans="1:85" ht="12" customHeight="1">
      <c r="A883" s="1"/>
      <c r="B883" s="2"/>
      <c r="C883" s="2"/>
      <c r="D883" s="2"/>
      <c r="E883" s="2"/>
      <c r="F883" s="2"/>
      <c r="G883" s="2"/>
      <c r="H883" s="2"/>
      <c r="I883" s="34"/>
      <c r="J883" s="34"/>
      <c r="K883" s="34"/>
      <c r="L883" s="34"/>
      <c r="M883" s="35"/>
      <c r="N883" s="35"/>
      <c r="O883" s="3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</row>
    <row r="884" spans="1:85" ht="12" customHeight="1">
      <c r="A884" s="1"/>
      <c r="B884" s="2"/>
      <c r="C884" s="2"/>
      <c r="D884" s="2"/>
      <c r="E884" s="2"/>
      <c r="F884" s="2"/>
      <c r="G884" s="2"/>
      <c r="H884" s="2"/>
      <c r="I884" s="34"/>
      <c r="J884" s="34"/>
      <c r="K884" s="34"/>
      <c r="L884" s="34"/>
      <c r="M884" s="35"/>
      <c r="N884" s="35"/>
      <c r="O884" s="3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</row>
    <row r="885" spans="1:85" ht="12" customHeight="1">
      <c r="A885" s="1"/>
      <c r="B885" s="2"/>
      <c r="C885" s="2"/>
      <c r="D885" s="2"/>
      <c r="E885" s="2"/>
      <c r="F885" s="2"/>
      <c r="G885" s="2"/>
      <c r="H885" s="2"/>
      <c r="I885" s="34"/>
      <c r="J885" s="34"/>
      <c r="K885" s="34"/>
      <c r="L885" s="34"/>
      <c r="M885" s="35"/>
      <c r="N885" s="35"/>
      <c r="O885" s="3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</row>
    <row r="886" spans="1:85" ht="12" customHeight="1">
      <c r="A886" s="1"/>
      <c r="B886" s="2"/>
      <c r="C886" s="2"/>
      <c r="D886" s="2"/>
      <c r="E886" s="2"/>
      <c r="F886" s="2"/>
      <c r="G886" s="2"/>
      <c r="H886" s="2"/>
      <c r="I886" s="34"/>
      <c r="J886" s="34"/>
      <c r="K886" s="34"/>
      <c r="L886" s="34"/>
      <c r="M886" s="35"/>
      <c r="N886" s="35"/>
      <c r="O886" s="3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</row>
    <row r="887" spans="1:85" ht="12" customHeight="1">
      <c r="A887" s="1"/>
      <c r="B887" s="2"/>
      <c r="C887" s="2"/>
      <c r="D887" s="2"/>
      <c r="E887" s="2"/>
      <c r="F887" s="2"/>
      <c r="G887" s="2"/>
      <c r="H887" s="2"/>
      <c r="I887" s="34"/>
      <c r="J887" s="34"/>
      <c r="K887" s="34"/>
      <c r="L887" s="34"/>
      <c r="M887" s="35"/>
      <c r="N887" s="35"/>
      <c r="O887" s="3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</row>
    <row r="888" spans="1:85" ht="12" customHeight="1">
      <c r="A888" s="1"/>
      <c r="B888" s="2"/>
      <c r="C888" s="2"/>
      <c r="D888" s="2"/>
      <c r="E888" s="2"/>
      <c r="F888" s="2"/>
      <c r="G888" s="2"/>
      <c r="H888" s="2"/>
      <c r="I888" s="34"/>
      <c r="J888" s="34"/>
      <c r="K888" s="34"/>
      <c r="L888" s="34"/>
      <c r="M888" s="35"/>
      <c r="N888" s="35"/>
      <c r="O888" s="3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</row>
    <row r="889" spans="1:85" ht="12" customHeight="1">
      <c r="A889" s="1"/>
      <c r="B889" s="2"/>
      <c r="C889" s="2"/>
      <c r="D889" s="2"/>
      <c r="E889" s="2"/>
      <c r="F889" s="2"/>
      <c r="G889" s="2"/>
      <c r="H889" s="2"/>
      <c r="I889" s="34"/>
      <c r="J889" s="34"/>
      <c r="K889" s="34"/>
      <c r="L889" s="34"/>
      <c r="M889" s="35"/>
      <c r="N889" s="35"/>
      <c r="O889" s="3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</row>
    <row r="890" spans="1:85" ht="12" customHeight="1">
      <c r="A890" s="1"/>
      <c r="B890" s="2"/>
      <c r="C890" s="2"/>
      <c r="D890" s="2"/>
      <c r="E890" s="2"/>
      <c r="F890" s="2"/>
      <c r="G890" s="2"/>
      <c r="H890" s="2"/>
      <c r="I890" s="34"/>
      <c r="J890" s="34"/>
      <c r="K890" s="34"/>
      <c r="L890" s="34"/>
      <c r="M890" s="35"/>
      <c r="N890" s="35"/>
      <c r="O890" s="3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</row>
    <row r="891" spans="1:85" ht="12" customHeight="1">
      <c r="A891" s="1"/>
      <c r="B891" s="2"/>
      <c r="C891" s="2"/>
      <c r="D891" s="2"/>
      <c r="E891" s="2"/>
      <c r="F891" s="2"/>
      <c r="G891" s="2"/>
      <c r="H891" s="2"/>
      <c r="I891" s="34"/>
      <c r="J891" s="34"/>
      <c r="K891" s="34"/>
      <c r="L891" s="34"/>
      <c r="M891" s="35"/>
      <c r="N891" s="35"/>
      <c r="O891" s="3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</row>
    <row r="892" spans="1:85" ht="12" customHeight="1">
      <c r="A892" s="1"/>
      <c r="B892" s="2"/>
      <c r="C892" s="2"/>
      <c r="D892" s="2"/>
      <c r="E892" s="2"/>
      <c r="F892" s="2"/>
      <c r="G892" s="2"/>
      <c r="H892" s="2"/>
      <c r="I892" s="34"/>
      <c r="J892" s="34"/>
      <c r="K892" s="34"/>
      <c r="L892" s="34"/>
      <c r="M892" s="35"/>
      <c r="N892" s="35"/>
      <c r="O892" s="3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</row>
    <row r="893" spans="1:85" ht="12" customHeight="1">
      <c r="A893" s="1"/>
      <c r="B893" s="2"/>
      <c r="C893" s="2"/>
      <c r="D893" s="2"/>
      <c r="E893" s="2"/>
      <c r="F893" s="2"/>
      <c r="G893" s="2"/>
      <c r="H893" s="2"/>
      <c r="I893" s="34"/>
      <c r="J893" s="34"/>
      <c r="K893" s="34"/>
      <c r="L893" s="34"/>
      <c r="M893" s="35"/>
      <c r="N893" s="35"/>
      <c r="O893" s="3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</row>
    <row r="894" spans="1:85" ht="12" customHeight="1">
      <c r="A894" s="1"/>
      <c r="B894" s="2"/>
      <c r="C894" s="2"/>
      <c r="D894" s="2"/>
      <c r="E894" s="2"/>
      <c r="F894" s="2"/>
      <c r="G894" s="2"/>
      <c r="H894" s="2"/>
      <c r="I894" s="34"/>
      <c r="J894" s="34"/>
      <c r="K894" s="34"/>
      <c r="L894" s="34"/>
      <c r="M894" s="35"/>
      <c r="N894" s="35"/>
      <c r="O894" s="3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</row>
    <row r="895" spans="1:85" ht="12" customHeight="1">
      <c r="A895" s="1"/>
      <c r="B895" s="2"/>
      <c r="C895" s="2"/>
      <c r="D895" s="2"/>
      <c r="E895" s="2"/>
      <c r="F895" s="2"/>
      <c r="G895" s="2"/>
      <c r="H895" s="2"/>
      <c r="I895" s="34"/>
      <c r="J895" s="34"/>
      <c r="K895" s="34"/>
      <c r="L895" s="34"/>
      <c r="M895" s="35"/>
      <c r="N895" s="35"/>
      <c r="O895" s="3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</row>
    <row r="896" spans="1:85" ht="12" customHeight="1">
      <c r="A896" s="1"/>
      <c r="B896" s="2"/>
      <c r="C896" s="2"/>
      <c r="D896" s="2"/>
      <c r="E896" s="2"/>
      <c r="F896" s="2"/>
      <c r="G896" s="2"/>
      <c r="H896" s="2"/>
      <c r="I896" s="34"/>
      <c r="J896" s="34"/>
      <c r="K896" s="34"/>
      <c r="L896" s="34"/>
      <c r="M896" s="35"/>
      <c r="N896" s="35"/>
      <c r="O896" s="3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</row>
    <row r="897" spans="1:85" ht="12" customHeight="1">
      <c r="A897" s="1"/>
      <c r="B897" s="2"/>
      <c r="C897" s="2"/>
      <c r="D897" s="2"/>
      <c r="E897" s="2"/>
      <c r="F897" s="2"/>
      <c r="G897" s="2"/>
      <c r="H897" s="2"/>
      <c r="I897" s="34"/>
      <c r="J897" s="34"/>
      <c r="K897" s="34"/>
      <c r="L897" s="34"/>
      <c r="M897" s="35"/>
      <c r="N897" s="35"/>
      <c r="O897" s="3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</row>
    <row r="898" spans="1:85" ht="12" customHeight="1">
      <c r="A898" s="1"/>
      <c r="B898" s="2"/>
      <c r="C898" s="2"/>
      <c r="D898" s="2"/>
      <c r="E898" s="2"/>
      <c r="F898" s="2"/>
      <c r="G898" s="2"/>
      <c r="H898" s="2"/>
      <c r="I898" s="34"/>
      <c r="J898" s="34"/>
      <c r="K898" s="34"/>
      <c r="L898" s="34"/>
      <c r="M898" s="35"/>
      <c r="N898" s="35"/>
      <c r="O898" s="3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</row>
    <row r="899" spans="1:85" ht="12" customHeight="1">
      <c r="A899" s="1"/>
      <c r="B899" s="2"/>
      <c r="C899" s="2"/>
      <c r="D899" s="2"/>
      <c r="E899" s="2"/>
      <c r="F899" s="2"/>
      <c r="G899" s="2"/>
      <c r="H899" s="2"/>
      <c r="I899" s="34"/>
      <c r="J899" s="34"/>
      <c r="K899" s="34"/>
      <c r="L899" s="34"/>
      <c r="M899" s="35"/>
      <c r="N899" s="35"/>
      <c r="O899" s="3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</row>
    <row r="900" spans="1:85" ht="12" customHeight="1">
      <c r="A900" s="1"/>
      <c r="B900" s="2"/>
      <c r="C900" s="2"/>
      <c r="D900" s="2"/>
      <c r="E900" s="2"/>
      <c r="F900" s="2"/>
      <c r="G900" s="2"/>
      <c r="H900" s="2"/>
      <c r="I900" s="34"/>
      <c r="J900" s="34"/>
      <c r="K900" s="34"/>
      <c r="L900" s="34"/>
      <c r="M900" s="35"/>
      <c r="N900" s="35"/>
      <c r="O900" s="3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</row>
    <row r="901" spans="1:85" ht="12" customHeight="1">
      <c r="A901" s="1"/>
      <c r="B901" s="2"/>
      <c r="C901" s="2"/>
      <c r="D901" s="2"/>
      <c r="E901" s="2"/>
      <c r="F901" s="2"/>
      <c r="G901" s="2"/>
      <c r="H901" s="2"/>
      <c r="I901" s="34"/>
      <c r="J901" s="34"/>
      <c r="K901" s="34"/>
      <c r="L901" s="34"/>
      <c r="M901" s="35"/>
      <c r="N901" s="35"/>
      <c r="O901" s="3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</row>
    <row r="902" spans="1:85" ht="12" customHeight="1">
      <c r="A902" s="1"/>
      <c r="B902" s="2"/>
      <c r="C902" s="2"/>
      <c r="D902" s="2"/>
      <c r="E902" s="2"/>
      <c r="F902" s="2"/>
      <c r="G902" s="2"/>
      <c r="H902" s="2"/>
      <c r="I902" s="34"/>
      <c r="J902" s="34"/>
      <c r="K902" s="34"/>
      <c r="L902" s="34"/>
      <c r="M902" s="35"/>
      <c r="N902" s="35"/>
      <c r="O902" s="3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</row>
    <row r="903" spans="1:85" ht="12" customHeight="1">
      <c r="A903" s="1"/>
      <c r="B903" s="2"/>
      <c r="C903" s="2"/>
      <c r="D903" s="2"/>
      <c r="E903" s="2"/>
      <c r="F903" s="2"/>
      <c r="G903" s="2"/>
      <c r="H903" s="2"/>
      <c r="I903" s="34"/>
      <c r="J903" s="34"/>
      <c r="K903" s="34"/>
      <c r="L903" s="34"/>
      <c r="M903" s="35"/>
      <c r="N903" s="35"/>
      <c r="O903" s="3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</row>
    <row r="904" spans="1:85" ht="12" customHeight="1">
      <c r="A904" s="1"/>
      <c r="B904" s="2"/>
      <c r="C904" s="2"/>
      <c r="D904" s="2"/>
      <c r="E904" s="2"/>
      <c r="F904" s="2"/>
      <c r="G904" s="2"/>
      <c r="H904" s="2"/>
      <c r="I904" s="34"/>
      <c r="J904" s="34"/>
      <c r="K904" s="34"/>
      <c r="L904" s="34"/>
      <c r="M904" s="35"/>
      <c r="N904" s="35"/>
      <c r="O904" s="3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</row>
    <row r="905" spans="1:85" ht="12" customHeight="1">
      <c r="A905" s="1"/>
      <c r="B905" s="2"/>
      <c r="C905" s="2"/>
      <c r="D905" s="2"/>
      <c r="E905" s="2"/>
      <c r="F905" s="2"/>
      <c r="G905" s="2"/>
      <c r="H905" s="2"/>
      <c r="I905" s="34"/>
      <c r="J905" s="34"/>
      <c r="K905" s="34"/>
      <c r="L905" s="34"/>
      <c r="M905" s="35"/>
      <c r="N905" s="35"/>
      <c r="O905" s="3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</row>
    <row r="906" spans="1:85" ht="12" customHeight="1">
      <c r="A906" s="1"/>
      <c r="B906" s="2"/>
      <c r="C906" s="2"/>
      <c r="D906" s="2"/>
      <c r="E906" s="2"/>
      <c r="F906" s="2"/>
      <c r="G906" s="2"/>
      <c r="H906" s="2"/>
      <c r="I906" s="34"/>
      <c r="J906" s="34"/>
      <c r="K906" s="34"/>
      <c r="L906" s="34"/>
      <c r="M906" s="35"/>
      <c r="N906" s="35"/>
      <c r="O906" s="3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</row>
    <row r="907" spans="1:85" ht="12" customHeight="1">
      <c r="A907" s="1"/>
      <c r="B907" s="2"/>
      <c r="C907" s="2"/>
      <c r="D907" s="2"/>
      <c r="E907" s="2"/>
      <c r="F907" s="2"/>
      <c r="G907" s="2"/>
      <c r="H907" s="2"/>
      <c r="I907" s="34"/>
      <c r="J907" s="34"/>
      <c r="K907" s="34"/>
      <c r="L907" s="34"/>
      <c r="M907" s="35"/>
      <c r="N907" s="35"/>
      <c r="O907" s="3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</row>
    <row r="908" spans="1:85" ht="12" customHeight="1">
      <c r="A908" s="1"/>
      <c r="B908" s="2"/>
      <c r="C908" s="2"/>
      <c r="D908" s="2"/>
      <c r="E908" s="2"/>
      <c r="F908" s="2"/>
      <c r="G908" s="2"/>
      <c r="H908" s="2"/>
      <c r="I908" s="34"/>
      <c r="J908" s="34"/>
      <c r="K908" s="34"/>
      <c r="L908" s="34"/>
      <c r="M908" s="35"/>
      <c r="N908" s="35"/>
      <c r="O908" s="3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</row>
    <row r="909" spans="1:85" ht="12" customHeight="1">
      <c r="A909" s="1"/>
      <c r="B909" s="2"/>
      <c r="C909" s="2"/>
      <c r="D909" s="2"/>
      <c r="E909" s="2"/>
      <c r="F909" s="2"/>
      <c r="G909" s="2"/>
      <c r="H909" s="2"/>
      <c r="I909" s="34"/>
      <c r="J909" s="34"/>
      <c r="K909" s="34"/>
      <c r="L909" s="34"/>
      <c r="M909" s="35"/>
      <c r="N909" s="35"/>
      <c r="O909" s="3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</row>
    <row r="910" spans="1:85" ht="12" customHeight="1">
      <c r="A910" s="1"/>
      <c r="B910" s="2"/>
      <c r="C910" s="2"/>
      <c r="D910" s="2"/>
      <c r="E910" s="2"/>
      <c r="F910" s="2"/>
      <c r="G910" s="2"/>
      <c r="H910" s="2"/>
      <c r="I910" s="34"/>
      <c r="J910" s="34"/>
      <c r="K910" s="34"/>
      <c r="L910" s="34"/>
      <c r="M910" s="35"/>
      <c r="N910" s="35"/>
      <c r="O910" s="3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</row>
    <row r="911" spans="1:85" ht="12" customHeight="1">
      <c r="A911" s="1"/>
      <c r="B911" s="2"/>
      <c r="C911" s="2"/>
      <c r="D911" s="2"/>
      <c r="E911" s="2"/>
      <c r="F911" s="2"/>
      <c r="G911" s="2"/>
      <c r="H911" s="2"/>
      <c r="I911" s="34"/>
      <c r="J911" s="34"/>
      <c r="K911" s="34"/>
      <c r="L911" s="34"/>
      <c r="M911" s="35"/>
      <c r="N911" s="35"/>
      <c r="O911" s="3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</row>
    <row r="912" spans="1:85" ht="12" customHeight="1">
      <c r="A912" s="1"/>
      <c r="B912" s="2"/>
      <c r="C912" s="2"/>
      <c r="D912" s="2"/>
      <c r="E912" s="2"/>
      <c r="F912" s="2"/>
      <c r="G912" s="2"/>
      <c r="H912" s="2"/>
      <c r="I912" s="34"/>
      <c r="J912" s="34"/>
      <c r="K912" s="34"/>
      <c r="L912" s="34"/>
      <c r="M912" s="35"/>
      <c r="N912" s="35"/>
      <c r="O912" s="3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</row>
    <row r="913" spans="1:85" ht="12" customHeight="1">
      <c r="A913" s="1"/>
      <c r="B913" s="2"/>
      <c r="C913" s="2"/>
      <c r="D913" s="2"/>
      <c r="E913" s="2"/>
      <c r="F913" s="2"/>
      <c r="G913" s="2"/>
      <c r="H913" s="2"/>
      <c r="I913" s="34"/>
      <c r="J913" s="34"/>
      <c r="K913" s="34"/>
      <c r="L913" s="34"/>
      <c r="M913" s="35"/>
      <c r="N913" s="35"/>
      <c r="O913" s="3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</row>
    <row r="914" spans="1:85" ht="12" customHeight="1">
      <c r="A914" s="1"/>
      <c r="B914" s="2"/>
      <c r="C914" s="2"/>
      <c r="D914" s="2"/>
      <c r="E914" s="2"/>
      <c r="F914" s="2"/>
      <c r="G914" s="2"/>
      <c r="H914" s="2"/>
      <c r="I914" s="34"/>
      <c r="J914" s="34"/>
      <c r="K914" s="34"/>
      <c r="L914" s="34"/>
      <c r="M914" s="35"/>
      <c r="N914" s="35"/>
      <c r="O914" s="3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</row>
    <row r="915" spans="1:85" ht="12" customHeight="1">
      <c r="A915" s="1"/>
      <c r="B915" s="2"/>
      <c r="C915" s="2"/>
      <c r="D915" s="2"/>
      <c r="E915" s="2"/>
      <c r="F915" s="2"/>
      <c r="G915" s="2"/>
      <c r="H915" s="2"/>
      <c r="I915" s="34"/>
      <c r="J915" s="34"/>
      <c r="K915" s="34"/>
      <c r="L915" s="34"/>
      <c r="M915" s="35"/>
      <c r="N915" s="35"/>
      <c r="O915" s="3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</row>
    <row r="916" spans="1:85" ht="12" customHeight="1">
      <c r="A916" s="1"/>
      <c r="B916" s="2"/>
      <c r="C916" s="2"/>
      <c r="D916" s="2"/>
      <c r="E916" s="2"/>
      <c r="F916" s="2"/>
      <c r="G916" s="2"/>
      <c r="H916" s="2"/>
      <c r="I916" s="34"/>
      <c r="J916" s="34"/>
      <c r="K916" s="34"/>
      <c r="L916" s="34"/>
      <c r="M916" s="35"/>
      <c r="N916" s="35"/>
      <c r="O916" s="3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</row>
    <row r="917" spans="1:85" ht="12" customHeight="1">
      <c r="A917" s="1"/>
      <c r="B917" s="2"/>
      <c r="C917" s="2"/>
      <c r="D917" s="2"/>
      <c r="E917" s="2"/>
      <c r="F917" s="2"/>
      <c r="G917" s="2"/>
      <c r="H917" s="2"/>
      <c r="I917" s="34"/>
      <c r="J917" s="34"/>
      <c r="K917" s="34"/>
      <c r="L917" s="34"/>
      <c r="M917" s="35"/>
      <c r="N917" s="35"/>
      <c r="O917" s="3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</row>
    <row r="918" spans="1:85" ht="12" customHeight="1">
      <c r="A918" s="1"/>
      <c r="B918" s="2"/>
      <c r="C918" s="2"/>
      <c r="D918" s="2"/>
      <c r="E918" s="2"/>
      <c r="F918" s="2"/>
      <c r="G918" s="2"/>
      <c r="H918" s="2"/>
      <c r="I918" s="34"/>
      <c r="J918" s="34"/>
      <c r="K918" s="34"/>
      <c r="L918" s="34"/>
      <c r="M918" s="35"/>
      <c r="N918" s="35"/>
      <c r="O918" s="3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</row>
    <row r="919" spans="1:85" ht="12" customHeight="1">
      <c r="A919" s="1"/>
      <c r="B919" s="2"/>
      <c r="C919" s="2"/>
      <c r="D919" s="2"/>
      <c r="E919" s="2"/>
      <c r="F919" s="2"/>
      <c r="G919" s="2"/>
      <c r="H919" s="2"/>
      <c r="I919" s="34"/>
      <c r="J919" s="34"/>
      <c r="K919" s="34"/>
      <c r="L919" s="34"/>
      <c r="M919" s="35"/>
      <c r="N919" s="35"/>
      <c r="O919" s="3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</row>
    <row r="920" spans="1:85" ht="12" customHeight="1">
      <c r="A920" s="1"/>
      <c r="B920" s="2"/>
      <c r="C920" s="2"/>
      <c r="D920" s="2"/>
      <c r="E920" s="2"/>
      <c r="F920" s="2"/>
      <c r="G920" s="2"/>
      <c r="H920" s="2"/>
      <c r="I920" s="34"/>
      <c r="J920" s="34"/>
      <c r="K920" s="34"/>
      <c r="L920" s="34"/>
      <c r="M920" s="35"/>
      <c r="N920" s="35"/>
      <c r="O920" s="3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</row>
    <row r="921" spans="1:85" ht="12" customHeight="1">
      <c r="A921" s="1"/>
      <c r="B921" s="2"/>
      <c r="C921" s="2"/>
      <c r="D921" s="2"/>
      <c r="E921" s="2"/>
      <c r="F921" s="2"/>
      <c r="G921" s="2"/>
      <c r="H921" s="2"/>
      <c r="I921" s="34"/>
      <c r="J921" s="34"/>
      <c r="K921" s="34"/>
      <c r="L921" s="34"/>
      <c r="M921" s="35"/>
      <c r="N921" s="35"/>
      <c r="O921" s="3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</row>
    <row r="922" spans="1:85" ht="12" customHeight="1">
      <c r="A922" s="1"/>
      <c r="B922" s="2"/>
      <c r="C922" s="2"/>
      <c r="D922" s="2"/>
      <c r="E922" s="2"/>
      <c r="F922" s="2"/>
      <c r="G922" s="2"/>
      <c r="H922" s="2"/>
      <c r="I922" s="34"/>
      <c r="J922" s="34"/>
      <c r="K922" s="34"/>
      <c r="L922" s="34"/>
      <c r="M922" s="35"/>
      <c r="N922" s="35"/>
      <c r="O922" s="3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</row>
    <row r="923" spans="1:85" ht="12" customHeight="1">
      <c r="A923" s="1"/>
      <c r="B923" s="2"/>
      <c r="C923" s="2"/>
      <c r="D923" s="2"/>
      <c r="E923" s="2"/>
      <c r="F923" s="2"/>
      <c r="G923" s="2"/>
      <c r="H923" s="2"/>
      <c r="I923" s="34"/>
      <c r="J923" s="34"/>
      <c r="K923" s="34"/>
      <c r="L923" s="34"/>
      <c r="M923" s="35"/>
      <c r="N923" s="35"/>
      <c r="O923" s="3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</row>
    <row r="924" spans="1:85" ht="12" customHeight="1">
      <c r="A924" s="1"/>
      <c r="B924" s="2"/>
      <c r="C924" s="2"/>
      <c r="D924" s="2"/>
      <c r="E924" s="2"/>
      <c r="F924" s="2"/>
      <c r="G924" s="2"/>
      <c r="H924" s="2"/>
      <c r="I924" s="34"/>
      <c r="J924" s="34"/>
      <c r="K924" s="34"/>
      <c r="L924" s="34"/>
      <c r="M924" s="35"/>
      <c r="N924" s="35"/>
      <c r="O924" s="3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</row>
    <row r="925" spans="1:85" ht="12" customHeight="1">
      <c r="A925" s="1"/>
      <c r="B925" s="2"/>
      <c r="C925" s="2"/>
      <c r="D925" s="2"/>
      <c r="E925" s="2"/>
      <c r="F925" s="2"/>
      <c r="G925" s="2"/>
      <c r="H925" s="2"/>
      <c r="I925" s="34"/>
      <c r="J925" s="34"/>
      <c r="K925" s="34"/>
      <c r="L925" s="34"/>
      <c r="M925" s="35"/>
      <c r="N925" s="35"/>
      <c r="O925" s="3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</row>
    <row r="926" spans="1:85" ht="12" customHeight="1">
      <c r="A926" s="1"/>
      <c r="B926" s="2"/>
      <c r="C926" s="2"/>
      <c r="D926" s="2"/>
      <c r="E926" s="2"/>
      <c r="F926" s="2"/>
      <c r="G926" s="2"/>
      <c r="H926" s="2"/>
      <c r="I926" s="34"/>
      <c r="J926" s="34"/>
      <c r="K926" s="34"/>
      <c r="L926" s="34"/>
      <c r="M926" s="35"/>
      <c r="N926" s="35"/>
      <c r="O926" s="3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</row>
    <row r="927" spans="1:85" ht="12" customHeight="1">
      <c r="A927" s="1"/>
      <c r="B927" s="2"/>
      <c r="C927" s="2"/>
      <c r="D927" s="2"/>
      <c r="E927" s="2"/>
      <c r="F927" s="2"/>
      <c r="G927" s="2"/>
      <c r="H927" s="2"/>
      <c r="I927" s="34"/>
      <c r="J927" s="34"/>
      <c r="K927" s="34"/>
      <c r="L927" s="34"/>
      <c r="M927" s="35"/>
      <c r="N927" s="35"/>
      <c r="O927" s="3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</row>
    <row r="928" spans="1:85" ht="12" customHeight="1">
      <c r="A928" s="1"/>
      <c r="B928" s="2"/>
      <c r="C928" s="2"/>
      <c r="D928" s="2"/>
      <c r="E928" s="2"/>
      <c r="F928" s="2"/>
      <c r="G928" s="2"/>
      <c r="H928" s="2"/>
      <c r="I928" s="34"/>
      <c r="J928" s="34"/>
      <c r="K928" s="34"/>
      <c r="L928" s="34"/>
      <c r="M928" s="35"/>
      <c r="N928" s="35"/>
      <c r="O928" s="3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</row>
    <row r="929" spans="1:85" ht="12" customHeight="1">
      <c r="A929" s="1"/>
      <c r="B929" s="2"/>
      <c r="C929" s="2"/>
      <c r="D929" s="2"/>
      <c r="E929" s="2"/>
      <c r="F929" s="2"/>
      <c r="G929" s="2"/>
      <c r="H929" s="2"/>
      <c r="I929" s="34"/>
      <c r="J929" s="34"/>
      <c r="K929" s="34"/>
      <c r="L929" s="34"/>
      <c r="M929" s="35"/>
      <c r="N929" s="35"/>
      <c r="O929" s="3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</row>
    <row r="930" spans="1:85" ht="12" customHeight="1">
      <c r="A930" s="1"/>
      <c r="B930" s="2"/>
      <c r="C930" s="2"/>
      <c r="D930" s="2"/>
      <c r="E930" s="2"/>
      <c r="F930" s="2"/>
      <c r="G930" s="2"/>
      <c r="H930" s="2"/>
      <c r="I930" s="34"/>
      <c r="J930" s="34"/>
      <c r="K930" s="34"/>
      <c r="L930" s="34"/>
      <c r="M930" s="35"/>
      <c r="N930" s="35"/>
      <c r="O930" s="3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</row>
    <row r="931" spans="1:85" ht="12" customHeight="1">
      <c r="A931" s="1"/>
      <c r="B931" s="2"/>
      <c r="C931" s="2"/>
      <c r="D931" s="2"/>
      <c r="E931" s="2"/>
      <c r="F931" s="2"/>
      <c r="G931" s="2"/>
      <c r="H931" s="2"/>
      <c r="I931" s="34"/>
      <c r="J931" s="34"/>
      <c r="K931" s="34"/>
      <c r="L931" s="34"/>
      <c r="M931" s="35"/>
      <c r="N931" s="35"/>
      <c r="O931" s="3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</row>
    <row r="932" spans="1:85" ht="12" customHeight="1">
      <c r="A932" s="1"/>
      <c r="B932" s="2"/>
      <c r="C932" s="2"/>
      <c r="D932" s="2"/>
      <c r="E932" s="2"/>
      <c r="F932" s="2"/>
      <c r="G932" s="2"/>
      <c r="H932" s="2"/>
      <c r="I932" s="34"/>
      <c r="J932" s="34"/>
      <c r="K932" s="34"/>
      <c r="L932" s="34"/>
      <c r="M932" s="35"/>
      <c r="N932" s="35"/>
      <c r="O932" s="3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</row>
    <row r="933" spans="1:85" ht="12" customHeight="1">
      <c r="A933" s="1"/>
      <c r="B933" s="2"/>
      <c r="C933" s="2"/>
      <c r="D933" s="2"/>
      <c r="E933" s="2"/>
      <c r="F933" s="2"/>
      <c r="G933" s="2"/>
      <c r="H933" s="2"/>
      <c r="I933" s="34"/>
      <c r="J933" s="34"/>
      <c r="K933" s="34"/>
      <c r="L933" s="34"/>
      <c r="M933" s="35"/>
      <c r="N933" s="35"/>
      <c r="O933" s="3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</row>
    <row r="934" spans="1:85" ht="12" customHeight="1">
      <c r="A934" s="1"/>
      <c r="B934" s="2"/>
      <c r="C934" s="2"/>
      <c r="D934" s="2"/>
      <c r="E934" s="2"/>
      <c r="F934" s="2"/>
      <c r="G934" s="2"/>
      <c r="H934" s="2"/>
      <c r="I934" s="34"/>
      <c r="J934" s="34"/>
      <c r="K934" s="34"/>
      <c r="L934" s="34"/>
      <c r="M934" s="35"/>
      <c r="N934" s="35"/>
      <c r="O934" s="3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</row>
    <row r="935" spans="1:85" ht="12" customHeight="1">
      <c r="A935" s="1"/>
      <c r="B935" s="2"/>
      <c r="C935" s="2"/>
      <c r="D935" s="2"/>
      <c r="E935" s="2"/>
      <c r="F935" s="2"/>
      <c r="G935" s="2"/>
      <c r="H935" s="2"/>
      <c r="I935" s="34"/>
      <c r="J935" s="34"/>
      <c r="K935" s="34"/>
      <c r="L935" s="34"/>
      <c r="M935" s="35"/>
      <c r="N935" s="35"/>
      <c r="O935" s="3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</row>
    <row r="936" spans="1:85" ht="12" customHeight="1">
      <c r="A936" s="1"/>
      <c r="B936" s="2"/>
      <c r="C936" s="2"/>
      <c r="D936" s="2"/>
      <c r="E936" s="2"/>
      <c r="F936" s="2"/>
      <c r="G936" s="2"/>
      <c r="H936" s="2"/>
      <c r="I936" s="34"/>
      <c r="J936" s="34"/>
      <c r="K936" s="34"/>
      <c r="L936" s="34"/>
      <c r="M936" s="35"/>
      <c r="N936" s="35"/>
      <c r="O936" s="3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</row>
    <row r="937" spans="1:85" ht="12" customHeight="1">
      <c r="A937" s="1"/>
      <c r="B937" s="2"/>
      <c r="C937" s="2"/>
      <c r="D937" s="2"/>
      <c r="E937" s="2"/>
      <c r="F937" s="2"/>
      <c r="G937" s="2"/>
      <c r="H937" s="2"/>
      <c r="I937" s="34"/>
      <c r="J937" s="34"/>
      <c r="K937" s="34"/>
      <c r="L937" s="34"/>
      <c r="M937" s="35"/>
      <c r="N937" s="35"/>
      <c r="O937" s="3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</row>
    <row r="938" spans="1:85" ht="12" customHeight="1">
      <c r="A938" s="1"/>
      <c r="B938" s="2"/>
      <c r="C938" s="2"/>
      <c r="D938" s="2"/>
      <c r="E938" s="2"/>
      <c r="F938" s="2"/>
      <c r="G938" s="2"/>
      <c r="H938" s="2"/>
      <c r="I938" s="34"/>
      <c r="J938" s="34"/>
      <c r="K938" s="34"/>
      <c r="L938" s="34"/>
      <c r="M938" s="35"/>
      <c r="N938" s="35"/>
      <c r="O938" s="3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</row>
    <row r="939" spans="1:85" ht="12" customHeight="1">
      <c r="A939" s="1"/>
      <c r="B939" s="2"/>
      <c r="C939" s="2"/>
      <c r="D939" s="2"/>
      <c r="E939" s="2"/>
      <c r="F939" s="2"/>
      <c r="G939" s="2"/>
      <c r="H939" s="2"/>
      <c r="I939" s="34"/>
      <c r="J939" s="34"/>
      <c r="K939" s="34"/>
      <c r="L939" s="34"/>
      <c r="M939" s="35"/>
      <c r="N939" s="35"/>
      <c r="O939" s="3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</row>
    <row r="940" spans="1:85" ht="12" customHeight="1">
      <c r="A940" s="1"/>
      <c r="B940" s="2"/>
      <c r="C940" s="2"/>
      <c r="D940" s="2"/>
      <c r="E940" s="2"/>
      <c r="F940" s="2"/>
      <c r="G940" s="2"/>
      <c r="H940" s="2"/>
      <c r="I940" s="34"/>
      <c r="J940" s="34"/>
      <c r="K940" s="34"/>
      <c r="L940" s="34"/>
      <c r="M940" s="35"/>
      <c r="N940" s="35"/>
      <c r="O940" s="3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</row>
    <row r="941" spans="1:85" ht="12" customHeight="1">
      <c r="A941" s="1"/>
      <c r="B941" s="2"/>
      <c r="C941" s="2"/>
      <c r="D941" s="2"/>
      <c r="E941" s="2"/>
      <c r="F941" s="2"/>
      <c r="G941" s="2"/>
      <c r="H941" s="2"/>
      <c r="I941" s="34"/>
      <c r="J941" s="34"/>
      <c r="K941" s="34"/>
      <c r="L941" s="34"/>
      <c r="M941" s="35"/>
      <c r="N941" s="35"/>
      <c r="O941" s="3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</row>
    <row r="942" spans="1:85" ht="12" customHeight="1">
      <c r="A942" s="1"/>
      <c r="B942" s="2"/>
      <c r="C942" s="2"/>
      <c r="D942" s="2"/>
      <c r="E942" s="2"/>
      <c r="F942" s="2"/>
      <c r="G942" s="2"/>
      <c r="H942" s="2"/>
      <c r="I942" s="34"/>
      <c r="J942" s="34"/>
      <c r="K942" s="34"/>
      <c r="L942" s="34"/>
      <c r="M942" s="35"/>
      <c r="N942" s="35"/>
      <c r="O942" s="3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</row>
    <row r="943" spans="1:85" ht="12" customHeight="1">
      <c r="A943" s="1"/>
      <c r="B943" s="2"/>
      <c r="C943" s="2"/>
      <c r="D943" s="2"/>
      <c r="E943" s="2"/>
      <c r="F943" s="2"/>
      <c r="G943" s="2"/>
      <c r="H943" s="2"/>
      <c r="I943" s="34"/>
      <c r="J943" s="34"/>
      <c r="K943" s="34"/>
      <c r="L943" s="34"/>
      <c r="M943" s="35"/>
      <c r="N943" s="35"/>
      <c r="O943" s="3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</row>
    <row r="944" spans="1:85" ht="12" customHeight="1">
      <c r="A944" s="1"/>
      <c r="B944" s="2"/>
      <c r="C944" s="2"/>
      <c r="D944" s="2"/>
      <c r="E944" s="2"/>
      <c r="F944" s="2"/>
      <c r="G944" s="2"/>
      <c r="H944" s="2"/>
      <c r="I944" s="34"/>
      <c r="J944" s="34"/>
      <c r="K944" s="34"/>
      <c r="L944" s="34"/>
      <c r="M944" s="35"/>
      <c r="N944" s="35"/>
      <c r="O944" s="3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</row>
    <row r="945" spans="1:85" ht="12" customHeight="1">
      <c r="A945" s="1"/>
      <c r="B945" s="2"/>
      <c r="C945" s="2"/>
      <c r="D945" s="2"/>
      <c r="E945" s="2"/>
      <c r="F945" s="2"/>
      <c r="G945" s="2"/>
      <c r="H945" s="2"/>
      <c r="I945" s="34"/>
      <c r="J945" s="34"/>
      <c r="K945" s="34"/>
      <c r="L945" s="34"/>
      <c r="M945" s="35"/>
      <c r="N945" s="35"/>
      <c r="O945" s="3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</row>
    <row r="946" spans="1:85" ht="12" customHeight="1">
      <c r="A946" s="1"/>
      <c r="B946" s="2"/>
      <c r="C946" s="2"/>
      <c r="D946" s="2"/>
      <c r="E946" s="2"/>
      <c r="F946" s="2"/>
      <c r="G946" s="2"/>
      <c r="H946" s="2"/>
      <c r="I946" s="34"/>
      <c r="J946" s="34"/>
      <c r="K946" s="34"/>
      <c r="L946" s="34"/>
      <c r="M946" s="35"/>
      <c r="N946" s="35"/>
      <c r="O946" s="3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</row>
    <row r="947" spans="1:85" ht="12" customHeight="1">
      <c r="A947" s="1"/>
      <c r="B947" s="2"/>
      <c r="C947" s="2"/>
      <c r="D947" s="2"/>
      <c r="E947" s="2"/>
      <c r="F947" s="2"/>
      <c r="G947" s="2"/>
      <c r="H947" s="2"/>
      <c r="I947" s="34"/>
      <c r="J947" s="34"/>
      <c r="K947" s="34"/>
      <c r="L947" s="34"/>
      <c r="M947" s="35"/>
      <c r="N947" s="35"/>
      <c r="O947" s="3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</row>
    <row r="948" spans="1:85" ht="12" customHeight="1">
      <c r="A948" s="1"/>
      <c r="B948" s="2"/>
      <c r="C948" s="2"/>
      <c r="D948" s="2"/>
      <c r="E948" s="2"/>
      <c r="F948" s="2"/>
      <c r="G948" s="2"/>
      <c r="H948" s="2"/>
      <c r="I948" s="34"/>
      <c r="J948" s="34"/>
      <c r="K948" s="34"/>
      <c r="L948" s="34"/>
      <c r="M948" s="35"/>
      <c r="N948" s="35"/>
      <c r="O948" s="3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</row>
    <row r="949" spans="1:85" ht="12" customHeight="1">
      <c r="A949" s="1"/>
      <c r="B949" s="2"/>
      <c r="C949" s="2"/>
      <c r="D949" s="2"/>
      <c r="E949" s="2"/>
      <c r="F949" s="2"/>
      <c r="G949" s="2"/>
      <c r="H949" s="2"/>
      <c r="I949" s="34"/>
      <c r="J949" s="34"/>
      <c r="K949" s="34"/>
      <c r="L949" s="34"/>
      <c r="M949" s="35"/>
      <c r="N949" s="35"/>
      <c r="O949" s="3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</row>
    <row r="950" spans="1:85" ht="12" customHeight="1">
      <c r="A950" s="1"/>
      <c r="B950" s="2"/>
      <c r="C950" s="2"/>
      <c r="D950" s="2"/>
      <c r="E950" s="2"/>
      <c r="F950" s="2"/>
      <c r="G950" s="2"/>
      <c r="H950" s="2"/>
      <c r="I950" s="34"/>
      <c r="J950" s="34"/>
      <c r="K950" s="34"/>
      <c r="L950" s="34"/>
      <c r="M950" s="35"/>
      <c r="N950" s="35"/>
      <c r="O950" s="3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</row>
    <row r="951" spans="1:85" ht="12" customHeight="1">
      <c r="A951" s="1"/>
      <c r="B951" s="2"/>
      <c r="C951" s="2"/>
      <c r="D951" s="2"/>
      <c r="E951" s="2"/>
      <c r="F951" s="2"/>
      <c r="G951" s="2"/>
      <c r="H951" s="2"/>
      <c r="I951" s="34"/>
      <c r="J951" s="34"/>
      <c r="K951" s="34"/>
      <c r="L951" s="34"/>
      <c r="M951" s="35"/>
      <c r="N951" s="35"/>
      <c r="O951" s="3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</row>
    <row r="952" spans="1:85" ht="12" customHeight="1">
      <c r="A952" s="1"/>
      <c r="B952" s="2"/>
      <c r="C952" s="2"/>
      <c r="D952" s="2"/>
      <c r="E952" s="2"/>
      <c r="F952" s="2"/>
      <c r="G952" s="2"/>
      <c r="H952" s="2"/>
      <c r="I952" s="34"/>
      <c r="J952" s="34"/>
      <c r="K952" s="34"/>
      <c r="L952" s="34"/>
      <c r="M952" s="35"/>
      <c r="N952" s="35"/>
      <c r="O952" s="3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</row>
    <row r="953" spans="1:85" ht="12" customHeight="1">
      <c r="A953" s="1"/>
      <c r="B953" s="2"/>
      <c r="C953" s="2"/>
      <c r="D953" s="2"/>
      <c r="E953" s="2"/>
      <c r="F953" s="2"/>
      <c r="G953" s="2"/>
      <c r="H953" s="2"/>
      <c r="I953" s="34"/>
      <c r="J953" s="34"/>
      <c r="K953" s="34"/>
      <c r="L953" s="34"/>
      <c r="M953" s="35"/>
      <c r="N953" s="35"/>
      <c r="O953" s="3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</row>
    <row r="954" spans="1:85" ht="12" customHeight="1">
      <c r="A954" s="1"/>
      <c r="B954" s="2"/>
      <c r="C954" s="2"/>
      <c r="D954" s="2"/>
      <c r="E954" s="2"/>
      <c r="F954" s="2"/>
      <c r="G954" s="2"/>
      <c r="H954" s="2"/>
      <c r="I954" s="34"/>
      <c r="J954" s="34"/>
      <c r="K954" s="34"/>
      <c r="L954" s="34"/>
      <c r="M954" s="35"/>
      <c r="N954" s="35"/>
      <c r="O954" s="3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</row>
    <row r="955" spans="1:85" ht="12" customHeight="1">
      <c r="A955" s="1"/>
      <c r="B955" s="2"/>
      <c r="C955" s="2"/>
      <c r="D955" s="2"/>
      <c r="E955" s="2"/>
      <c r="F955" s="2"/>
      <c r="G955" s="2"/>
      <c r="H955" s="2"/>
      <c r="I955" s="34"/>
      <c r="J955" s="34"/>
      <c r="K955" s="34"/>
      <c r="L955" s="34"/>
      <c r="M955" s="35"/>
      <c r="N955" s="35"/>
      <c r="O955" s="3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</row>
    <row r="956" spans="1:85" ht="12" customHeight="1">
      <c r="A956" s="1"/>
      <c r="B956" s="2"/>
      <c r="C956" s="2"/>
      <c r="D956" s="2"/>
      <c r="E956" s="2"/>
      <c r="F956" s="2"/>
      <c r="G956" s="2"/>
      <c r="H956" s="2"/>
      <c r="I956" s="34"/>
      <c r="J956" s="34"/>
      <c r="K956" s="34"/>
      <c r="L956" s="34"/>
      <c r="M956" s="35"/>
      <c r="N956" s="35"/>
      <c r="O956" s="3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</row>
    <row r="957" spans="1:85" ht="12" customHeight="1">
      <c r="A957" s="1"/>
      <c r="B957" s="2"/>
      <c r="C957" s="2"/>
      <c r="D957" s="2"/>
      <c r="E957" s="2"/>
      <c r="F957" s="2"/>
      <c r="G957" s="2"/>
      <c r="H957" s="2"/>
      <c r="I957" s="34"/>
      <c r="J957" s="34"/>
      <c r="K957" s="34"/>
      <c r="L957" s="34"/>
      <c r="M957" s="35"/>
      <c r="N957" s="35"/>
      <c r="O957" s="3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</row>
    <row r="958" spans="1:85" ht="12" customHeight="1">
      <c r="A958" s="1"/>
      <c r="B958" s="2"/>
      <c r="C958" s="2"/>
      <c r="D958" s="2"/>
      <c r="E958" s="2"/>
      <c r="F958" s="2"/>
      <c r="G958" s="2"/>
      <c r="H958" s="2"/>
      <c r="I958" s="34"/>
      <c r="J958" s="34"/>
      <c r="K958" s="34"/>
      <c r="L958" s="34"/>
      <c r="M958" s="35"/>
      <c r="N958" s="35"/>
      <c r="O958" s="3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</row>
    <row r="959" spans="1:85" ht="12" customHeight="1">
      <c r="A959" s="1"/>
      <c r="B959" s="2"/>
      <c r="C959" s="2"/>
      <c r="D959" s="2"/>
      <c r="E959" s="2"/>
      <c r="F959" s="2"/>
      <c r="G959" s="2"/>
      <c r="H959" s="2"/>
      <c r="I959" s="34"/>
      <c r="J959" s="34"/>
      <c r="K959" s="34"/>
      <c r="L959" s="34"/>
      <c r="M959" s="35"/>
      <c r="N959" s="35"/>
      <c r="O959" s="3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</row>
    <row r="960" spans="1:85" ht="12" customHeight="1">
      <c r="A960" s="1"/>
      <c r="B960" s="2"/>
      <c r="C960" s="2"/>
      <c r="D960" s="2"/>
      <c r="E960" s="2"/>
      <c r="F960" s="2"/>
      <c r="G960" s="2"/>
      <c r="H960" s="2"/>
      <c r="I960" s="34"/>
      <c r="J960" s="34"/>
      <c r="K960" s="34"/>
      <c r="L960" s="34"/>
      <c r="M960" s="35"/>
      <c r="N960" s="35"/>
      <c r="O960" s="3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</row>
    <row r="961" spans="1:85" ht="12" customHeight="1">
      <c r="A961" s="1"/>
      <c r="B961" s="2"/>
      <c r="C961" s="2"/>
      <c r="D961" s="2"/>
      <c r="E961" s="2"/>
      <c r="F961" s="2"/>
      <c r="G961" s="2"/>
      <c r="H961" s="2"/>
      <c r="I961" s="34"/>
      <c r="J961" s="34"/>
      <c r="K961" s="34"/>
      <c r="L961" s="34"/>
      <c r="M961" s="35"/>
      <c r="N961" s="35"/>
      <c r="O961" s="3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</row>
    <row r="962" spans="1:85" ht="12" customHeight="1">
      <c r="A962" s="1"/>
      <c r="B962" s="2"/>
      <c r="C962" s="2"/>
      <c r="D962" s="2"/>
      <c r="E962" s="2"/>
      <c r="F962" s="2"/>
      <c r="G962" s="2"/>
      <c r="H962" s="2"/>
      <c r="I962" s="34"/>
      <c r="J962" s="34"/>
      <c r="K962" s="34"/>
      <c r="L962" s="34"/>
      <c r="M962" s="35"/>
      <c r="N962" s="35"/>
      <c r="O962" s="3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</row>
    <row r="963" spans="1:85" ht="12" customHeight="1">
      <c r="A963" s="1"/>
      <c r="B963" s="2"/>
      <c r="C963" s="2"/>
      <c r="D963" s="2"/>
      <c r="E963" s="2"/>
      <c r="F963" s="2"/>
      <c r="G963" s="2"/>
      <c r="H963" s="2"/>
      <c r="I963" s="34"/>
      <c r="J963" s="34"/>
      <c r="K963" s="34"/>
      <c r="L963" s="34"/>
      <c r="M963" s="35"/>
      <c r="N963" s="35"/>
      <c r="O963" s="3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</row>
    <row r="964" spans="1:85" ht="12" customHeight="1">
      <c r="A964" s="1"/>
      <c r="B964" s="2"/>
      <c r="C964" s="2"/>
      <c r="D964" s="2"/>
      <c r="E964" s="2"/>
      <c r="F964" s="2"/>
      <c r="G964" s="2"/>
      <c r="H964" s="2"/>
      <c r="I964" s="34"/>
      <c r="J964" s="34"/>
      <c r="K964" s="34"/>
      <c r="L964" s="34"/>
      <c r="M964" s="35"/>
      <c r="N964" s="35"/>
      <c r="O964" s="3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</row>
    <row r="965" spans="1:85" ht="12" customHeight="1">
      <c r="A965" s="1"/>
      <c r="B965" s="2"/>
      <c r="C965" s="2"/>
      <c r="D965" s="2"/>
      <c r="E965" s="2"/>
      <c r="F965" s="2"/>
      <c r="G965" s="2"/>
      <c r="H965" s="2"/>
      <c r="I965" s="34"/>
      <c r="J965" s="34"/>
      <c r="K965" s="34"/>
      <c r="L965" s="34"/>
      <c r="M965" s="35"/>
      <c r="N965" s="35"/>
      <c r="O965" s="3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</row>
    <row r="966" spans="1:85" ht="12" customHeight="1">
      <c r="A966" s="1"/>
      <c r="B966" s="2"/>
      <c r="C966" s="2"/>
      <c r="D966" s="2"/>
      <c r="E966" s="2"/>
      <c r="F966" s="2"/>
      <c r="G966" s="2"/>
      <c r="H966" s="2"/>
      <c r="I966" s="34"/>
      <c r="J966" s="34"/>
      <c r="K966" s="34"/>
      <c r="L966" s="34"/>
      <c r="M966" s="35"/>
      <c r="N966" s="35"/>
      <c r="O966" s="3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</row>
    <row r="967" spans="1:85" ht="12" customHeight="1">
      <c r="A967" s="1"/>
      <c r="B967" s="2"/>
      <c r="C967" s="2"/>
      <c r="D967" s="2"/>
      <c r="E967" s="2"/>
      <c r="F967" s="2"/>
      <c r="G967" s="2"/>
      <c r="H967" s="2"/>
      <c r="I967" s="34"/>
      <c r="J967" s="34"/>
      <c r="K967" s="34"/>
      <c r="L967" s="34"/>
      <c r="M967" s="35"/>
      <c r="N967" s="35"/>
      <c r="O967" s="3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</row>
    <row r="968" spans="1:85" ht="12" customHeight="1">
      <c r="A968" s="1"/>
      <c r="B968" s="2"/>
      <c r="C968" s="2"/>
      <c r="D968" s="2"/>
      <c r="E968" s="2"/>
      <c r="F968" s="2"/>
      <c r="G968" s="2"/>
      <c r="H968" s="2"/>
      <c r="I968" s="34"/>
      <c r="J968" s="34"/>
      <c r="K968" s="34"/>
      <c r="L968" s="34"/>
      <c r="M968" s="35"/>
      <c r="N968" s="35"/>
      <c r="O968" s="3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</row>
    <row r="969" spans="1:85" ht="12" customHeight="1">
      <c r="A969" s="1"/>
      <c r="B969" s="2"/>
      <c r="C969" s="2"/>
      <c r="D969" s="2"/>
      <c r="E969" s="2"/>
      <c r="F969" s="2"/>
      <c r="G969" s="2"/>
      <c r="H969" s="2"/>
      <c r="I969" s="34"/>
      <c r="J969" s="34"/>
      <c r="K969" s="34"/>
      <c r="L969" s="34"/>
      <c r="M969" s="35"/>
      <c r="N969" s="35"/>
      <c r="O969" s="3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</row>
    <row r="970" spans="1:85" ht="12" customHeight="1">
      <c r="A970" s="1"/>
      <c r="B970" s="2"/>
      <c r="C970" s="2"/>
      <c r="D970" s="2"/>
      <c r="E970" s="2"/>
      <c r="F970" s="2"/>
      <c r="G970" s="2"/>
      <c r="H970" s="2"/>
      <c r="I970" s="34"/>
      <c r="J970" s="34"/>
      <c r="K970" s="34"/>
      <c r="L970" s="34"/>
      <c r="M970" s="35"/>
      <c r="N970" s="35"/>
      <c r="O970" s="3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</row>
    <row r="971" spans="1:85" ht="12" customHeight="1">
      <c r="A971" s="1"/>
      <c r="B971" s="2"/>
      <c r="C971" s="2"/>
      <c r="D971" s="2"/>
      <c r="E971" s="2"/>
      <c r="F971" s="2"/>
      <c r="G971" s="2"/>
      <c r="H971" s="2"/>
      <c r="I971" s="34"/>
      <c r="J971" s="34"/>
      <c r="K971" s="34"/>
      <c r="L971" s="34"/>
      <c r="M971" s="35"/>
      <c r="N971" s="35"/>
      <c r="O971" s="3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</row>
    <row r="972" spans="1:85" ht="12" customHeight="1">
      <c r="A972" s="1"/>
      <c r="B972" s="2"/>
      <c r="C972" s="2"/>
      <c r="D972" s="2"/>
      <c r="E972" s="2"/>
      <c r="F972" s="2"/>
      <c r="G972" s="2"/>
      <c r="H972" s="2"/>
      <c r="I972" s="34"/>
      <c r="J972" s="34"/>
      <c r="K972" s="34"/>
      <c r="L972" s="34"/>
      <c r="M972" s="35"/>
      <c r="N972" s="35"/>
      <c r="O972" s="3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</row>
    <row r="973" spans="1:85" ht="12" customHeight="1">
      <c r="A973" s="1"/>
      <c r="B973" s="2"/>
      <c r="C973" s="2"/>
      <c r="D973" s="2"/>
      <c r="E973" s="2"/>
      <c r="F973" s="2"/>
      <c r="G973" s="2"/>
      <c r="H973" s="2"/>
      <c r="I973" s="34"/>
      <c r="J973" s="34"/>
      <c r="K973" s="34"/>
      <c r="L973" s="34"/>
      <c r="M973" s="35"/>
      <c r="N973" s="35"/>
      <c r="O973" s="3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</row>
    <row r="974" spans="1:85" ht="12" customHeight="1">
      <c r="A974" s="1"/>
      <c r="B974" s="2"/>
      <c r="C974" s="2"/>
      <c r="D974" s="2"/>
      <c r="E974" s="2"/>
      <c r="F974" s="2"/>
      <c r="G974" s="2"/>
      <c r="H974" s="2"/>
      <c r="I974" s="34"/>
      <c r="J974" s="34"/>
      <c r="K974" s="34"/>
      <c r="L974" s="34"/>
      <c r="M974" s="35"/>
      <c r="N974" s="35"/>
      <c r="O974" s="3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</row>
    <row r="975" spans="1:85" ht="12" customHeight="1">
      <c r="A975" s="1"/>
      <c r="B975" s="2"/>
      <c r="C975" s="2"/>
      <c r="D975" s="2"/>
      <c r="E975" s="2"/>
      <c r="F975" s="2"/>
      <c r="G975" s="2"/>
      <c r="H975" s="2"/>
      <c r="I975" s="34"/>
      <c r="J975" s="34"/>
      <c r="K975" s="34"/>
      <c r="L975" s="34"/>
      <c r="M975" s="35"/>
      <c r="N975" s="35"/>
      <c r="O975" s="3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</row>
    <row r="976" spans="1:85" ht="12" customHeight="1">
      <c r="A976" s="1"/>
      <c r="B976" s="2"/>
      <c r="C976" s="2"/>
      <c r="D976" s="2"/>
      <c r="E976" s="2"/>
      <c r="F976" s="2"/>
      <c r="G976" s="2"/>
      <c r="H976" s="2"/>
      <c r="I976" s="34"/>
      <c r="J976" s="34"/>
      <c r="K976" s="34"/>
      <c r="L976" s="34"/>
      <c r="M976" s="35"/>
      <c r="N976" s="35"/>
      <c r="O976" s="3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</row>
    <row r="977" spans="1:85" ht="12" customHeight="1">
      <c r="A977" s="1"/>
      <c r="B977" s="2"/>
      <c r="C977" s="2"/>
      <c r="D977" s="2"/>
      <c r="E977" s="2"/>
      <c r="F977" s="2"/>
      <c r="G977" s="2"/>
      <c r="H977" s="2"/>
      <c r="I977" s="34"/>
      <c r="J977" s="34"/>
      <c r="K977" s="34"/>
      <c r="L977" s="34"/>
      <c r="M977" s="35"/>
      <c r="N977" s="35"/>
      <c r="O977" s="3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</row>
    <row r="978" spans="1:85" ht="12" customHeight="1">
      <c r="A978" s="1"/>
      <c r="B978" s="2"/>
      <c r="C978" s="2"/>
      <c r="D978" s="2"/>
      <c r="E978" s="2"/>
      <c r="F978" s="2"/>
      <c r="G978" s="2"/>
      <c r="H978" s="2"/>
      <c r="I978" s="34"/>
      <c r="J978" s="34"/>
      <c r="K978" s="34"/>
      <c r="L978" s="34"/>
      <c r="M978" s="35"/>
      <c r="N978" s="35"/>
      <c r="O978" s="3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</row>
    <row r="979" spans="1:85" ht="12" customHeight="1">
      <c r="A979" s="1"/>
      <c r="B979" s="2"/>
      <c r="C979" s="2"/>
      <c r="D979" s="2"/>
      <c r="E979" s="2"/>
      <c r="F979" s="2"/>
      <c r="G979" s="2"/>
      <c r="H979" s="2"/>
      <c r="I979" s="34"/>
      <c r="J979" s="34"/>
      <c r="K979" s="34"/>
      <c r="L979" s="34"/>
      <c r="M979" s="35"/>
      <c r="N979" s="35"/>
      <c r="O979" s="3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</row>
    <row r="980" spans="1:85" ht="12" customHeight="1">
      <c r="A980" s="1"/>
      <c r="B980" s="2"/>
      <c r="C980" s="2"/>
      <c r="D980" s="2"/>
      <c r="E980" s="2"/>
      <c r="F980" s="2"/>
      <c r="G980" s="2"/>
      <c r="H980" s="2"/>
      <c r="I980" s="34"/>
      <c r="J980" s="34"/>
      <c r="K980" s="34"/>
      <c r="L980" s="34"/>
      <c r="M980" s="35"/>
      <c r="N980" s="35"/>
      <c r="O980" s="3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</row>
    <row r="981" spans="1:85" ht="12" customHeight="1">
      <c r="A981" s="1"/>
      <c r="B981" s="2"/>
      <c r="C981" s="2"/>
      <c r="D981" s="2"/>
      <c r="E981" s="2"/>
      <c r="F981" s="2"/>
      <c r="G981" s="2"/>
      <c r="H981" s="2"/>
      <c r="I981" s="34"/>
      <c r="J981" s="34"/>
      <c r="K981" s="34"/>
      <c r="L981" s="34"/>
      <c r="M981" s="35"/>
      <c r="N981" s="35"/>
      <c r="O981" s="3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</row>
    <row r="982" spans="1:85" ht="12" customHeight="1">
      <c r="A982" s="1"/>
      <c r="B982" s="2"/>
      <c r="C982" s="2"/>
      <c r="D982" s="2"/>
      <c r="E982" s="2"/>
      <c r="F982" s="2"/>
      <c r="G982" s="2"/>
      <c r="H982" s="2"/>
      <c r="I982" s="34"/>
      <c r="J982" s="34"/>
      <c r="K982" s="34"/>
      <c r="L982" s="34"/>
      <c r="M982" s="35"/>
      <c r="N982" s="35"/>
      <c r="O982" s="3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</row>
    <row r="983" spans="1:85" ht="12" customHeight="1">
      <c r="A983" s="1"/>
      <c r="B983" s="2"/>
      <c r="C983" s="2"/>
      <c r="D983" s="2"/>
      <c r="E983" s="2"/>
      <c r="F983" s="2"/>
      <c r="G983" s="2"/>
      <c r="H983" s="2"/>
      <c r="I983" s="34"/>
      <c r="J983" s="34"/>
      <c r="K983" s="34"/>
      <c r="L983" s="34"/>
      <c r="M983" s="35"/>
      <c r="N983" s="35"/>
      <c r="O983" s="3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</row>
    <row r="984" spans="1:85" ht="12" customHeight="1">
      <c r="A984" s="1"/>
      <c r="B984" s="2"/>
      <c r="C984" s="2"/>
      <c r="D984" s="2"/>
      <c r="E984" s="2"/>
      <c r="F984" s="2"/>
      <c r="G984" s="2"/>
      <c r="H984" s="2"/>
      <c r="I984" s="34"/>
      <c r="J984" s="34"/>
      <c r="K984" s="34"/>
      <c r="L984" s="34"/>
      <c r="M984" s="35"/>
      <c r="N984" s="35"/>
      <c r="O984" s="3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</row>
    <row r="985" spans="1:85" ht="12" customHeight="1">
      <c r="A985" s="1"/>
      <c r="B985" s="2"/>
      <c r="C985" s="2"/>
      <c r="D985" s="2"/>
      <c r="E985" s="2"/>
      <c r="F985" s="2"/>
      <c r="G985" s="2"/>
      <c r="H985" s="2"/>
      <c r="I985" s="34"/>
      <c r="J985" s="34"/>
      <c r="K985" s="34"/>
      <c r="L985" s="34"/>
      <c r="M985" s="35"/>
      <c r="N985" s="35"/>
      <c r="O985" s="3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</row>
    <row r="986" spans="1:85" ht="12" customHeight="1">
      <c r="A986" s="1"/>
      <c r="B986" s="2"/>
      <c r="C986" s="2"/>
      <c r="D986" s="2"/>
      <c r="E986" s="2"/>
      <c r="F986" s="2"/>
      <c r="G986" s="2"/>
      <c r="H986" s="2"/>
      <c r="I986" s="34"/>
      <c r="J986" s="34"/>
      <c r="K986" s="34"/>
      <c r="L986" s="34"/>
      <c r="M986" s="35"/>
      <c r="N986" s="35"/>
      <c r="O986" s="3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</row>
    <row r="987" spans="1:85" ht="12" customHeight="1">
      <c r="A987" s="1"/>
      <c r="B987" s="2"/>
      <c r="C987" s="2"/>
      <c r="D987" s="2"/>
      <c r="E987" s="2"/>
      <c r="F987" s="2"/>
      <c r="G987" s="2"/>
      <c r="H987" s="2"/>
      <c r="I987" s="34"/>
      <c r="J987" s="34"/>
      <c r="K987" s="34"/>
      <c r="L987" s="34"/>
      <c r="M987" s="35"/>
      <c r="N987" s="35"/>
      <c r="O987" s="3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</row>
    <row r="988" spans="1:85" ht="12" customHeight="1">
      <c r="A988" s="1"/>
      <c r="B988" s="2"/>
      <c r="C988" s="2"/>
      <c r="D988" s="2"/>
      <c r="E988" s="2"/>
      <c r="F988" s="2"/>
      <c r="G988" s="2"/>
      <c r="H988" s="2"/>
      <c r="I988" s="34"/>
      <c r="J988" s="34"/>
      <c r="K988" s="34"/>
      <c r="L988" s="34"/>
      <c r="M988" s="35"/>
      <c r="N988" s="35"/>
      <c r="O988" s="3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</row>
  </sheetData>
  <mergeCells count="35">
    <mergeCell ref="AO4:AS4"/>
    <mergeCell ref="AT4:AX4"/>
    <mergeCell ref="AY3:BC3"/>
    <mergeCell ref="B5:F5"/>
    <mergeCell ref="AE3:AI3"/>
    <mergeCell ref="AJ3:AN3"/>
    <mergeCell ref="AE4:AI4"/>
    <mergeCell ref="AJ4:AN4"/>
    <mergeCell ref="U3:Y3"/>
    <mergeCell ref="Z3:AD3"/>
    <mergeCell ref="P4:T4"/>
    <mergeCell ref="U4:Y4"/>
    <mergeCell ref="Z4:AD4"/>
    <mergeCell ref="BS4:BW4"/>
    <mergeCell ref="BX4:CB4"/>
    <mergeCell ref="CC4:CG4"/>
    <mergeCell ref="BD3:BH3"/>
    <mergeCell ref="AY4:BC4"/>
    <mergeCell ref="BD4:BH4"/>
    <mergeCell ref="BI3:BM3"/>
    <mergeCell ref="BN3:BR3"/>
    <mergeCell ref="BI4:BM4"/>
    <mergeCell ref="BN4:BR4"/>
    <mergeCell ref="BS2:CG2"/>
    <mergeCell ref="P3:T3"/>
    <mergeCell ref="CC3:CG3"/>
    <mergeCell ref="G2:H2"/>
    <mergeCell ref="I2:L2"/>
    <mergeCell ref="P2:AD2"/>
    <mergeCell ref="AE2:AX2"/>
    <mergeCell ref="AY2:BR2"/>
    <mergeCell ref="BS3:BW3"/>
    <mergeCell ref="BX3:CB3"/>
    <mergeCell ref="AO3:AS3"/>
    <mergeCell ref="AT3:AX3"/>
  </mergeCells>
  <phoneticPr fontId="70" type="noConversion"/>
  <conditionalFormatting sqref="P9:T9">
    <cfRule type="cellIs" dxfId="1368" priority="3" operator="equal">
      <formula>"TRUE"</formula>
    </cfRule>
  </conditionalFormatting>
  <conditionalFormatting sqref="X9:Y9">
    <cfRule type="cellIs" dxfId="1367" priority="4" operator="equal">
      <formula>"TRUE"</formula>
    </cfRule>
  </conditionalFormatting>
  <conditionalFormatting sqref="AA9:AD9">
    <cfRule type="cellIs" dxfId="1366" priority="5" operator="equal">
      <formula>"TRUE"</formula>
    </cfRule>
  </conditionalFormatting>
  <conditionalFormatting sqref="AF9:AI9">
    <cfRule type="cellIs" dxfId="1365" priority="6" operator="equal">
      <formula>"TRUE"</formula>
    </cfRule>
  </conditionalFormatting>
  <conditionalFormatting sqref="AK9:AM9">
    <cfRule type="cellIs" dxfId="1364" priority="7" operator="equal">
      <formula>"TRUE"</formula>
    </cfRule>
  </conditionalFormatting>
  <conditionalFormatting sqref="V9:W9">
    <cfRule type="cellIs" dxfId="1363" priority="8" operator="equal">
      <formula>"TRUE"</formula>
    </cfRule>
  </conditionalFormatting>
  <conditionalFormatting sqref="P14:T14">
    <cfRule type="cellIs" dxfId="1362" priority="9" operator="equal">
      <formula>"TRUE"</formula>
    </cfRule>
  </conditionalFormatting>
  <conditionalFormatting sqref="P14:T14">
    <cfRule type="cellIs" dxfId="1361" priority="10" operator="equal">
      <formula>"TRUE"</formula>
    </cfRule>
  </conditionalFormatting>
  <conditionalFormatting sqref="X14:Y14">
    <cfRule type="cellIs" dxfId="1360" priority="11" operator="equal">
      <formula>"TRUE"</formula>
    </cfRule>
  </conditionalFormatting>
  <conditionalFormatting sqref="X14:Y14">
    <cfRule type="cellIs" dxfId="1359" priority="12" operator="equal">
      <formula>"TRUE"</formula>
    </cfRule>
  </conditionalFormatting>
  <conditionalFormatting sqref="AA14:AD14">
    <cfRule type="cellIs" dxfId="1358" priority="13" operator="equal">
      <formula>"TRUE"</formula>
    </cfRule>
  </conditionalFormatting>
  <conditionalFormatting sqref="AA14:AD14">
    <cfRule type="cellIs" dxfId="1357" priority="14" operator="equal">
      <formula>"TRUE"</formula>
    </cfRule>
  </conditionalFormatting>
  <conditionalFormatting sqref="AF14:AI14">
    <cfRule type="cellIs" dxfId="1356" priority="15" operator="equal">
      <formula>"TRUE"</formula>
    </cfRule>
  </conditionalFormatting>
  <conditionalFormatting sqref="AF14:AI14">
    <cfRule type="cellIs" dxfId="1355" priority="16" operator="equal">
      <formula>"TRUE"</formula>
    </cfRule>
  </conditionalFormatting>
  <conditionalFormatting sqref="AK14:AM14">
    <cfRule type="cellIs" dxfId="1354" priority="17" operator="equal">
      <formula>"TRUE"</formula>
    </cfRule>
  </conditionalFormatting>
  <conditionalFormatting sqref="AK14:AM14">
    <cfRule type="cellIs" dxfId="1353" priority="18" operator="equal">
      <formula>"TRUE"</formula>
    </cfRule>
  </conditionalFormatting>
  <conditionalFormatting sqref="P52:T52">
    <cfRule type="cellIs" dxfId="1352" priority="19" operator="equal">
      <formula>"TRUE"</formula>
    </cfRule>
  </conditionalFormatting>
  <conditionalFormatting sqref="P52:T52">
    <cfRule type="cellIs" dxfId="1351" priority="20" operator="equal">
      <formula>"TRUE"</formula>
    </cfRule>
  </conditionalFormatting>
  <conditionalFormatting sqref="X52:Y52">
    <cfRule type="cellIs" dxfId="1350" priority="21" operator="equal">
      <formula>"TRUE"</formula>
    </cfRule>
  </conditionalFormatting>
  <conditionalFormatting sqref="X52:Y52">
    <cfRule type="cellIs" dxfId="1349" priority="22" operator="equal">
      <formula>"TRUE"</formula>
    </cfRule>
  </conditionalFormatting>
  <conditionalFormatting sqref="AA52:AD52">
    <cfRule type="cellIs" dxfId="1348" priority="23" operator="equal">
      <formula>"TRUE"</formula>
    </cfRule>
  </conditionalFormatting>
  <conditionalFormatting sqref="AA52:AD52">
    <cfRule type="cellIs" dxfId="1347" priority="24" operator="equal">
      <formula>"TRUE"</formula>
    </cfRule>
  </conditionalFormatting>
  <conditionalFormatting sqref="AF52:AI52">
    <cfRule type="cellIs" dxfId="1346" priority="25" operator="equal">
      <formula>"TRUE"</formula>
    </cfRule>
  </conditionalFormatting>
  <conditionalFormatting sqref="AF52:AI52">
    <cfRule type="cellIs" dxfId="1345" priority="26" operator="equal">
      <formula>"TRUE"</formula>
    </cfRule>
  </conditionalFormatting>
  <conditionalFormatting sqref="AK52:AM52">
    <cfRule type="cellIs" dxfId="1344" priority="27" operator="equal">
      <formula>"TRUE"</formula>
    </cfRule>
  </conditionalFormatting>
  <conditionalFormatting sqref="AK52:AM52">
    <cfRule type="cellIs" dxfId="1343" priority="28" operator="equal">
      <formula>"TRUE"</formula>
    </cfRule>
  </conditionalFormatting>
  <conditionalFormatting sqref="P56:T56">
    <cfRule type="cellIs" dxfId="1342" priority="29" operator="equal">
      <formula>"TRUE"</formula>
    </cfRule>
  </conditionalFormatting>
  <conditionalFormatting sqref="P56:T56">
    <cfRule type="cellIs" dxfId="1341" priority="30" operator="equal">
      <formula>"TRUE"</formula>
    </cfRule>
  </conditionalFormatting>
  <conditionalFormatting sqref="X56:Y56">
    <cfRule type="cellIs" dxfId="1340" priority="31" operator="equal">
      <formula>"TRUE"</formula>
    </cfRule>
  </conditionalFormatting>
  <conditionalFormatting sqref="X56:Y56">
    <cfRule type="cellIs" dxfId="1339" priority="32" operator="equal">
      <formula>"TRUE"</formula>
    </cfRule>
  </conditionalFormatting>
  <conditionalFormatting sqref="AA56:AD56">
    <cfRule type="cellIs" dxfId="1338" priority="33" operator="equal">
      <formula>"TRUE"</formula>
    </cfRule>
  </conditionalFormatting>
  <conditionalFormatting sqref="AA56:AD56">
    <cfRule type="cellIs" dxfId="1337" priority="34" operator="equal">
      <formula>"TRUE"</formula>
    </cfRule>
  </conditionalFormatting>
  <conditionalFormatting sqref="AF56:AI56">
    <cfRule type="cellIs" dxfId="1336" priority="35" operator="equal">
      <formula>"TRUE"</formula>
    </cfRule>
  </conditionalFormatting>
  <conditionalFormatting sqref="AF56:AI56">
    <cfRule type="cellIs" dxfId="1335" priority="36" operator="equal">
      <formula>"TRUE"</formula>
    </cfRule>
  </conditionalFormatting>
  <conditionalFormatting sqref="AK56:AM56">
    <cfRule type="cellIs" dxfId="1334" priority="37" operator="equal">
      <formula>"TRUE"</formula>
    </cfRule>
  </conditionalFormatting>
  <conditionalFormatting sqref="AK56:AM56">
    <cfRule type="cellIs" dxfId="1333" priority="38" operator="equal">
      <formula>"TRUE"</formula>
    </cfRule>
  </conditionalFormatting>
  <conditionalFormatting sqref="P55:T55">
    <cfRule type="cellIs" dxfId="1332" priority="39" operator="equal">
      <formula>"TRUE"</formula>
    </cfRule>
  </conditionalFormatting>
  <conditionalFormatting sqref="P55:T55">
    <cfRule type="cellIs" dxfId="1331" priority="40" operator="equal">
      <formula>"TRUE"</formula>
    </cfRule>
  </conditionalFormatting>
  <conditionalFormatting sqref="P55:T55">
    <cfRule type="cellIs" dxfId="1330" priority="41" operator="equal">
      <formula>"TRUE"</formula>
    </cfRule>
  </conditionalFormatting>
  <conditionalFormatting sqref="X55:Y55">
    <cfRule type="cellIs" dxfId="1329" priority="42" operator="equal">
      <formula>"TRUE"</formula>
    </cfRule>
  </conditionalFormatting>
  <conditionalFormatting sqref="X55:Y55">
    <cfRule type="cellIs" dxfId="1328" priority="43" operator="equal">
      <formula>"TRUE"</formula>
    </cfRule>
  </conditionalFormatting>
  <conditionalFormatting sqref="X55:Y55">
    <cfRule type="cellIs" dxfId="1327" priority="44" operator="equal">
      <formula>"TRUE"</formula>
    </cfRule>
  </conditionalFormatting>
  <conditionalFormatting sqref="AA55:AD55">
    <cfRule type="cellIs" dxfId="1326" priority="45" operator="equal">
      <formula>"TRUE"</formula>
    </cfRule>
  </conditionalFormatting>
  <conditionalFormatting sqref="AA55:AD55">
    <cfRule type="cellIs" dxfId="1325" priority="46" operator="equal">
      <formula>"TRUE"</formula>
    </cfRule>
  </conditionalFormatting>
  <conditionalFormatting sqref="AA55:AD55">
    <cfRule type="cellIs" dxfId="1324" priority="47" operator="equal">
      <formula>"TRUE"</formula>
    </cfRule>
  </conditionalFormatting>
  <conditionalFormatting sqref="AF55:AI55">
    <cfRule type="cellIs" dxfId="1323" priority="48" operator="equal">
      <formula>"TRUE"</formula>
    </cfRule>
  </conditionalFormatting>
  <conditionalFormatting sqref="AF55:AI55">
    <cfRule type="cellIs" dxfId="1322" priority="49" operator="equal">
      <formula>"TRUE"</formula>
    </cfRule>
  </conditionalFormatting>
  <conditionalFormatting sqref="AF55:AI55">
    <cfRule type="cellIs" dxfId="1321" priority="50" operator="equal">
      <formula>"TRUE"</formula>
    </cfRule>
  </conditionalFormatting>
  <conditionalFormatting sqref="AK55:AM55">
    <cfRule type="cellIs" dxfId="1320" priority="51" operator="equal">
      <formula>"TRUE"</formula>
    </cfRule>
  </conditionalFormatting>
  <conditionalFormatting sqref="AK55:AM55">
    <cfRule type="cellIs" dxfId="1319" priority="52" operator="equal">
      <formula>"TRUE"</formula>
    </cfRule>
  </conditionalFormatting>
  <conditionalFormatting sqref="AK55:AM55">
    <cfRule type="cellIs" dxfId="1318" priority="53" operator="equal">
      <formula>"TRUE"</formula>
    </cfRule>
  </conditionalFormatting>
  <conditionalFormatting sqref="P8:T8">
    <cfRule type="cellIs" dxfId="1317" priority="54" operator="equal">
      <formula>"TRUE"</formula>
    </cfRule>
  </conditionalFormatting>
  <conditionalFormatting sqref="X8:Y8">
    <cfRule type="cellIs" dxfId="1316" priority="55" operator="equal">
      <formula>"TRUE"</formula>
    </cfRule>
  </conditionalFormatting>
  <conditionalFormatting sqref="AA8:AD8">
    <cfRule type="cellIs" dxfId="1315" priority="56" operator="equal">
      <formula>"TRUE"</formula>
    </cfRule>
  </conditionalFormatting>
  <conditionalFormatting sqref="AF8:AI8">
    <cfRule type="cellIs" dxfId="1314" priority="57" operator="equal">
      <formula>"TRUE"</formula>
    </cfRule>
  </conditionalFormatting>
  <conditionalFormatting sqref="AK8:AM8">
    <cfRule type="cellIs" dxfId="1313" priority="58" operator="equal">
      <formula>"TRUE"</formula>
    </cfRule>
  </conditionalFormatting>
  <conditionalFormatting sqref="V14:W14">
    <cfRule type="cellIs" dxfId="1312" priority="59" operator="equal">
      <formula>"TRUE"</formula>
    </cfRule>
  </conditionalFormatting>
  <conditionalFormatting sqref="V14:W14">
    <cfRule type="cellIs" dxfId="1311" priority="60" operator="equal">
      <formula>"TRUE"</formula>
    </cfRule>
  </conditionalFormatting>
  <conditionalFormatting sqref="V52:W52">
    <cfRule type="cellIs" dxfId="1310" priority="61" operator="equal">
      <formula>"TRUE"</formula>
    </cfRule>
  </conditionalFormatting>
  <conditionalFormatting sqref="V52:W52">
    <cfRule type="cellIs" dxfId="1309" priority="62" operator="equal">
      <formula>"TRUE"</formula>
    </cfRule>
  </conditionalFormatting>
  <conditionalFormatting sqref="V56:W56">
    <cfRule type="cellIs" dxfId="1308" priority="63" operator="equal">
      <formula>"TRUE"</formula>
    </cfRule>
  </conditionalFormatting>
  <conditionalFormatting sqref="V56:W56">
    <cfRule type="cellIs" dxfId="1307" priority="64" operator="equal">
      <formula>"TRUE"</formula>
    </cfRule>
  </conditionalFormatting>
  <conditionalFormatting sqref="V55:W55">
    <cfRule type="cellIs" dxfId="1306" priority="65" operator="equal">
      <formula>"TRUE"</formula>
    </cfRule>
  </conditionalFormatting>
  <conditionalFormatting sqref="V55:W55">
    <cfRule type="cellIs" dxfId="1305" priority="66" operator="equal">
      <formula>"TRUE"</formula>
    </cfRule>
  </conditionalFormatting>
  <conditionalFormatting sqref="V55:W55">
    <cfRule type="cellIs" dxfId="1304" priority="67" operator="equal">
      <formula>"TRUE"</formula>
    </cfRule>
  </conditionalFormatting>
  <conditionalFormatting sqref="V8:W8">
    <cfRule type="cellIs" dxfId="1303" priority="68" operator="equal">
      <formula>"TRUE"</formula>
    </cfRule>
  </conditionalFormatting>
  <conditionalFormatting sqref="AN9">
    <cfRule type="cellIs" dxfId="1302" priority="69" operator="equal">
      <formula>"TRUE"</formula>
    </cfRule>
  </conditionalFormatting>
  <conditionalFormatting sqref="AN14">
    <cfRule type="cellIs" dxfId="1301" priority="70" operator="equal">
      <formula>"TRUE"</formula>
    </cfRule>
  </conditionalFormatting>
  <conditionalFormatting sqref="AN14">
    <cfRule type="cellIs" dxfId="1300" priority="71" operator="equal">
      <formula>"TRUE"</formula>
    </cfRule>
  </conditionalFormatting>
  <conditionalFormatting sqref="AN52">
    <cfRule type="cellIs" dxfId="1299" priority="72" operator="equal">
      <formula>"TRUE"</formula>
    </cfRule>
  </conditionalFormatting>
  <conditionalFormatting sqref="AN52">
    <cfRule type="cellIs" dxfId="1298" priority="73" operator="equal">
      <formula>"TRUE"</formula>
    </cfRule>
  </conditionalFormatting>
  <conditionalFormatting sqref="AN56">
    <cfRule type="cellIs" dxfId="1297" priority="74" operator="equal">
      <formula>"TRUE"</formula>
    </cfRule>
  </conditionalFormatting>
  <conditionalFormatting sqref="AN56">
    <cfRule type="cellIs" dxfId="1296" priority="75" operator="equal">
      <formula>"TRUE"</formula>
    </cfRule>
  </conditionalFormatting>
  <conditionalFormatting sqref="AN55">
    <cfRule type="cellIs" dxfId="1295" priority="76" operator="equal">
      <formula>"TRUE"</formula>
    </cfRule>
  </conditionalFormatting>
  <conditionalFormatting sqref="AN55">
    <cfRule type="cellIs" dxfId="1294" priority="77" operator="equal">
      <formula>"TRUE"</formula>
    </cfRule>
  </conditionalFormatting>
  <conditionalFormatting sqref="AN55">
    <cfRule type="cellIs" dxfId="1293" priority="78" operator="equal">
      <formula>"TRUE"</formula>
    </cfRule>
  </conditionalFormatting>
  <conditionalFormatting sqref="AN8">
    <cfRule type="cellIs" dxfId="1292" priority="79" operator="equal">
      <formula>"TRUE"</formula>
    </cfRule>
  </conditionalFormatting>
  <conditionalFormatting sqref="U9">
    <cfRule type="cellIs" dxfId="1291" priority="80" operator="equal">
      <formula>"TRUE"</formula>
    </cfRule>
  </conditionalFormatting>
  <conditionalFormatting sqref="U14">
    <cfRule type="cellIs" dxfId="1290" priority="81" operator="equal">
      <formula>"TRUE"</formula>
    </cfRule>
  </conditionalFormatting>
  <conditionalFormatting sqref="U14">
    <cfRule type="cellIs" dxfId="1289" priority="82" operator="equal">
      <formula>"TRUE"</formula>
    </cfRule>
  </conditionalFormatting>
  <conditionalFormatting sqref="U52">
    <cfRule type="cellIs" dxfId="1288" priority="83" operator="equal">
      <formula>"TRUE"</formula>
    </cfRule>
  </conditionalFormatting>
  <conditionalFormatting sqref="U52">
    <cfRule type="cellIs" dxfId="1287" priority="84" operator="equal">
      <formula>"TRUE"</formula>
    </cfRule>
  </conditionalFormatting>
  <conditionalFormatting sqref="U56">
    <cfRule type="cellIs" dxfId="1286" priority="85" operator="equal">
      <formula>"TRUE"</formula>
    </cfRule>
  </conditionalFormatting>
  <conditionalFormatting sqref="U56">
    <cfRule type="cellIs" dxfId="1285" priority="86" operator="equal">
      <formula>"TRUE"</formula>
    </cfRule>
  </conditionalFormatting>
  <conditionalFormatting sqref="U55">
    <cfRule type="cellIs" dxfId="1284" priority="87" operator="equal">
      <formula>"TRUE"</formula>
    </cfRule>
  </conditionalFormatting>
  <conditionalFormatting sqref="U55">
    <cfRule type="cellIs" dxfId="1283" priority="88" operator="equal">
      <formula>"TRUE"</formula>
    </cfRule>
  </conditionalFormatting>
  <conditionalFormatting sqref="U55">
    <cfRule type="cellIs" dxfId="1282" priority="89" operator="equal">
      <formula>"TRUE"</formula>
    </cfRule>
  </conditionalFormatting>
  <conditionalFormatting sqref="U8">
    <cfRule type="cellIs" dxfId="1281" priority="90" operator="equal">
      <formula>"TRUE"</formula>
    </cfRule>
  </conditionalFormatting>
  <conditionalFormatting sqref="Z9">
    <cfRule type="cellIs" dxfId="1280" priority="91" operator="equal">
      <formula>"TRUE"</formula>
    </cfRule>
  </conditionalFormatting>
  <conditionalFormatting sqref="Z14">
    <cfRule type="cellIs" dxfId="1279" priority="92" operator="equal">
      <formula>"TRUE"</formula>
    </cfRule>
  </conditionalFormatting>
  <conditionalFormatting sqref="Z14">
    <cfRule type="cellIs" dxfId="1278" priority="93" operator="equal">
      <formula>"TRUE"</formula>
    </cfRule>
  </conditionalFormatting>
  <conditionalFormatting sqref="Z52">
    <cfRule type="cellIs" dxfId="1277" priority="94" operator="equal">
      <formula>"TRUE"</formula>
    </cfRule>
  </conditionalFormatting>
  <conditionalFormatting sqref="Z52">
    <cfRule type="cellIs" dxfId="1276" priority="95" operator="equal">
      <formula>"TRUE"</formula>
    </cfRule>
  </conditionalFormatting>
  <conditionalFormatting sqref="Z56">
    <cfRule type="cellIs" dxfId="1275" priority="96" operator="equal">
      <formula>"TRUE"</formula>
    </cfRule>
  </conditionalFormatting>
  <conditionalFormatting sqref="Z56">
    <cfRule type="cellIs" dxfId="1274" priority="97" operator="equal">
      <formula>"TRUE"</formula>
    </cfRule>
  </conditionalFormatting>
  <conditionalFormatting sqref="Z55">
    <cfRule type="cellIs" dxfId="1273" priority="98" operator="equal">
      <formula>"TRUE"</formula>
    </cfRule>
  </conditionalFormatting>
  <conditionalFormatting sqref="Z55">
    <cfRule type="cellIs" dxfId="1272" priority="99" operator="equal">
      <formula>"TRUE"</formula>
    </cfRule>
  </conditionalFormatting>
  <conditionalFormatting sqref="Z55">
    <cfRule type="cellIs" dxfId="1271" priority="100" operator="equal">
      <formula>"TRUE"</formula>
    </cfRule>
  </conditionalFormatting>
  <conditionalFormatting sqref="Z8">
    <cfRule type="cellIs" dxfId="1270" priority="101" operator="equal">
      <formula>"TRUE"</formula>
    </cfRule>
  </conditionalFormatting>
  <conditionalFormatting sqref="AJ9">
    <cfRule type="cellIs" dxfId="1269" priority="102" operator="equal">
      <formula>"TRUE"</formula>
    </cfRule>
  </conditionalFormatting>
  <conditionalFormatting sqref="AJ14">
    <cfRule type="cellIs" dxfId="1268" priority="103" operator="equal">
      <formula>"TRUE"</formula>
    </cfRule>
  </conditionalFormatting>
  <conditionalFormatting sqref="AJ14">
    <cfRule type="cellIs" dxfId="1267" priority="104" operator="equal">
      <formula>"TRUE"</formula>
    </cfRule>
  </conditionalFormatting>
  <conditionalFormatting sqref="AJ52">
    <cfRule type="cellIs" dxfId="1266" priority="105" operator="equal">
      <formula>"TRUE"</formula>
    </cfRule>
  </conditionalFormatting>
  <conditionalFormatting sqref="AJ52">
    <cfRule type="cellIs" dxfId="1265" priority="106" operator="equal">
      <formula>"TRUE"</formula>
    </cfRule>
  </conditionalFormatting>
  <conditionalFormatting sqref="AJ56">
    <cfRule type="cellIs" dxfId="1264" priority="107" operator="equal">
      <formula>"TRUE"</formula>
    </cfRule>
  </conditionalFormatting>
  <conditionalFormatting sqref="AJ56">
    <cfRule type="cellIs" dxfId="1263" priority="108" operator="equal">
      <formula>"TRUE"</formula>
    </cfRule>
  </conditionalFormatting>
  <conditionalFormatting sqref="AJ55">
    <cfRule type="cellIs" dxfId="1262" priority="109" operator="equal">
      <formula>"TRUE"</formula>
    </cfRule>
  </conditionalFormatting>
  <conditionalFormatting sqref="AJ55">
    <cfRule type="cellIs" dxfId="1261" priority="110" operator="equal">
      <formula>"TRUE"</formula>
    </cfRule>
  </conditionalFormatting>
  <conditionalFormatting sqref="AJ55">
    <cfRule type="cellIs" dxfId="1260" priority="111" operator="equal">
      <formula>"TRUE"</formula>
    </cfRule>
  </conditionalFormatting>
  <conditionalFormatting sqref="AJ8">
    <cfRule type="cellIs" dxfId="1259" priority="112" operator="equal">
      <formula>"TRUE"</formula>
    </cfRule>
  </conditionalFormatting>
  <conditionalFormatting sqref="AE9">
    <cfRule type="cellIs" dxfId="1258" priority="113" operator="equal">
      <formula>"TRUE"</formula>
    </cfRule>
  </conditionalFormatting>
  <conditionalFormatting sqref="AE14">
    <cfRule type="cellIs" dxfId="1257" priority="114" operator="equal">
      <formula>"TRUE"</formula>
    </cfRule>
  </conditionalFormatting>
  <conditionalFormatting sqref="AE14">
    <cfRule type="cellIs" dxfId="1256" priority="115" operator="equal">
      <formula>"TRUE"</formula>
    </cfRule>
  </conditionalFormatting>
  <conditionalFormatting sqref="AE52">
    <cfRule type="cellIs" dxfId="1255" priority="116" operator="equal">
      <formula>"TRUE"</formula>
    </cfRule>
  </conditionalFormatting>
  <conditionalFormatting sqref="AE52">
    <cfRule type="cellIs" dxfId="1254" priority="117" operator="equal">
      <formula>"TRUE"</formula>
    </cfRule>
  </conditionalFormatting>
  <conditionalFormatting sqref="AE56">
    <cfRule type="cellIs" dxfId="1253" priority="118" operator="equal">
      <formula>"TRUE"</formula>
    </cfRule>
  </conditionalFormatting>
  <conditionalFormatting sqref="AE56">
    <cfRule type="cellIs" dxfId="1252" priority="119" operator="equal">
      <formula>"TRUE"</formula>
    </cfRule>
  </conditionalFormatting>
  <conditionalFormatting sqref="AE55">
    <cfRule type="cellIs" dxfId="1251" priority="120" operator="equal">
      <formula>"TRUE"</formula>
    </cfRule>
  </conditionalFormatting>
  <conditionalFormatting sqref="AE55">
    <cfRule type="cellIs" dxfId="1250" priority="121" operator="equal">
      <formula>"TRUE"</formula>
    </cfRule>
  </conditionalFormatting>
  <conditionalFormatting sqref="AE55">
    <cfRule type="cellIs" dxfId="1249" priority="122" operator="equal">
      <formula>"TRUE"</formula>
    </cfRule>
  </conditionalFormatting>
  <conditionalFormatting sqref="AE8">
    <cfRule type="cellIs" dxfId="1248" priority="123" operator="equal">
      <formula>"TRUE"</formula>
    </cfRule>
  </conditionalFormatting>
  <conditionalFormatting sqref="P15:T15">
    <cfRule type="cellIs" dxfId="1247" priority="124" operator="equal">
      <formula>"TRUE"</formula>
    </cfRule>
  </conditionalFormatting>
  <conditionalFormatting sqref="X15:Y15">
    <cfRule type="cellIs" dxfId="1246" priority="125" operator="equal">
      <formula>"TRUE"</formula>
    </cfRule>
  </conditionalFormatting>
  <conditionalFormatting sqref="AA15:AD15">
    <cfRule type="cellIs" dxfId="1245" priority="126" operator="equal">
      <formula>"TRUE"</formula>
    </cfRule>
  </conditionalFormatting>
  <conditionalFormatting sqref="AF15:AI15">
    <cfRule type="cellIs" dxfId="1244" priority="127" operator="equal">
      <formula>"TRUE"</formula>
    </cfRule>
  </conditionalFormatting>
  <conditionalFormatting sqref="AK15:AM15">
    <cfRule type="cellIs" dxfId="1243" priority="128" operator="equal">
      <formula>"TRUE"</formula>
    </cfRule>
  </conditionalFormatting>
  <conditionalFormatting sqref="V15:W15">
    <cfRule type="cellIs" dxfId="1242" priority="129" operator="equal">
      <formula>"TRUE"</formula>
    </cfRule>
  </conditionalFormatting>
  <conditionalFormatting sqref="AN15">
    <cfRule type="cellIs" dxfId="1241" priority="130" operator="equal">
      <formula>"TRUE"</formula>
    </cfRule>
  </conditionalFormatting>
  <conditionalFormatting sqref="U15">
    <cfRule type="cellIs" dxfId="1240" priority="131" operator="equal">
      <formula>"TRUE"</formula>
    </cfRule>
  </conditionalFormatting>
  <conditionalFormatting sqref="Z15">
    <cfRule type="cellIs" dxfId="1239" priority="132" operator="equal">
      <formula>"TRUE"</formula>
    </cfRule>
  </conditionalFormatting>
  <conditionalFormatting sqref="AJ15">
    <cfRule type="cellIs" dxfId="1238" priority="133" operator="equal">
      <formula>"TRUE"</formula>
    </cfRule>
  </conditionalFormatting>
  <conditionalFormatting sqref="AE15">
    <cfRule type="cellIs" dxfId="1237" priority="134" operator="equal">
      <formula>"TRUE"</formula>
    </cfRule>
  </conditionalFormatting>
  <conditionalFormatting sqref="P69:AN69">
    <cfRule type="cellIs" dxfId="1236" priority="135" operator="equal">
      <formula>"TRUE"</formula>
    </cfRule>
  </conditionalFormatting>
  <conditionalFormatting sqref="P70:AN70">
    <cfRule type="cellIs" dxfId="1235" priority="136" operator="equal">
      <formula>"TRUE"</formula>
    </cfRule>
  </conditionalFormatting>
  <conditionalFormatting sqref="U11">
    <cfRule type="cellIs" dxfId="1234" priority="137" operator="equal">
      <formula>"TRUE"</formula>
    </cfRule>
  </conditionalFormatting>
  <conditionalFormatting sqref="U11">
    <cfRule type="cellIs" dxfId="1233" priority="138" operator="equal">
      <formula>"TRUE"</formula>
    </cfRule>
  </conditionalFormatting>
  <conditionalFormatting sqref="U11">
    <cfRule type="cellIs" dxfId="1232" priority="139" operator="equal">
      <formula>"TRUE"</formula>
    </cfRule>
  </conditionalFormatting>
  <conditionalFormatting sqref="AE11">
    <cfRule type="cellIs" dxfId="1231" priority="140" operator="equal">
      <formula>"TRUE"</formula>
    </cfRule>
  </conditionalFormatting>
  <conditionalFormatting sqref="AE11">
    <cfRule type="cellIs" dxfId="1230" priority="141" operator="equal">
      <formula>"TRUE"</formula>
    </cfRule>
  </conditionalFormatting>
  <conditionalFormatting sqref="AE11">
    <cfRule type="cellIs" dxfId="1229" priority="142" operator="equal">
      <formula>"TRUE"</formula>
    </cfRule>
  </conditionalFormatting>
  <conditionalFormatting sqref="P17:T17">
    <cfRule type="cellIs" dxfId="1228" priority="143" operator="equal">
      <formula>"TRUE"</formula>
    </cfRule>
  </conditionalFormatting>
  <conditionalFormatting sqref="P17:T17">
    <cfRule type="cellIs" dxfId="1227" priority="144" operator="equal">
      <formula>"TRUE"</formula>
    </cfRule>
  </conditionalFormatting>
  <conditionalFormatting sqref="P17:T17">
    <cfRule type="cellIs" dxfId="1226" priority="145" operator="equal">
      <formula>"TRUE"</formula>
    </cfRule>
  </conditionalFormatting>
  <conditionalFormatting sqref="X17:Y17">
    <cfRule type="cellIs" dxfId="1225" priority="146" operator="equal">
      <formula>"TRUE"</formula>
    </cfRule>
  </conditionalFormatting>
  <conditionalFormatting sqref="X17:Y17">
    <cfRule type="cellIs" dxfId="1224" priority="147" operator="equal">
      <formula>"TRUE"</formula>
    </cfRule>
  </conditionalFormatting>
  <conditionalFormatting sqref="X17:Y17">
    <cfRule type="cellIs" dxfId="1223" priority="148" operator="equal">
      <formula>"TRUE"</formula>
    </cfRule>
  </conditionalFormatting>
  <conditionalFormatting sqref="AA17:AD17">
    <cfRule type="cellIs" dxfId="1222" priority="149" operator="equal">
      <formula>"TRUE"</formula>
    </cfRule>
  </conditionalFormatting>
  <conditionalFormatting sqref="AA17:AD17">
    <cfRule type="cellIs" dxfId="1221" priority="150" operator="equal">
      <formula>"TRUE"</formula>
    </cfRule>
  </conditionalFormatting>
  <conditionalFormatting sqref="AA17:AD17">
    <cfRule type="cellIs" dxfId="1220" priority="151" operator="equal">
      <formula>"TRUE"</formula>
    </cfRule>
  </conditionalFormatting>
  <conditionalFormatting sqref="AF17:AI17">
    <cfRule type="cellIs" dxfId="1219" priority="152" operator="equal">
      <formula>"TRUE"</formula>
    </cfRule>
  </conditionalFormatting>
  <conditionalFormatting sqref="AF17:AI17">
    <cfRule type="cellIs" dxfId="1218" priority="153" operator="equal">
      <formula>"TRUE"</formula>
    </cfRule>
  </conditionalFormatting>
  <conditionalFormatting sqref="AF17:AI17">
    <cfRule type="cellIs" dxfId="1217" priority="154" operator="equal">
      <formula>"TRUE"</formula>
    </cfRule>
  </conditionalFormatting>
  <conditionalFormatting sqref="AK17:AM17">
    <cfRule type="cellIs" dxfId="1216" priority="155" operator="equal">
      <formula>"TRUE"</formula>
    </cfRule>
  </conditionalFormatting>
  <conditionalFormatting sqref="AK17:AM17">
    <cfRule type="cellIs" dxfId="1215" priority="156" operator="equal">
      <formula>"TRUE"</formula>
    </cfRule>
  </conditionalFormatting>
  <conditionalFormatting sqref="AK17:AM17">
    <cfRule type="cellIs" dxfId="1214" priority="157" operator="equal">
      <formula>"TRUE"</formula>
    </cfRule>
  </conditionalFormatting>
  <conditionalFormatting sqref="V17:W17">
    <cfRule type="cellIs" dxfId="1213" priority="158" operator="equal">
      <formula>"TRUE"</formula>
    </cfRule>
  </conditionalFormatting>
  <conditionalFormatting sqref="V17:W17">
    <cfRule type="cellIs" dxfId="1212" priority="159" operator="equal">
      <formula>"TRUE"</formula>
    </cfRule>
  </conditionalFormatting>
  <conditionalFormatting sqref="V17:W17">
    <cfRule type="cellIs" dxfId="1211" priority="160" operator="equal">
      <formula>"TRUE"</formula>
    </cfRule>
  </conditionalFormatting>
  <conditionalFormatting sqref="AN17">
    <cfRule type="cellIs" dxfId="1210" priority="161" operator="equal">
      <formula>"TRUE"</formula>
    </cfRule>
  </conditionalFormatting>
  <conditionalFormatting sqref="AN17">
    <cfRule type="cellIs" dxfId="1209" priority="162" operator="equal">
      <formula>"TRUE"</formula>
    </cfRule>
  </conditionalFormatting>
  <conditionalFormatting sqref="AN17">
    <cfRule type="cellIs" dxfId="1208" priority="163" operator="equal">
      <formula>"TRUE"</formula>
    </cfRule>
  </conditionalFormatting>
  <conditionalFormatting sqref="U17">
    <cfRule type="cellIs" dxfId="1207" priority="164" operator="equal">
      <formula>"TRUE"</formula>
    </cfRule>
  </conditionalFormatting>
  <conditionalFormatting sqref="U17">
    <cfRule type="cellIs" dxfId="1206" priority="165" operator="equal">
      <formula>"TRUE"</formula>
    </cfRule>
  </conditionalFormatting>
  <conditionalFormatting sqref="U17">
    <cfRule type="cellIs" dxfId="1205" priority="166" operator="equal">
      <formula>"TRUE"</formula>
    </cfRule>
  </conditionalFormatting>
  <conditionalFormatting sqref="Z17">
    <cfRule type="cellIs" dxfId="1204" priority="167" operator="equal">
      <formula>"TRUE"</formula>
    </cfRule>
  </conditionalFormatting>
  <conditionalFormatting sqref="Z17">
    <cfRule type="cellIs" dxfId="1203" priority="168" operator="equal">
      <formula>"TRUE"</formula>
    </cfRule>
  </conditionalFormatting>
  <conditionalFormatting sqref="Z17">
    <cfRule type="cellIs" dxfId="1202" priority="169" operator="equal">
      <formula>"TRUE"</formula>
    </cfRule>
  </conditionalFormatting>
  <conditionalFormatting sqref="AJ17">
    <cfRule type="cellIs" dxfId="1201" priority="170" operator="equal">
      <formula>"TRUE"</formula>
    </cfRule>
  </conditionalFormatting>
  <conditionalFormatting sqref="AJ17">
    <cfRule type="cellIs" dxfId="1200" priority="171" operator="equal">
      <formula>"TRUE"</formula>
    </cfRule>
  </conditionalFormatting>
  <conditionalFormatting sqref="AJ17">
    <cfRule type="cellIs" dxfId="1199" priority="172" operator="equal">
      <formula>"TRUE"</formula>
    </cfRule>
  </conditionalFormatting>
  <conditionalFormatting sqref="AE17">
    <cfRule type="cellIs" dxfId="1198" priority="173" operator="equal">
      <formula>"TRUE"</formula>
    </cfRule>
  </conditionalFormatting>
  <conditionalFormatting sqref="AE17">
    <cfRule type="cellIs" dxfId="1197" priority="174" operator="equal">
      <formula>"TRUE"</formula>
    </cfRule>
  </conditionalFormatting>
  <conditionalFormatting sqref="AE17">
    <cfRule type="cellIs" dxfId="1196" priority="175" operator="equal">
      <formula>"TRUE"</formula>
    </cfRule>
  </conditionalFormatting>
  <conditionalFormatting sqref="P16:T16">
    <cfRule type="cellIs" dxfId="1195" priority="176" operator="equal">
      <formula>"TRUE"</formula>
    </cfRule>
  </conditionalFormatting>
  <conditionalFormatting sqref="P16:T16">
    <cfRule type="cellIs" dxfId="1194" priority="177" operator="equal">
      <formula>"TRUE"</formula>
    </cfRule>
  </conditionalFormatting>
  <conditionalFormatting sqref="P16:T16">
    <cfRule type="cellIs" dxfId="1193" priority="178" operator="equal">
      <formula>"TRUE"</formula>
    </cfRule>
  </conditionalFormatting>
  <conditionalFormatting sqref="X16:Y16">
    <cfRule type="cellIs" dxfId="1192" priority="179" operator="equal">
      <formula>"TRUE"</formula>
    </cfRule>
  </conditionalFormatting>
  <conditionalFormatting sqref="X16:Y16">
    <cfRule type="cellIs" dxfId="1191" priority="180" operator="equal">
      <formula>"TRUE"</formula>
    </cfRule>
  </conditionalFormatting>
  <conditionalFormatting sqref="X16:Y16">
    <cfRule type="cellIs" dxfId="1190" priority="181" operator="equal">
      <formula>"TRUE"</formula>
    </cfRule>
  </conditionalFormatting>
  <conditionalFormatting sqref="AA16:AD16">
    <cfRule type="cellIs" dxfId="1189" priority="182" operator="equal">
      <formula>"TRUE"</formula>
    </cfRule>
  </conditionalFormatting>
  <conditionalFormatting sqref="AA16:AD16">
    <cfRule type="cellIs" dxfId="1188" priority="183" operator="equal">
      <formula>"TRUE"</formula>
    </cfRule>
  </conditionalFormatting>
  <conditionalFormatting sqref="AA16:AD16">
    <cfRule type="cellIs" dxfId="1187" priority="184" operator="equal">
      <formula>"TRUE"</formula>
    </cfRule>
  </conditionalFormatting>
  <conditionalFormatting sqref="AF16:AI16">
    <cfRule type="cellIs" dxfId="1186" priority="185" operator="equal">
      <formula>"TRUE"</formula>
    </cfRule>
  </conditionalFormatting>
  <conditionalFormatting sqref="AF16:AI16">
    <cfRule type="cellIs" dxfId="1185" priority="186" operator="equal">
      <formula>"TRUE"</formula>
    </cfRule>
  </conditionalFormatting>
  <conditionalFormatting sqref="AF16:AI16">
    <cfRule type="cellIs" dxfId="1184" priority="187" operator="equal">
      <formula>"TRUE"</formula>
    </cfRule>
  </conditionalFormatting>
  <conditionalFormatting sqref="AK16:AM16">
    <cfRule type="cellIs" dxfId="1183" priority="188" operator="equal">
      <formula>"TRUE"</formula>
    </cfRule>
  </conditionalFormatting>
  <conditionalFormatting sqref="AK16:AM16">
    <cfRule type="cellIs" dxfId="1182" priority="189" operator="equal">
      <formula>"TRUE"</formula>
    </cfRule>
  </conditionalFormatting>
  <conditionalFormatting sqref="AK16:AM16">
    <cfRule type="cellIs" dxfId="1181" priority="190" operator="equal">
      <formula>"TRUE"</formula>
    </cfRule>
  </conditionalFormatting>
  <conditionalFormatting sqref="V16:W16">
    <cfRule type="cellIs" dxfId="1180" priority="191" operator="equal">
      <formula>"TRUE"</formula>
    </cfRule>
  </conditionalFormatting>
  <conditionalFormatting sqref="V16:W16">
    <cfRule type="cellIs" dxfId="1179" priority="192" operator="equal">
      <formula>"TRUE"</formula>
    </cfRule>
  </conditionalFormatting>
  <conditionalFormatting sqref="V16:W16">
    <cfRule type="cellIs" dxfId="1178" priority="193" operator="equal">
      <formula>"TRUE"</formula>
    </cfRule>
  </conditionalFormatting>
  <conditionalFormatting sqref="AN16">
    <cfRule type="cellIs" dxfId="1177" priority="194" operator="equal">
      <formula>"TRUE"</formula>
    </cfRule>
  </conditionalFormatting>
  <conditionalFormatting sqref="AN16">
    <cfRule type="cellIs" dxfId="1176" priority="195" operator="equal">
      <formula>"TRUE"</formula>
    </cfRule>
  </conditionalFormatting>
  <conditionalFormatting sqref="AN16">
    <cfRule type="cellIs" dxfId="1175" priority="196" operator="equal">
      <formula>"TRUE"</formula>
    </cfRule>
  </conditionalFormatting>
  <conditionalFormatting sqref="U16">
    <cfRule type="cellIs" dxfId="1174" priority="197" operator="equal">
      <formula>"TRUE"</formula>
    </cfRule>
  </conditionalFormatting>
  <conditionalFormatting sqref="U16">
    <cfRule type="cellIs" dxfId="1173" priority="198" operator="equal">
      <formula>"TRUE"</formula>
    </cfRule>
  </conditionalFormatting>
  <conditionalFormatting sqref="U16">
    <cfRule type="cellIs" dxfId="1172" priority="199" operator="equal">
      <formula>"TRUE"</formula>
    </cfRule>
  </conditionalFormatting>
  <conditionalFormatting sqref="Z16">
    <cfRule type="cellIs" dxfId="1171" priority="200" operator="equal">
      <formula>"TRUE"</formula>
    </cfRule>
  </conditionalFormatting>
  <conditionalFormatting sqref="Z16">
    <cfRule type="cellIs" dxfId="1170" priority="201" operator="equal">
      <formula>"TRUE"</formula>
    </cfRule>
  </conditionalFormatting>
  <conditionalFormatting sqref="Z16">
    <cfRule type="cellIs" dxfId="1169" priority="202" operator="equal">
      <formula>"TRUE"</formula>
    </cfRule>
  </conditionalFormatting>
  <conditionalFormatting sqref="AJ16">
    <cfRule type="cellIs" dxfId="1168" priority="203" operator="equal">
      <formula>"TRUE"</formula>
    </cfRule>
  </conditionalFormatting>
  <conditionalFormatting sqref="AJ16">
    <cfRule type="cellIs" dxfId="1167" priority="204" operator="equal">
      <formula>"TRUE"</formula>
    </cfRule>
  </conditionalFormatting>
  <conditionalFormatting sqref="AJ16">
    <cfRule type="cellIs" dxfId="1166" priority="205" operator="equal">
      <formula>"TRUE"</formula>
    </cfRule>
  </conditionalFormatting>
  <conditionalFormatting sqref="AE16">
    <cfRule type="cellIs" dxfId="1165" priority="206" operator="equal">
      <formula>"TRUE"</formula>
    </cfRule>
  </conditionalFormatting>
  <conditionalFormatting sqref="AE16">
    <cfRule type="cellIs" dxfId="1164" priority="207" operator="equal">
      <formula>"TRUE"</formula>
    </cfRule>
  </conditionalFormatting>
  <conditionalFormatting sqref="AE16">
    <cfRule type="cellIs" dxfId="1163" priority="208" operator="equal">
      <formula>"TRUE"</formula>
    </cfRule>
  </conditionalFormatting>
  <conditionalFormatting sqref="P12:T12">
    <cfRule type="cellIs" dxfId="1162" priority="209" operator="equal">
      <formula>"TRUE"</formula>
    </cfRule>
  </conditionalFormatting>
  <conditionalFormatting sqref="P12:T12">
    <cfRule type="cellIs" dxfId="1161" priority="210" operator="equal">
      <formula>"TRUE"</formula>
    </cfRule>
  </conditionalFormatting>
  <conditionalFormatting sqref="X12:Y12">
    <cfRule type="cellIs" dxfId="1160" priority="211" operator="equal">
      <formula>"TRUE"</formula>
    </cfRule>
  </conditionalFormatting>
  <conditionalFormatting sqref="X12:Y12">
    <cfRule type="cellIs" dxfId="1159" priority="212" operator="equal">
      <formula>"TRUE"</formula>
    </cfRule>
  </conditionalFormatting>
  <conditionalFormatting sqref="AA12:AD12">
    <cfRule type="cellIs" dxfId="1158" priority="213" operator="equal">
      <formula>"TRUE"</formula>
    </cfRule>
  </conditionalFormatting>
  <conditionalFormatting sqref="AA12:AD12">
    <cfRule type="cellIs" dxfId="1157" priority="214" operator="equal">
      <formula>"TRUE"</formula>
    </cfRule>
  </conditionalFormatting>
  <conditionalFormatting sqref="AF12:AI12">
    <cfRule type="cellIs" dxfId="1156" priority="215" operator="equal">
      <formula>"TRUE"</formula>
    </cfRule>
  </conditionalFormatting>
  <conditionalFormatting sqref="AF12:AI12">
    <cfRule type="cellIs" dxfId="1155" priority="216" operator="equal">
      <formula>"TRUE"</formula>
    </cfRule>
  </conditionalFormatting>
  <conditionalFormatting sqref="AK12:AM12">
    <cfRule type="cellIs" dxfId="1154" priority="217" operator="equal">
      <formula>"TRUE"</formula>
    </cfRule>
  </conditionalFormatting>
  <conditionalFormatting sqref="AK12:AM12">
    <cfRule type="cellIs" dxfId="1153" priority="218" operator="equal">
      <formula>"TRUE"</formula>
    </cfRule>
  </conditionalFormatting>
  <conditionalFormatting sqref="P11:T11">
    <cfRule type="cellIs" dxfId="1152" priority="219" operator="equal">
      <formula>"TRUE"</formula>
    </cfRule>
  </conditionalFormatting>
  <conditionalFormatting sqref="P11:T11">
    <cfRule type="cellIs" dxfId="1151" priority="220" operator="equal">
      <formula>"TRUE"</formula>
    </cfRule>
  </conditionalFormatting>
  <conditionalFormatting sqref="P11:T11">
    <cfRule type="cellIs" dxfId="1150" priority="221" operator="equal">
      <formula>"TRUE"</formula>
    </cfRule>
  </conditionalFormatting>
  <conditionalFormatting sqref="X11:Y11">
    <cfRule type="cellIs" dxfId="1149" priority="222" operator="equal">
      <formula>"TRUE"</formula>
    </cfRule>
  </conditionalFormatting>
  <conditionalFormatting sqref="X11:Y11">
    <cfRule type="cellIs" dxfId="1148" priority="223" operator="equal">
      <formula>"TRUE"</formula>
    </cfRule>
  </conditionalFormatting>
  <conditionalFormatting sqref="X11:Y11">
    <cfRule type="cellIs" dxfId="1147" priority="224" operator="equal">
      <formula>"TRUE"</formula>
    </cfRule>
  </conditionalFormatting>
  <conditionalFormatting sqref="AA11:AD11">
    <cfRule type="cellIs" dxfId="1146" priority="225" operator="equal">
      <formula>"TRUE"</formula>
    </cfRule>
  </conditionalFormatting>
  <conditionalFormatting sqref="AA11:AD11">
    <cfRule type="cellIs" dxfId="1145" priority="226" operator="equal">
      <formula>"TRUE"</formula>
    </cfRule>
  </conditionalFormatting>
  <conditionalFormatting sqref="AA11:AD11">
    <cfRule type="cellIs" dxfId="1144" priority="227" operator="equal">
      <formula>"TRUE"</formula>
    </cfRule>
  </conditionalFormatting>
  <conditionalFormatting sqref="AF11:AI11">
    <cfRule type="cellIs" dxfId="1143" priority="228" operator="equal">
      <formula>"TRUE"</formula>
    </cfRule>
  </conditionalFormatting>
  <conditionalFormatting sqref="AF11:AI11">
    <cfRule type="cellIs" dxfId="1142" priority="229" operator="equal">
      <formula>"TRUE"</formula>
    </cfRule>
  </conditionalFormatting>
  <conditionalFormatting sqref="AF11:AI11">
    <cfRule type="cellIs" dxfId="1141" priority="230" operator="equal">
      <formula>"TRUE"</formula>
    </cfRule>
  </conditionalFormatting>
  <conditionalFormatting sqref="AK11:AM11">
    <cfRule type="cellIs" dxfId="1140" priority="231" operator="equal">
      <formula>"TRUE"</formula>
    </cfRule>
  </conditionalFormatting>
  <conditionalFormatting sqref="AK11:AM11">
    <cfRule type="cellIs" dxfId="1139" priority="232" operator="equal">
      <formula>"TRUE"</formula>
    </cfRule>
  </conditionalFormatting>
  <conditionalFormatting sqref="AK11:AM11">
    <cfRule type="cellIs" dxfId="1138" priority="233" operator="equal">
      <formula>"TRUE"</formula>
    </cfRule>
  </conditionalFormatting>
  <conditionalFormatting sqref="V12:W12">
    <cfRule type="cellIs" dxfId="1137" priority="234" operator="equal">
      <formula>"TRUE"</formula>
    </cfRule>
  </conditionalFormatting>
  <conditionalFormatting sqref="V12:W12">
    <cfRule type="cellIs" dxfId="1136" priority="235" operator="equal">
      <formula>"TRUE"</formula>
    </cfRule>
  </conditionalFormatting>
  <conditionalFormatting sqref="V11:W11">
    <cfRule type="cellIs" dxfId="1135" priority="236" operator="equal">
      <formula>"TRUE"</formula>
    </cfRule>
  </conditionalFormatting>
  <conditionalFormatting sqref="V11:W11">
    <cfRule type="cellIs" dxfId="1134" priority="237" operator="equal">
      <formula>"TRUE"</formula>
    </cfRule>
  </conditionalFormatting>
  <conditionalFormatting sqref="V11:W11">
    <cfRule type="cellIs" dxfId="1133" priority="238" operator="equal">
      <formula>"TRUE"</formula>
    </cfRule>
  </conditionalFormatting>
  <conditionalFormatting sqref="AN12">
    <cfRule type="cellIs" dxfId="1132" priority="239" operator="equal">
      <formula>"TRUE"</formula>
    </cfRule>
  </conditionalFormatting>
  <conditionalFormatting sqref="AN12">
    <cfRule type="cellIs" dxfId="1131" priority="240" operator="equal">
      <formula>"TRUE"</formula>
    </cfRule>
  </conditionalFormatting>
  <conditionalFormatting sqref="AN11">
    <cfRule type="cellIs" dxfId="1130" priority="241" operator="equal">
      <formula>"TRUE"</formula>
    </cfRule>
  </conditionalFormatting>
  <conditionalFormatting sqref="AN11">
    <cfRule type="cellIs" dxfId="1129" priority="242" operator="equal">
      <formula>"TRUE"</formula>
    </cfRule>
  </conditionalFormatting>
  <conditionalFormatting sqref="AN11">
    <cfRule type="cellIs" dxfId="1128" priority="243" operator="equal">
      <formula>"TRUE"</formula>
    </cfRule>
  </conditionalFormatting>
  <conditionalFormatting sqref="U12">
    <cfRule type="cellIs" dxfId="1127" priority="244" operator="equal">
      <formula>"TRUE"</formula>
    </cfRule>
  </conditionalFormatting>
  <conditionalFormatting sqref="U12">
    <cfRule type="cellIs" dxfId="1126" priority="245" operator="equal">
      <formula>"TRUE"</formula>
    </cfRule>
  </conditionalFormatting>
  <conditionalFormatting sqref="Z12">
    <cfRule type="cellIs" dxfId="1125" priority="246" operator="equal">
      <formula>"TRUE"</formula>
    </cfRule>
  </conditionalFormatting>
  <conditionalFormatting sqref="Z12">
    <cfRule type="cellIs" dxfId="1124" priority="247" operator="equal">
      <formula>"TRUE"</formula>
    </cfRule>
  </conditionalFormatting>
  <conditionalFormatting sqref="Z11">
    <cfRule type="cellIs" dxfId="1123" priority="248" operator="equal">
      <formula>"TRUE"</formula>
    </cfRule>
  </conditionalFormatting>
  <conditionalFormatting sqref="Z11">
    <cfRule type="cellIs" dxfId="1122" priority="249" operator="equal">
      <formula>"TRUE"</formula>
    </cfRule>
  </conditionalFormatting>
  <conditionalFormatting sqref="Z11">
    <cfRule type="cellIs" dxfId="1121" priority="250" operator="equal">
      <formula>"TRUE"</formula>
    </cfRule>
  </conditionalFormatting>
  <conditionalFormatting sqref="AJ12">
    <cfRule type="cellIs" dxfId="1120" priority="251" operator="equal">
      <formula>"TRUE"</formula>
    </cfRule>
  </conditionalFormatting>
  <conditionalFormatting sqref="AJ12">
    <cfRule type="cellIs" dxfId="1119" priority="252" operator="equal">
      <formula>"TRUE"</formula>
    </cfRule>
  </conditionalFormatting>
  <conditionalFormatting sqref="AJ11">
    <cfRule type="cellIs" dxfId="1118" priority="253" operator="equal">
      <formula>"TRUE"</formula>
    </cfRule>
  </conditionalFormatting>
  <conditionalFormatting sqref="AJ11">
    <cfRule type="cellIs" dxfId="1117" priority="254" operator="equal">
      <formula>"TRUE"</formula>
    </cfRule>
  </conditionalFormatting>
  <conditionalFormatting sqref="AJ11">
    <cfRule type="cellIs" dxfId="1116" priority="255" operator="equal">
      <formula>"TRUE"</formula>
    </cfRule>
  </conditionalFormatting>
  <conditionalFormatting sqref="AE12">
    <cfRule type="cellIs" dxfId="1115" priority="256" operator="equal">
      <formula>"TRUE"</formula>
    </cfRule>
  </conditionalFormatting>
  <conditionalFormatting sqref="AE12">
    <cfRule type="cellIs" dxfId="1114" priority="257" operator="equal">
      <formula>"TRUE"</formula>
    </cfRule>
  </conditionalFormatting>
  <conditionalFormatting sqref="P10:AN10">
    <cfRule type="cellIs" dxfId="1113" priority="258" operator="equal">
      <formula>"TRUE"</formula>
    </cfRule>
  </conditionalFormatting>
  <conditionalFormatting sqref="P7:T7">
    <cfRule type="cellIs" dxfId="1112" priority="259" operator="equal">
      <formula>"TRUE"</formula>
    </cfRule>
  </conditionalFormatting>
  <conditionalFormatting sqref="P7:T7">
    <cfRule type="cellIs" dxfId="1111" priority="260" operator="equal">
      <formula>"TRUE"</formula>
    </cfRule>
  </conditionalFormatting>
  <conditionalFormatting sqref="P7:T7">
    <cfRule type="cellIs" dxfId="1110" priority="261" operator="equal">
      <formula>"TRUE"</formula>
    </cfRule>
  </conditionalFormatting>
  <conditionalFormatting sqref="X7:Y7">
    <cfRule type="cellIs" dxfId="1109" priority="262" operator="equal">
      <formula>"TRUE"</formula>
    </cfRule>
  </conditionalFormatting>
  <conditionalFormatting sqref="X7:Y7">
    <cfRule type="cellIs" dxfId="1108" priority="263" operator="equal">
      <formula>"TRUE"</formula>
    </cfRule>
  </conditionalFormatting>
  <conditionalFormatting sqref="X7:Y7">
    <cfRule type="cellIs" dxfId="1107" priority="264" operator="equal">
      <formula>"TRUE"</formula>
    </cfRule>
  </conditionalFormatting>
  <conditionalFormatting sqref="AA7:AD7">
    <cfRule type="cellIs" dxfId="1106" priority="265" operator="equal">
      <formula>"TRUE"</formula>
    </cfRule>
  </conditionalFormatting>
  <conditionalFormatting sqref="AA7:AD7">
    <cfRule type="cellIs" dxfId="1105" priority="266" operator="equal">
      <formula>"TRUE"</formula>
    </cfRule>
  </conditionalFormatting>
  <conditionalFormatting sqref="AA7:AD7">
    <cfRule type="cellIs" dxfId="1104" priority="267" operator="equal">
      <formula>"TRUE"</formula>
    </cfRule>
  </conditionalFormatting>
  <conditionalFormatting sqref="AF7:AI7">
    <cfRule type="cellIs" dxfId="1103" priority="268" operator="equal">
      <formula>"TRUE"</formula>
    </cfRule>
  </conditionalFormatting>
  <conditionalFormatting sqref="AF7:AI7">
    <cfRule type="cellIs" dxfId="1102" priority="269" operator="equal">
      <formula>"TRUE"</formula>
    </cfRule>
  </conditionalFormatting>
  <conditionalFormatting sqref="AF7:AI7">
    <cfRule type="cellIs" dxfId="1101" priority="270" operator="equal">
      <formula>"TRUE"</formula>
    </cfRule>
  </conditionalFormatting>
  <conditionalFormatting sqref="AK7:AM7">
    <cfRule type="cellIs" dxfId="1100" priority="271" operator="equal">
      <formula>"TRUE"</formula>
    </cfRule>
  </conditionalFormatting>
  <conditionalFormatting sqref="AK7:AM7">
    <cfRule type="cellIs" dxfId="1099" priority="272" operator="equal">
      <formula>"TRUE"</formula>
    </cfRule>
  </conditionalFormatting>
  <conditionalFormatting sqref="AK7:AM7">
    <cfRule type="cellIs" dxfId="1098" priority="273" operator="equal">
      <formula>"TRUE"</formula>
    </cfRule>
  </conditionalFormatting>
  <conditionalFormatting sqref="V7:W7">
    <cfRule type="cellIs" dxfId="1097" priority="274" operator="equal">
      <formula>"TRUE"</formula>
    </cfRule>
  </conditionalFormatting>
  <conditionalFormatting sqref="V7:W7">
    <cfRule type="cellIs" dxfId="1096" priority="275" operator="equal">
      <formula>"TRUE"</formula>
    </cfRule>
  </conditionalFormatting>
  <conditionalFormatting sqref="V7:W7">
    <cfRule type="cellIs" dxfId="1095" priority="276" operator="equal">
      <formula>"TRUE"</formula>
    </cfRule>
  </conditionalFormatting>
  <conditionalFormatting sqref="AN7">
    <cfRule type="cellIs" dxfId="1094" priority="277" operator="equal">
      <formula>"TRUE"</formula>
    </cfRule>
  </conditionalFormatting>
  <conditionalFormatting sqref="AN7">
    <cfRule type="cellIs" dxfId="1093" priority="278" operator="equal">
      <formula>"TRUE"</formula>
    </cfRule>
  </conditionalFormatting>
  <conditionalFormatting sqref="AN7">
    <cfRule type="cellIs" dxfId="1092" priority="279" operator="equal">
      <formula>"TRUE"</formula>
    </cfRule>
  </conditionalFormatting>
  <conditionalFormatting sqref="U7">
    <cfRule type="cellIs" dxfId="1091" priority="280" operator="equal">
      <formula>"TRUE"</formula>
    </cfRule>
  </conditionalFormatting>
  <conditionalFormatting sqref="U7">
    <cfRule type="cellIs" dxfId="1090" priority="281" operator="equal">
      <formula>"TRUE"</formula>
    </cfRule>
  </conditionalFormatting>
  <conditionalFormatting sqref="U7">
    <cfRule type="cellIs" dxfId="1089" priority="282" operator="equal">
      <formula>"TRUE"</formula>
    </cfRule>
  </conditionalFormatting>
  <conditionalFormatting sqref="Z7">
    <cfRule type="cellIs" dxfId="1088" priority="283" operator="equal">
      <formula>"TRUE"</formula>
    </cfRule>
  </conditionalFormatting>
  <conditionalFormatting sqref="Z7">
    <cfRule type="cellIs" dxfId="1087" priority="284" operator="equal">
      <formula>"TRUE"</formula>
    </cfRule>
  </conditionalFormatting>
  <conditionalFormatting sqref="Z7">
    <cfRule type="cellIs" dxfId="1086" priority="285" operator="equal">
      <formula>"TRUE"</formula>
    </cfRule>
  </conditionalFormatting>
  <conditionalFormatting sqref="AJ7">
    <cfRule type="cellIs" dxfId="1085" priority="286" operator="equal">
      <formula>"TRUE"</formula>
    </cfRule>
  </conditionalFormatting>
  <conditionalFormatting sqref="AJ7">
    <cfRule type="cellIs" dxfId="1084" priority="287" operator="equal">
      <formula>"TRUE"</formula>
    </cfRule>
  </conditionalFormatting>
  <conditionalFormatting sqref="AJ7">
    <cfRule type="cellIs" dxfId="1083" priority="288" operator="equal">
      <formula>"TRUE"</formula>
    </cfRule>
  </conditionalFormatting>
  <conditionalFormatting sqref="AE7">
    <cfRule type="cellIs" dxfId="1082" priority="289" operator="equal">
      <formula>"TRUE"</formula>
    </cfRule>
  </conditionalFormatting>
  <conditionalFormatting sqref="AE7">
    <cfRule type="cellIs" dxfId="1081" priority="290" operator="equal">
      <formula>"TRUE"</formula>
    </cfRule>
  </conditionalFormatting>
  <conditionalFormatting sqref="AE7">
    <cfRule type="cellIs" dxfId="1080" priority="291" operator="equal">
      <formula>"TRUE"</formula>
    </cfRule>
  </conditionalFormatting>
  <conditionalFormatting sqref="AO9:AS9">
    <cfRule type="cellIs" dxfId="1079" priority="292" operator="equal">
      <formula>"TRUE"</formula>
    </cfRule>
  </conditionalFormatting>
  <conditionalFormatting sqref="AW9:AX9">
    <cfRule type="cellIs" dxfId="1078" priority="293" operator="equal">
      <formula>"TRUE"</formula>
    </cfRule>
  </conditionalFormatting>
  <conditionalFormatting sqref="AZ9:BC9">
    <cfRule type="cellIs" dxfId="1077" priority="294" operator="equal">
      <formula>"TRUE"</formula>
    </cfRule>
  </conditionalFormatting>
  <conditionalFormatting sqref="BE9:BH9">
    <cfRule type="cellIs" dxfId="1076" priority="295" operator="equal">
      <formula>"TRUE"</formula>
    </cfRule>
  </conditionalFormatting>
  <conditionalFormatting sqref="BJ9:BL9">
    <cfRule type="cellIs" dxfId="1075" priority="296" operator="equal">
      <formula>"TRUE"</formula>
    </cfRule>
  </conditionalFormatting>
  <conditionalFormatting sqref="AU9:AV9">
    <cfRule type="cellIs" dxfId="1074" priority="297" operator="equal">
      <formula>"TRUE"</formula>
    </cfRule>
  </conditionalFormatting>
  <conditionalFormatting sqref="AO14:AS14">
    <cfRule type="cellIs" dxfId="1073" priority="298" operator="equal">
      <formula>"TRUE"</formula>
    </cfRule>
  </conditionalFormatting>
  <conditionalFormatting sqref="AO14:AS14">
    <cfRule type="cellIs" dxfId="1072" priority="299" operator="equal">
      <formula>"TRUE"</formula>
    </cfRule>
  </conditionalFormatting>
  <conditionalFormatting sqref="AW14:AX14">
    <cfRule type="cellIs" dxfId="1071" priority="300" operator="equal">
      <formula>"TRUE"</formula>
    </cfRule>
  </conditionalFormatting>
  <conditionalFormatting sqref="AW14:AX14">
    <cfRule type="cellIs" dxfId="1070" priority="301" operator="equal">
      <formula>"TRUE"</formula>
    </cfRule>
  </conditionalFormatting>
  <conditionalFormatting sqref="AZ14:BC14">
    <cfRule type="cellIs" dxfId="1069" priority="302" operator="equal">
      <formula>"TRUE"</formula>
    </cfRule>
  </conditionalFormatting>
  <conditionalFormatting sqref="AZ14:BC14">
    <cfRule type="cellIs" dxfId="1068" priority="303" operator="equal">
      <formula>"TRUE"</formula>
    </cfRule>
  </conditionalFormatting>
  <conditionalFormatting sqref="BE14:BH14">
    <cfRule type="cellIs" dxfId="1067" priority="304" operator="equal">
      <formula>"TRUE"</formula>
    </cfRule>
  </conditionalFormatting>
  <conditionalFormatting sqref="BE14:BH14">
    <cfRule type="cellIs" dxfId="1066" priority="305" operator="equal">
      <formula>"TRUE"</formula>
    </cfRule>
  </conditionalFormatting>
  <conditionalFormatting sqref="BJ14:BL14">
    <cfRule type="cellIs" dxfId="1065" priority="306" operator="equal">
      <formula>"TRUE"</formula>
    </cfRule>
  </conditionalFormatting>
  <conditionalFormatting sqref="BJ14:BL14">
    <cfRule type="cellIs" dxfId="1064" priority="307" operator="equal">
      <formula>"TRUE"</formula>
    </cfRule>
  </conditionalFormatting>
  <conditionalFormatting sqref="AO52:AS52">
    <cfRule type="cellIs" dxfId="1063" priority="308" operator="equal">
      <formula>"TRUE"</formula>
    </cfRule>
  </conditionalFormatting>
  <conditionalFormatting sqref="AO52:AS52">
    <cfRule type="cellIs" dxfId="1062" priority="309" operator="equal">
      <formula>"TRUE"</formula>
    </cfRule>
  </conditionalFormatting>
  <conditionalFormatting sqref="AW52:AX52">
    <cfRule type="cellIs" dxfId="1061" priority="310" operator="equal">
      <formula>"TRUE"</formula>
    </cfRule>
  </conditionalFormatting>
  <conditionalFormatting sqref="AW52:AX52">
    <cfRule type="cellIs" dxfId="1060" priority="311" operator="equal">
      <formula>"TRUE"</formula>
    </cfRule>
  </conditionalFormatting>
  <conditionalFormatting sqref="AZ52:BC52">
    <cfRule type="cellIs" dxfId="1059" priority="312" operator="equal">
      <formula>"TRUE"</formula>
    </cfRule>
  </conditionalFormatting>
  <conditionalFormatting sqref="AZ52:BC52">
    <cfRule type="cellIs" dxfId="1058" priority="313" operator="equal">
      <formula>"TRUE"</formula>
    </cfRule>
  </conditionalFormatting>
  <conditionalFormatting sqref="BE52:BH52">
    <cfRule type="cellIs" dxfId="1057" priority="314" operator="equal">
      <formula>"TRUE"</formula>
    </cfRule>
  </conditionalFormatting>
  <conditionalFormatting sqref="BE52:BH52">
    <cfRule type="cellIs" dxfId="1056" priority="315" operator="equal">
      <formula>"TRUE"</formula>
    </cfRule>
  </conditionalFormatting>
  <conditionalFormatting sqref="BJ52:BL52">
    <cfRule type="cellIs" dxfId="1055" priority="316" operator="equal">
      <formula>"TRUE"</formula>
    </cfRule>
  </conditionalFormatting>
  <conditionalFormatting sqref="BJ52:BL52">
    <cfRule type="cellIs" dxfId="1054" priority="317" operator="equal">
      <formula>"TRUE"</formula>
    </cfRule>
  </conditionalFormatting>
  <conditionalFormatting sqref="AO56:AS56">
    <cfRule type="cellIs" dxfId="1053" priority="318" operator="equal">
      <formula>"TRUE"</formula>
    </cfRule>
  </conditionalFormatting>
  <conditionalFormatting sqref="AO56:AS56">
    <cfRule type="cellIs" dxfId="1052" priority="319" operator="equal">
      <formula>"TRUE"</formula>
    </cfRule>
  </conditionalFormatting>
  <conditionalFormatting sqref="AW56:AX56">
    <cfRule type="cellIs" dxfId="1051" priority="320" operator="equal">
      <formula>"TRUE"</formula>
    </cfRule>
  </conditionalFormatting>
  <conditionalFormatting sqref="AW56:AX56">
    <cfRule type="cellIs" dxfId="1050" priority="321" operator="equal">
      <formula>"TRUE"</formula>
    </cfRule>
  </conditionalFormatting>
  <conditionalFormatting sqref="AZ56:BC56">
    <cfRule type="cellIs" dxfId="1049" priority="322" operator="equal">
      <formula>"TRUE"</formula>
    </cfRule>
  </conditionalFormatting>
  <conditionalFormatting sqref="AZ56:BC56">
    <cfRule type="cellIs" dxfId="1048" priority="323" operator="equal">
      <formula>"TRUE"</formula>
    </cfRule>
  </conditionalFormatting>
  <conditionalFormatting sqref="BE56:BH56">
    <cfRule type="cellIs" dxfId="1047" priority="324" operator="equal">
      <formula>"TRUE"</formula>
    </cfRule>
  </conditionalFormatting>
  <conditionalFormatting sqref="BE56:BH56">
    <cfRule type="cellIs" dxfId="1046" priority="325" operator="equal">
      <formula>"TRUE"</formula>
    </cfRule>
  </conditionalFormatting>
  <conditionalFormatting sqref="BJ56:BL56">
    <cfRule type="cellIs" dxfId="1045" priority="326" operator="equal">
      <formula>"TRUE"</formula>
    </cfRule>
  </conditionalFormatting>
  <conditionalFormatting sqref="BJ56:BL56">
    <cfRule type="cellIs" dxfId="1044" priority="327" operator="equal">
      <formula>"TRUE"</formula>
    </cfRule>
  </conditionalFormatting>
  <conditionalFormatting sqref="AO55:AS55">
    <cfRule type="cellIs" dxfId="1043" priority="328" operator="equal">
      <formula>"TRUE"</formula>
    </cfRule>
  </conditionalFormatting>
  <conditionalFormatting sqref="AO55:AS55">
    <cfRule type="cellIs" dxfId="1042" priority="329" operator="equal">
      <formula>"TRUE"</formula>
    </cfRule>
  </conditionalFormatting>
  <conditionalFormatting sqref="AO55:AS55">
    <cfRule type="cellIs" dxfId="1041" priority="330" operator="equal">
      <formula>"TRUE"</formula>
    </cfRule>
  </conditionalFormatting>
  <conditionalFormatting sqref="AW55:AX55">
    <cfRule type="cellIs" dxfId="1040" priority="331" operator="equal">
      <formula>"TRUE"</formula>
    </cfRule>
  </conditionalFormatting>
  <conditionalFormatting sqref="AW55:AX55">
    <cfRule type="cellIs" dxfId="1039" priority="332" operator="equal">
      <formula>"TRUE"</formula>
    </cfRule>
  </conditionalFormatting>
  <conditionalFormatting sqref="AW55:AX55">
    <cfRule type="cellIs" dxfId="1038" priority="333" operator="equal">
      <formula>"TRUE"</formula>
    </cfRule>
  </conditionalFormatting>
  <conditionalFormatting sqref="AZ55:BC55">
    <cfRule type="cellIs" dxfId="1037" priority="334" operator="equal">
      <formula>"TRUE"</formula>
    </cfRule>
  </conditionalFormatting>
  <conditionalFormatting sqref="AZ55:BC55">
    <cfRule type="cellIs" dxfId="1036" priority="335" operator="equal">
      <formula>"TRUE"</formula>
    </cfRule>
  </conditionalFormatting>
  <conditionalFormatting sqref="AZ55:BC55">
    <cfRule type="cellIs" dxfId="1035" priority="336" operator="equal">
      <formula>"TRUE"</formula>
    </cfRule>
  </conditionalFormatting>
  <conditionalFormatting sqref="BE55:BH55">
    <cfRule type="cellIs" dxfId="1034" priority="337" operator="equal">
      <formula>"TRUE"</formula>
    </cfRule>
  </conditionalFormatting>
  <conditionalFormatting sqref="BE55:BH55">
    <cfRule type="cellIs" dxfId="1033" priority="338" operator="equal">
      <formula>"TRUE"</formula>
    </cfRule>
  </conditionalFormatting>
  <conditionalFormatting sqref="BE55:BH55">
    <cfRule type="cellIs" dxfId="1032" priority="339" operator="equal">
      <formula>"TRUE"</formula>
    </cfRule>
  </conditionalFormatting>
  <conditionalFormatting sqref="BJ55:BL55">
    <cfRule type="cellIs" dxfId="1031" priority="340" operator="equal">
      <formula>"TRUE"</formula>
    </cfRule>
  </conditionalFormatting>
  <conditionalFormatting sqref="BJ55:BL55">
    <cfRule type="cellIs" dxfId="1030" priority="341" operator="equal">
      <formula>"TRUE"</formula>
    </cfRule>
  </conditionalFormatting>
  <conditionalFormatting sqref="BJ55:BL55">
    <cfRule type="cellIs" dxfId="1029" priority="342" operator="equal">
      <formula>"TRUE"</formula>
    </cfRule>
  </conditionalFormatting>
  <conditionalFormatting sqref="AO8:AS8">
    <cfRule type="cellIs" dxfId="1028" priority="343" operator="equal">
      <formula>"TRUE"</formula>
    </cfRule>
  </conditionalFormatting>
  <conditionalFormatting sqref="AW8:AX8">
    <cfRule type="cellIs" dxfId="1027" priority="344" operator="equal">
      <formula>"TRUE"</formula>
    </cfRule>
  </conditionalFormatting>
  <conditionalFormatting sqref="AZ8:BC8">
    <cfRule type="cellIs" dxfId="1026" priority="345" operator="equal">
      <formula>"TRUE"</formula>
    </cfRule>
  </conditionalFormatting>
  <conditionalFormatting sqref="BE8:BH8">
    <cfRule type="cellIs" dxfId="1025" priority="346" operator="equal">
      <formula>"TRUE"</formula>
    </cfRule>
  </conditionalFormatting>
  <conditionalFormatting sqref="BJ8:BL8">
    <cfRule type="cellIs" dxfId="1024" priority="347" operator="equal">
      <formula>"TRUE"</formula>
    </cfRule>
  </conditionalFormatting>
  <conditionalFormatting sqref="AU14:AV14">
    <cfRule type="cellIs" dxfId="1023" priority="348" operator="equal">
      <formula>"TRUE"</formula>
    </cfRule>
  </conditionalFormatting>
  <conditionalFormatting sqref="AU14:AV14">
    <cfRule type="cellIs" dxfId="1022" priority="349" operator="equal">
      <formula>"TRUE"</formula>
    </cfRule>
  </conditionalFormatting>
  <conditionalFormatting sqref="AU52:AV52">
    <cfRule type="cellIs" dxfId="1021" priority="350" operator="equal">
      <formula>"TRUE"</formula>
    </cfRule>
  </conditionalFormatting>
  <conditionalFormatting sqref="AU52:AV52">
    <cfRule type="cellIs" dxfId="1020" priority="351" operator="equal">
      <formula>"TRUE"</formula>
    </cfRule>
  </conditionalFormatting>
  <conditionalFormatting sqref="AU56:AV56">
    <cfRule type="cellIs" dxfId="1019" priority="352" operator="equal">
      <formula>"TRUE"</formula>
    </cfRule>
  </conditionalFormatting>
  <conditionalFormatting sqref="AU56:AV56">
    <cfRule type="cellIs" dxfId="1018" priority="353" operator="equal">
      <formula>"TRUE"</formula>
    </cfRule>
  </conditionalFormatting>
  <conditionalFormatting sqref="AU55:AV55">
    <cfRule type="cellIs" dxfId="1017" priority="354" operator="equal">
      <formula>"TRUE"</formula>
    </cfRule>
  </conditionalFormatting>
  <conditionalFormatting sqref="AU55:AV55">
    <cfRule type="cellIs" dxfId="1016" priority="355" operator="equal">
      <formula>"TRUE"</formula>
    </cfRule>
  </conditionalFormatting>
  <conditionalFormatting sqref="AU55:AV55">
    <cfRule type="cellIs" dxfId="1015" priority="356" operator="equal">
      <formula>"TRUE"</formula>
    </cfRule>
  </conditionalFormatting>
  <conditionalFormatting sqref="AU8:AV8">
    <cfRule type="cellIs" dxfId="1014" priority="357" operator="equal">
      <formula>"TRUE"</formula>
    </cfRule>
  </conditionalFormatting>
  <conditionalFormatting sqref="BM9">
    <cfRule type="cellIs" dxfId="1013" priority="358" operator="equal">
      <formula>"TRUE"</formula>
    </cfRule>
  </conditionalFormatting>
  <conditionalFormatting sqref="BM14">
    <cfRule type="cellIs" dxfId="1012" priority="359" operator="equal">
      <formula>"TRUE"</formula>
    </cfRule>
  </conditionalFormatting>
  <conditionalFormatting sqref="BM14">
    <cfRule type="cellIs" dxfId="1011" priority="360" operator="equal">
      <formula>"TRUE"</formula>
    </cfRule>
  </conditionalFormatting>
  <conditionalFormatting sqref="BM52">
    <cfRule type="cellIs" dxfId="1010" priority="361" operator="equal">
      <formula>"TRUE"</formula>
    </cfRule>
  </conditionalFormatting>
  <conditionalFormatting sqref="BM52">
    <cfRule type="cellIs" dxfId="1009" priority="362" operator="equal">
      <formula>"TRUE"</formula>
    </cfRule>
  </conditionalFormatting>
  <conditionalFormatting sqref="BM56">
    <cfRule type="cellIs" dxfId="1008" priority="363" operator="equal">
      <formula>"TRUE"</formula>
    </cfRule>
  </conditionalFormatting>
  <conditionalFormatting sqref="BM56">
    <cfRule type="cellIs" dxfId="1007" priority="364" operator="equal">
      <formula>"TRUE"</formula>
    </cfRule>
  </conditionalFormatting>
  <conditionalFormatting sqref="BM55">
    <cfRule type="cellIs" dxfId="1006" priority="365" operator="equal">
      <formula>"TRUE"</formula>
    </cfRule>
  </conditionalFormatting>
  <conditionalFormatting sqref="BM55">
    <cfRule type="cellIs" dxfId="1005" priority="366" operator="equal">
      <formula>"TRUE"</formula>
    </cfRule>
  </conditionalFormatting>
  <conditionalFormatting sqref="BM55">
    <cfRule type="cellIs" dxfId="1004" priority="367" operator="equal">
      <formula>"TRUE"</formula>
    </cfRule>
  </conditionalFormatting>
  <conditionalFormatting sqref="BM8">
    <cfRule type="cellIs" dxfId="1003" priority="368" operator="equal">
      <formula>"TRUE"</formula>
    </cfRule>
  </conditionalFormatting>
  <conditionalFormatting sqref="AT9">
    <cfRule type="cellIs" dxfId="1002" priority="369" operator="equal">
      <formula>"TRUE"</formula>
    </cfRule>
  </conditionalFormatting>
  <conditionalFormatting sqref="AT14">
    <cfRule type="cellIs" dxfId="1001" priority="370" operator="equal">
      <formula>"TRUE"</formula>
    </cfRule>
  </conditionalFormatting>
  <conditionalFormatting sqref="AT14">
    <cfRule type="cellIs" dxfId="1000" priority="371" operator="equal">
      <formula>"TRUE"</formula>
    </cfRule>
  </conditionalFormatting>
  <conditionalFormatting sqref="AT52">
    <cfRule type="cellIs" dxfId="999" priority="372" operator="equal">
      <formula>"TRUE"</formula>
    </cfRule>
  </conditionalFormatting>
  <conditionalFormatting sqref="AT52">
    <cfRule type="cellIs" dxfId="998" priority="373" operator="equal">
      <formula>"TRUE"</formula>
    </cfRule>
  </conditionalFormatting>
  <conditionalFormatting sqref="AT56">
    <cfRule type="cellIs" dxfId="997" priority="374" operator="equal">
      <formula>"TRUE"</formula>
    </cfRule>
  </conditionalFormatting>
  <conditionalFormatting sqref="AT56">
    <cfRule type="cellIs" dxfId="996" priority="375" operator="equal">
      <formula>"TRUE"</formula>
    </cfRule>
  </conditionalFormatting>
  <conditionalFormatting sqref="AT55">
    <cfRule type="cellIs" dxfId="995" priority="376" operator="equal">
      <formula>"TRUE"</formula>
    </cfRule>
  </conditionalFormatting>
  <conditionalFormatting sqref="AT55">
    <cfRule type="cellIs" dxfId="994" priority="377" operator="equal">
      <formula>"TRUE"</formula>
    </cfRule>
  </conditionalFormatting>
  <conditionalFormatting sqref="AT55">
    <cfRule type="cellIs" dxfId="993" priority="378" operator="equal">
      <formula>"TRUE"</formula>
    </cfRule>
  </conditionalFormatting>
  <conditionalFormatting sqref="AT8">
    <cfRule type="cellIs" dxfId="992" priority="379" operator="equal">
      <formula>"TRUE"</formula>
    </cfRule>
  </conditionalFormatting>
  <conditionalFormatting sqref="AY9">
    <cfRule type="cellIs" dxfId="991" priority="380" operator="equal">
      <formula>"TRUE"</formula>
    </cfRule>
  </conditionalFormatting>
  <conditionalFormatting sqref="AY14">
    <cfRule type="cellIs" dxfId="990" priority="381" operator="equal">
      <formula>"TRUE"</formula>
    </cfRule>
  </conditionalFormatting>
  <conditionalFormatting sqref="AY14">
    <cfRule type="cellIs" dxfId="989" priority="382" operator="equal">
      <formula>"TRUE"</formula>
    </cfRule>
  </conditionalFormatting>
  <conditionalFormatting sqref="AY52">
    <cfRule type="cellIs" dxfId="988" priority="383" operator="equal">
      <formula>"TRUE"</formula>
    </cfRule>
  </conditionalFormatting>
  <conditionalFormatting sqref="AY52">
    <cfRule type="cellIs" dxfId="987" priority="384" operator="equal">
      <formula>"TRUE"</formula>
    </cfRule>
  </conditionalFormatting>
  <conditionalFormatting sqref="AY56">
    <cfRule type="cellIs" dxfId="986" priority="385" operator="equal">
      <formula>"TRUE"</formula>
    </cfRule>
  </conditionalFormatting>
  <conditionalFormatting sqref="AY56">
    <cfRule type="cellIs" dxfId="985" priority="386" operator="equal">
      <formula>"TRUE"</formula>
    </cfRule>
  </conditionalFormatting>
  <conditionalFormatting sqref="AY55">
    <cfRule type="cellIs" dxfId="984" priority="387" operator="equal">
      <formula>"TRUE"</formula>
    </cfRule>
  </conditionalFormatting>
  <conditionalFormatting sqref="AY55">
    <cfRule type="cellIs" dxfId="983" priority="388" operator="equal">
      <formula>"TRUE"</formula>
    </cfRule>
  </conditionalFormatting>
  <conditionalFormatting sqref="AY55">
    <cfRule type="cellIs" dxfId="982" priority="389" operator="equal">
      <formula>"TRUE"</formula>
    </cfRule>
  </conditionalFormatting>
  <conditionalFormatting sqref="AY8">
    <cfRule type="cellIs" dxfId="981" priority="390" operator="equal">
      <formula>"TRUE"</formula>
    </cfRule>
  </conditionalFormatting>
  <conditionalFormatting sqref="BI9">
    <cfRule type="cellIs" dxfId="980" priority="391" operator="equal">
      <formula>"TRUE"</formula>
    </cfRule>
  </conditionalFormatting>
  <conditionalFormatting sqref="BI14">
    <cfRule type="cellIs" dxfId="979" priority="392" operator="equal">
      <formula>"TRUE"</formula>
    </cfRule>
  </conditionalFormatting>
  <conditionalFormatting sqref="BI14">
    <cfRule type="cellIs" dxfId="978" priority="393" operator="equal">
      <formula>"TRUE"</formula>
    </cfRule>
  </conditionalFormatting>
  <conditionalFormatting sqref="BI52">
    <cfRule type="cellIs" dxfId="977" priority="394" operator="equal">
      <formula>"TRUE"</formula>
    </cfRule>
  </conditionalFormatting>
  <conditionalFormatting sqref="BI52">
    <cfRule type="cellIs" dxfId="976" priority="395" operator="equal">
      <formula>"TRUE"</formula>
    </cfRule>
  </conditionalFormatting>
  <conditionalFormatting sqref="BI56">
    <cfRule type="cellIs" dxfId="975" priority="396" operator="equal">
      <formula>"TRUE"</formula>
    </cfRule>
  </conditionalFormatting>
  <conditionalFormatting sqref="BI56">
    <cfRule type="cellIs" dxfId="974" priority="397" operator="equal">
      <formula>"TRUE"</formula>
    </cfRule>
  </conditionalFormatting>
  <conditionalFormatting sqref="BI55">
    <cfRule type="cellIs" dxfId="973" priority="398" operator="equal">
      <formula>"TRUE"</formula>
    </cfRule>
  </conditionalFormatting>
  <conditionalFormatting sqref="BI55">
    <cfRule type="cellIs" dxfId="972" priority="399" operator="equal">
      <formula>"TRUE"</formula>
    </cfRule>
  </conditionalFormatting>
  <conditionalFormatting sqref="BI55">
    <cfRule type="cellIs" dxfId="971" priority="400" operator="equal">
      <formula>"TRUE"</formula>
    </cfRule>
  </conditionalFormatting>
  <conditionalFormatting sqref="BI8">
    <cfRule type="cellIs" dxfId="970" priority="401" operator="equal">
      <formula>"TRUE"</formula>
    </cfRule>
  </conditionalFormatting>
  <conditionalFormatting sqref="BD9">
    <cfRule type="cellIs" dxfId="969" priority="402" operator="equal">
      <formula>"TRUE"</formula>
    </cfRule>
  </conditionalFormatting>
  <conditionalFormatting sqref="BD14">
    <cfRule type="cellIs" dxfId="968" priority="403" operator="equal">
      <formula>"TRUE"</formula>
    </cfRule>
  </conditionalFormatting>
  <conditionalFormatting sqref="BD14">
    <cfRule type="cellIs" dxfId="967" priority="404" operator="equal">
      <formula>"TRUE"</formula>
    </cfRule>
  </conditionalFormatting>
  <conditionalFormatting sqref="BD52">
    <cfRule type="cellIs" dxfId="966" priority="405" operator="equal">
      <formula>"TRUE"</formula>
    </cfRule>
  </conditionalFormatting>
  <conditionalFormatting sqref="BD52">
    <cfRule type="cellIs" dxfId="965" priority="406" operator="equal">
      <formula>"TRUE"</formula>
    </cfRule>
  </conditionalFormatting>
  <conditionalFormatting sqref="BD56">
    <cfRule type="cellIs" dxfId="964" priority="407" operator="equal">
      <formula>"TRUE"</formula>
    </cfRule>
  </conditionalFormatting>
  <conditionalFormatting sqref="BD56">
    <cfRule type="cellIs" dxfId="963" priority="408" operator="equal">
      <formula>"TRUE"</formula>
    </cfRule>
  </conditionalFormatting>
  <conditionalFormatting sqref="BD55">
    <cfRule type="cellIs" dxfId="962" priority="409" operator="equal">
      <formula>"TRUE"</formula>
    </cfRule>
  </conditionalFormatting>
  <conditionalFormatting sqref="BD55">
    <cfRule type="cellIs" dxfId="961" priority="410" operator="equal">
      <formula>"TRUE"</formula>
    </cfRule>
  </conditionalFormatting>
  <conditionalFormatting sqref="BD55">
    <cfRule type="cellIs" dxfId="960" priority="411" operator="equal">
      <formula>"TRUE"</formula>
    </cfRule>
  </conditionalFormatting>
  <conditionalFormatting sqref="BD8">
    <cfRule type="cellIs" dxfId="959" priority="412" operator="equal">
      <formula>"TRUE"</formula>
    </cfRule>
  </conditionalFormatting>
  <conditionalFormatting sqref="AO15:AS15">
    <cfRule type="cellIs" dxfId="958" priority="413" operator="equal">
      <formula>"TRUE"</formula>
    </cfRule>
  </conditionalFormatting>
  <conditionalFormatting sqref="AW15:AX15">
    <cfRule type="cellIs" dxfId="957" priority="414" operator="equal">
      <formula>"TRUE"</formula>
    </cfRule>
  </conditionalFormatting>
  <conditionalFormatting sqref="AZ15:BC15">
    <cfRule type="cellIs" dxfId="956" priority="415" operator="equal">
      <formula>"TRUE"</formula>
    </cfRule>
  </conditionalFormatting>
  <conditionalFormatting sqref="BE15:BH15">
    <cfRule type="cellIs" dxfId="955" priority="416" operator="equal">
      <formula>"TRUE"</formula>
    </cfRule>
  </conditionalFormatting>
  <conditionalFormatting sqref="BJ15:BL15">
    <cfRule type="cellIs" dxfId="954" priority="417" operator="equal">
      <formula>"TRUE"</formula>
    </cfRule>
  </conditionalFormatting>
  <conditionalFormatting sqref="AU15:AV15">
    <cfRule type="cellIs" dxfId="953" priority="418" operator="equal">
      <formula>"TRUE"</formula>
    </cfRule>
  </conditionalFormatting>
  <conditionalFormatting sqref="BM15">
    <cfRule type="cellIs" dxfId="952" priority="419" operator="equal">
      <formula>"TRUE"</formula>
    </cfRule>
  </conditionalFormatting>
  <conditionalFormatting sqref="AT15">
    <cfRule type="cellIs" dxfId="951" priority="420" operator="equal">
      <formula>"TRUE"</formula>
    </cfRule>
  </conditionalFormatting>
  <conditionalFormatting sqref="AY15">
    <cfRule type="cellIs" dxfId="950" priority="421" operator="equal">
      <formula>"TRUE"</formula>
    </cfRule>
  </conditionalFormatting>
  <conditionalFormatting sqref="BI15">
    <cfRule type="cellIs" dxfId="949" priority="422" operator="equal">
      <formula>"TRUE"</formula>
    </cfRule>
  </conditionalFormatting>
  <conditionalFormatting sqref="BD15">
    <cfRule type="cellIs" dxfId="948" priority="423" operator="equal">
      <formula>"TRUE"</formula>
    </cfRule>
  </conditionalFormatting>
  <conditionalFormatting sqref="AO69:BM69">
    <cfRule type="cellIs" dxfId="947" priority="424" operator="equal">
      <formula>"TRUE"</formula>
    </cfRule>
  </conditionalFormatting>
  <conditionalFormatting sqref="AO70:BM70">
    <cfRule type="cellIs" dxfId="946" priority="425" operator="equal">
      <formula>"TRUE"</formula>
    </cfRule>
  </conditionalFormatting>
  <conditionalFormatting sqref="AT11">
    <cfRule type="cellIs" dxfId="945" priority="426" operator="equal">
      <formula>"TRUE"</formula>
    </cfRule>
  </conditionalFormatting>
  <conditionalFormatting sqref="AT11">
    <cfRule type="cellIs" dxfId="944" priority="427" operator="equal">
      <formula>"TRUE"</formula>
    </cfRule>
  </conditionalFormatting>
  <conditionalFormatting sqref="AT11">
    <cfRule type="cellIs" dxfId="943" priority="428" operator="equal">
      <formula>"TRUE"</formula>
    </cfRule>
  </conditionalFormatting>
  <conditionalFormatting sqref="BD11">
    <cfRule type="cellIs" dxfId="942" priority="429" operator="equal">
      <formula>"TRUE"</formula>
    </cfRule>
  </conditionalFormatting>
  <conditionalFormatting sqref="BD11">
    <cfRule type="cellIs" dxfId="941" priority="430" operator="equal">
      <formula>"TRUE"</formula>
    </cfRule>
  </conditionalFormatting>
  <conditionalFormatting sqref="BD11">
    <cfRule type="cellIs" dxfId="940" priority="431" operator="equal">
      <formula>"TRUE"</formula>
    </cfRule>
  </conditionalFormatting>
  <conditionalFormatting sqref="AO17:AS17">
    <cfRule type="cellIs" dxfId="939" priority="432" operator="equal">
      <formula>"TRUE"</formula>
    </cfRule>
  </conditionalFormatting>
  <conditionalFormatting sqref="AO17:AS17">
    <cfRule type="cellIs" dxfId="938" priority="433" operator="equal">
      <formula>"TRUE"</formula>
    </cfRule>
  </conditionalFormatting>
  <conditionalFormatting sqref="AO17:AS17">
    <cfRule type="cellIs" dxfId="937" priority="434" operator="equal">
      <formula>"TRUE"</formula>
    </cfRule>
  </conditionalFormatting>
  <conditionalFormatting sqref="AW17:AX17">
    <cfRule type="cellIs" dxfId="936" priority="435" operator="equal">
      <formula>"TRUE"</formula>
    </cfRule>
  </conditionalFormatting>
  <conditionalFormatting sqref="AW17:AX17">
    <cfRule type="cellIs" dxfId="935" priority="436" operator="equal">
      <formula>"TRUE"</formula>
    </cfRule>
  </conditionalFormatting>
  <conditionalFormatting sqref="AW17:AX17">
    <cfRule type="cellIs" dxfId="934" priority="437" operator="equal">
      <formula>"TRUE"</formula>
    </cfRule>
  </conditionalFormatting>
  <conditionalFormatting sqref="AZ17:BC17">
    <cfRule type="cellIs" dxfId="933" priority="438" operator="equal">
      <formula>"TRUE"</formula>
    </cfRule>
  </conditionalFormatting>
  <conditionalFormatting sqref="AZ17:BC17">
    <cfRule type="cellIs" dxfId="932" priority="439" operator="equal">
      <formula>"TRUE"</formula>
    </cfRule>
  </conditionalFormatting>
  <conditionalFormatting sqref="AZ17:BC17">
    <cfRule type="cellIs" dxfId="931" priority="440" operator="equal">
      <formula>"TRUE"</formula>
    </cfRule>
  </conditionalFormatting>
  <conditionalFormatting sqref="BE17:BH17">
    <cfRule type="cellIs" dxfId="930" priority="441" operator="equal">
      <formula>"TRUE"</formula>
    </cfRule>
  </conditionalFormatting>
  <conditionalFormatting sqref="BE17:BH17">
    <cfRule type="cellIs" dxfId="929" priority="442" operator="equal">
      <formula>"TRUE"</formula>
    </cfRule>
  </conditionalFormatting>
  <conditionalFormatting sqref="BE17:BH17">
    <cfRule type="cellIs" dxfId="928" priority="443" operator="equal">
      <formula>"TRUE"</formula>
    </cfRule>
  </conditionalFormatting>
  <conditionalFormatting sqref="BJ17:BL17">
    <cfRule type="cellIs" dxfId="927" priority="444" operator="equal">
      <formula>"TRUE"</formula>
    </cfRule>
  </conditionalFormatting>
  <conditionalFormatting sqref="BJ17:BL17">
    <cfRule type="cellIs" dxfId="926" priority="445" operator="equal">
      <formula>"TRUE"</formula>
    </cfRule>
  </conditionalFormatting>
  <conditionalFormatting sqref="BJ17:BL17">
    <cfRule type="cellIs" dxfId="925" priority="446" operator="equal">
      <formula>"TRUE"</formula>
    </cfRule>
  </conditionalFormatting>
  <conditionalFormatting sqref="AU17:AV17">
    <cfRule type="cellIs" dxfId="924" priority="447" operator="equal">
      <formula>"TRUE"</formula>
    </cfRule>
  </conditionalFormatting>
  <conditionalFormatting sqref="AU17:AV17">
    <cfRule type="cellIs" dxfId="923" priority="448" operator="equal">
      <formula>"TRUE"</formula>
    </cfRule>
  </conditionalFormatting>
  <conditionalFormatting sqref="AU17:AV17">
    <cfRule type="cellIs" dxfId="922" priority="449" operator="equal">
      <formula>"TRUE"</formula>
    </cfRule>
  </conditionalFormatting>
  <conditionalFormatting sqref="BM17">
    <cfRule type="cellIs" dxfId="921" priority="450" operator="equal">
      <formula>"TRUE"</formula>
    </cfRule>
  </conditionalFormatting>
  <conditionalFormatting sqref="BM17">
    <cfRule type="cellIs" dxfId="920" priority="451" operator="equal">
      <formula>"TRUE"</formula>
    </cfRule>
  </conditionalFormatting>
  <conditionalFormatting sqref="BM17">
    <cfRule type="cellIs" dxfId="919" priority="452" operator="equal">
      <formula>"TRUE"</formula>
    </cfRule>
  </conditionalFormatting>
  <conditionalFormatting sqref="AT17">
    <cfRule type="cellIs" dxfId="918" priority="453" operator="equal">
      <formula>"TRUE"</formula>
    </cfRule>
  </conditionalFormatting>
  <conditionalFormatting sqref="AT17">
    <cfRule type="cellIs" dxfId="917" priority="454" operator="equal">
      <formula>"TRUE"</formula>
    </cfRule>
  </conditionalFormatting>
  <conditionalFormatting sqref="AT17">
    <cfRule type="cellIs" dxfId="916" priority="455" operator="equal">
      <formula>"TRUE"</formula>
    </cfRule>
  </conditionalFormatting>
  <conditionalFormatting sqref="AY17">
    <cfRule type="cellIs" dxfId="915" priority="456" operator="equal">
      <formula>"TRUE"</formula>
    </cfRule>
  </conditionalFormatting>
  <conditionalFormatting sqref="AY17">
    <cfRule type="cellIs" dxfId="914" priority="457" operator="equal">
      <formula>"TRUE"</formula>
    </cfRule>
  </conditionalFormatting>
  <conditionalFormatting sqref="AY17">
    <cfRule type="cellIs" dxfId="913" priority="458" operator="equal">
      <formula>"TRUE"</formula>
    </cfRule>
  </conditionalFormatting>
  <conditionalFormatting sqref="BI17">
    <cfRule type="cellIs" dxfId="912" priority="459" operator="equal">
      <formula>"TRUE"</formula>
    </cfRule>
  </conditionalFormatting>
  <conditionalFormatting sqref="BI17">
    <cfRule type="cellIs" dxfId="911" priority="460" operator="equal">
      <formula>"TRUE"</formula>
    </cfRule>
  </conditionalFormatting>
  <conditionalFormatting sqref="BI17">
    <cfRule type="cellIs" dxfId="910" priority="461" operator="equal">
      <formula>"TRUE"</formula>
    </cfRule>
  </conditionalFormatting>
  <conditionalFormatting sqref="BD17">
    <cfRule type="cellIs" dxfId="909" priority="462" operator="equal">
      <formula>"TRUE"</formula>
    </cfRule>
  </conditionalFormatting>
  <conditionalFormatting sqref="BD17">
    <cfRule type="cellIs" dxfId="908" priority="463" operator="equal">
      <formula>"TRUE"</formula>
    </cfRule>
  </conditionalFormatting>
  <conditionalFormatting sqref="BD17">
    <cfRule type="cellIs" dxfId="907" priority="464" operator="equal">
      <formula>"TRUE"</formula>
    </cfRule>
  </conditionalFormatting>
  <conditionalFormatting sqref="AO16:AS16">
    <cfRule type="cellIs" dxfId="906" priority="465" operator="equal">
      <formula>"TRUE"</formula>
    </cfRule>
  </conditionalFormatting>
  <conditionalFormatting sqref="AO16:AS16">
    <cfRule type="cellIs" dxfId="905" priority="466" operator="equal">
      <formula>"TRUE"</formula>
    </cfRule>
  </conditionalFormatting>
  <conditionalFormatting sqref="AO16:AS16">
    <cfRule type="cellIs" dxfId="904" priority="467" operator="equal">
      <formula>"TRUE"</formula>
    </cfRule>
  </conditionalFormatting>
  <conditionalFormatting sqref="AW16:AX16">
    <cfRule type="cellIs" dxfId="903" priority="468" operator="equal">
      <formula>"TRUE"</formula>
    </cfRule>
  </conditionalFormatting>
  <conditionalFormatting sqref="AW16:AX16">
    <cfRule type="cellIs" dxfId="902" priority="469" operator="equal">
      <formula>"TRUE"</formula>
    </cfRule>
  </conditionalFormatting>
  <conditionalFormatting sqref="AW16:AX16">
    <cfRule type="cellIs" dxfId="901" priority="470" operator="equal">
      <formula>"TRUE"</formula>
    </cfRule>
  </conditionalFormatting>
  <conditionalFormatting sqref="AZ16:BC16">
    <cfRule type="cellIs" dxfId="900" priority="471" operator="equal">
      <formula>"TRUE"</formula>
    </cfRule>
  </conditionalFormatting>
  <conditionalFormatting sqref="AZ16:BC16">
    <cfRule type="cellIs" dxfId="899" priority="472" operator="equal">
      <formula>"TRUE"</formula>
    </cfRule>
  </conditionalFormatting>
  <conditionalFormatting sqref="AZ16:BC16">
    <cfRule type="cellIs" dxfId="898" priority="473" operator="equal">
      <formula>"TRUE"</formula>
    </cfRule>
  </conditionalFormatting>
  <conditionalFormatting sqref="BE16:BH16">
    <cfRule type="cellIs" dxfId="897" priority="474" operator="equal">
      <formula>"TRUE"</formula>
    </cfRule>
  </conditionalFormatting>
  <conditionalFormatting sqref="BE16:BH16">
    <cfRule type="cellIs" dxfId="896" priority="475" operator="equal">
      <formula>"TRUE"</formula>
    </cfRule>
  </conditionalFormatting>
  <conditionalFormatting sqref="BE16:BH16">
    <cfRule type="cellIs" dxfId="895" priority="476" operator="equal">
      <formula>"TRUE"</formula>
    </cfRule>
  </conditionalFormatting>
  <conditionalFormatting sqref="BJ16:BL16">
    <cfRule type="cellIs" dxfId="894" priority="477" operator="equal">
      <formula>"TRUE"</formula>
    </cfRule>
  </conditionalFormatting>
  <conditionalFormatting sqref="BJ16:BL16">
    <cfRule type="cellIs" dxfId="893" priority="478" operator="equal">
      <formula>"TRUE"</formula>
    </cfRule>
  </conditionalFormatting>
  <conditionalFormatting sqref="BJ16:BL16">
    <cfRule type="cellIs" dxfId="892" priority="479" operator="equal">
      <formula>"TRUE"</formula>
    </cfRule>
  </conditionalFormatting>
  <conditionalFormatting sqref="AU16:AV16">
    <cfRule type="cellIs" dxfId="891" priority="480" operator="equal">
      <formula>"TRUE"</formula>
    </cfRule>
  </conditionalFormatting>
  <conditionalFormatting sqref="AU16:AV16">
    <cfRule type="cellIs" dxfId="890" priority="481" operator="equal">
      <formula>"TRUE"</formula>
    </cfRule>
  </conditionalFormatting>
  <conditionalFormatting sqref="AU16:AV16">
    <cfRule type="cellIs" dxfId="889" priority="482" operator="equal">
      <formula>"TRUE"</formula>
    </cfRule>
  </conditionalFormatting>
  <conditionalFormatting sqref="BM16">
    <cfRule type="cellIs" dxfId="888" priority="483" operator="equal">
      <formula>"TRUE"</formula>
    </cfRule>
  </conditionalFormatting>
  <conditionalFormatting sqref="BM16">
    <cfRule type="cellIs" dxfId="887" priority="484" operator="equal">
      <formula>"TRUE"</formula>
    </cfRule>
  </conditionalFormatting>
  <conditionalFormatting sqref="BM16">
    <cfRule type="cellIs" dxfId="886" priority="485" operator="equal">
      <formula>"TRUE"</formula>
    </cfRule>
  </conditionalFormatting>
  <conditionalFormatting sqref="AT16">
    <cfRule type="cellIs" dxfId="885" priority="486" operator="equal">
      <formula>"TRUE"</formula>
    </cfRule>
  </conditionalFormatting>
  <conditionalFormatting sqref="AT16">
    <cfRule type="cellIs" dxfId="884" priority="487" operator="equal">
      <formula>"TRUE"</formula>
    </cfRule>
  </conditionalFormatting>
  <conditionalFormatting sqref="AT16">
    <cfRule type="cellIs" dxfId="883" priority="488" operator="equal">
      <formula>"TRUE"</formula>
    </cfRule>
  </conditionalFormatting>
  <conditionalFormatting sqref="AY16">
    <cfRule type="cellIs" dxfId="882" priority="489" operator="equal">
      <formula>"TRUE"</formula>
    </cfRule>
  </conditionalFormatting>
  <conditionalFormatting sqref="AY16">
    <cfRule type="cellIs" dxfId="881" priority="490" operator="equal">
      <formula>"TRUE"</formula>
    </cfRule>
  </conditionalFormatting>
  <conditionalFormatting sqref="AY16">
    <cfRule type="cellIs" dxfId="880" priority="491" operator="equal">
      <formula>"TRUE"</formula>
    </cfRule>
  </conditionalFormatting>
  <conditionalFormatting sqref="BI16">
    <cfRule type="cellIs" dxfId="879" priority="492" operator="equal">
      <formula>"TRUE"</formula>
    </cfRule>
  </conditionalFormatting>
  <conditionalFormatting sqref="BI16">
    <cfRule type="cellIs" dxfId="878" priority="493" operator="equal">
      <formula>"TRUE"</formula>
    </cfRule>
  </conditionalFormatting>
  <conditionalFormatting sqref="BI16">
    <cfRule type="cellIs" dxfId="877" priority="494" operator="equal">
      <formula>"TRUE"</formula>
    </cfRule>
  </conditionalFormatting>
  <conditionalFormatting sqref="BD16">
    <cfRule type="cellIs" dxfId="876" priority="495" operator="equal">
      <formula>"TRUE"</formula>
    </cfRule>
  </conditionalFormatting>
  <conditionalFormatting sqref="BD16">
    <cfRule type="cellIs" dxfId="875" priority="496" operator="equal">
      <formula>"TRUE"</formula>
    </cfRule>
  </conditionalFormatting>
  <conditionalFormatting sqref="BD16">
    <cfRule type="cellIs" dxfId="874" priority="497" operator="equal">
      <formula>"TRUE"</formula>
    </cfRule>
  </conditionalFormatting>
  <conditionalFormatting sqref="AO12:AS12">
    <cfRule type="cellIs" dxfId="873" priority="498" operator="equal">
      <formula>"TRUE"</formula>
    </cfRule>
  </conditionalFormatting>
  <conditionalFormatting sqref="AO12:AS12">
    <cfRule type="cellIs" dxfId="872" priority="499" operator="equal">
      <formula>"TRUE"</formula>
    </cfRule>
  </conditionalFormatting>
  <conditionalFormatting sqref="AW12:AX12">
    <cfRule type="cellIs" dxfId="871" priority="500" operator="equal">
      <formula>"TRUE"</formula>
    </cfRule>
  </conditionalFormatting>
  <conditionalFormatting sqref="AW12:AX12">
    <cfRule type="cellIs" dxfId="870" priority="501" operator="equal">
      <formula>"TRUE"</formula>
    </cfRule>
  </conditionalFormatting>
  <conditionalFormatting sqref="AZ12:BC12">
    <cfRule type="cellIs" dxfId="869" priority="502" operator="equal">
      <formula>"TRUE"</formula>
    </cfRule>
  </conditionalFormatting>
  <conditionalFormatting sqref="AZ12:BC12">
    <cfRule type="cellIs" dxfId="868" priority="503" operator="equal">
      <formula>"TRUE"</formula>
    </cfRule>
  </conditionalFormatting>
  <conditionalFormatting sqref="BE12:BH12">
    <cfRule type="cellIs" dxfId="867" priority="504" operator="equal">
      <formula>"TRUE"</formula>
    </cfRule>
  </conditionalFormatting>
  <conditionalFormatting sqref="BE12:BH12">
    <cfRule type="cellIs" dxfId="866" priority="505" operator="equal">
      <formula>"TRUE"</formula>
    </cfRule>
  </conditionalFormatting>
  <conditionalFormatting sqref="BJ12:BL12">
    <cfRule type="cellIs" dxfId="865" priority="506" operator="equal">
      <formula>"TRUE"</formula>
    </cfRule>
  </conditionalFormatting>
  <conditionalFormatting sqref="BJ12:BL12">
    <cfRule type="cellIs" dxfId="864" priority="507" operator="equal">
      <formula>"TRUE"</formula>
    </cfRule>
  </conditionalFormatting>
  <conditionalFormatting sqref="AO11:AS11">
    <cfRule type="cellIs" dxfId="863" priority="508" operator="equal">
      <formula>"TRUE"</formula>
    </cfRule>
  </conditionalFormatting>
  <conditionalFormatting sqref="AO11:AS11">
    <cfRule type="cellIs" dxfId="862" priority="509" operator="equal">
      <formula>"TRUE"</formula>
    </cfRule>
  </conditionalFormatting>
  <conditionalFormatting sqref="AO11:AS11">
    <cfRule type="cellIs" dxfId="861" priority="510" operator="equal">
      <formula>"TRUE"</formula>
    </cfRule>
  </conditionalFormatting>
  <conditionalFormatting sqref="AW11:AX11">
    <cfRule type="cellIs" dxfId="860" priority="511" operator="equal">
      <formula>"TRUE"</formula>
    </cfRule>
  </conditionalFormatting>
  <conditionalFormatting sqref="AW11:AX11">
    <cfRule type="cellIs" dxfId="859" priority="512" operator="equal">
      <formula>"TRUE"</formula>
    </cfRule>
  </conditionalFormatting>
  <conditionalFormatting sqref="AW11:AX11">
    <cfRule type="cellIs" dxfId="858" priority="513" operator="equal">
      <formula>"TRUE"</formula>
    </cfRule>
  </conditionalFormatting>
  <conditionalFormatting sqref="AZ11:BC11">
    <cfRule type="cellIs" dxfId="857" priority="514" operator="equal">
      <formula>"TRUE"</formula>
    </cfRule>
  </conditionalFormatting>
  <conditionalFormatting sqref="AZ11:BC11">
    <cfRule type="cellIs" dxfId="856" priority="515" operator="equal">
      <formula>"TRUE"</formula>
    </cfRule>
  </conditionalFormatting>
  <conditionalFormatting sqref="AZ11:BC11">
    <cfRule type="cellIs" dxfId="855" priority="516" operator="equal">
      <formula>"TRUE"</formula>
    </cfRule>
  </conditionalFormatting>
  <conditionalFormatting sqref="BE11:BH11">
    <cfRule type="cellIs" dxfId="854" priority="517" operator="equal">
      <formula>"TRUE"</formula>
    </cfRule>
  </conditionalFormatting>
  <conditionalFormatting sqref="BE11:BH11">
    <cfRule type="cellIs" dxfId="853" priority="518" operator="equal">
      <formula>"TRUE"</formula>
    </cfRule>
  </conditionalFormatting>
  <conditionalFormatting sqref="BE11:BH11">
    <cfRule type="cellIs" dxfId="852" priority="519" operator="equal">
      <formula>"TRUE"</formula>
    </cfRule>
  </conditionalFormatting>
  <conditionalFormatting sqref="BJ11:BL11">
    <cfRule type="cellIs" dxfId="851" priority="520" operator="equal">
      <formula>"TRUE"</formula>
    </cfRule>
  </conditionalFormatting>
  <conditionalFormatting sqref="BJ11:BL11">
    <cfRule type="cellIs" dxfId="850" priority="521" operator="equal">
      <formula>"TRUE"</formula>
    </cfRule>
  </conditionalFormatting>
  <conditionalFormatting sqref="BJ11:BL11">
    <cfRule type="cellIs" dxfId="849" priority="522" operator="equal">
      <formula>"TRUE"</formula>
    </cfRule>
  </conditionalFormatting>
  <conditionalFormatting sqref="AU12:AV12">
    <cfRule type="cellIs" dxfId="848" priority="523" operator="equal">
      <formula>"TRUE"</formula>
    </cfRule>
  </conditionalFormatting>
  <conditionalFormatting sqref="AU12:AV12">
    <cfRule type="cellIs" dxfId="847" priority="524" operator="equal">
      <formula>"TRUE"</formula>
    </cfRule>
  </conditionalFormatting>
  <conditionalFormatting sqref="AU11:AV11">
    <cfRule type="cellIs" dxfId="846" priority="525" operator="equal">
      <formula>"TRUE"</formula>
    </cfRule>
  </conditionalFormatting>
  <conditionalFormatting sqref="AU11:AV11">
    <cfRule type="cellIs" dxfId="845" priority="526" operator="equal">
      <formula>"TRUE"</formula>
    </cfRule>
  </conditionalFormatting>
  <conditionalFormatting sqref="AU11:AV11">
    <cfRule type="cellIs" dxfId="844" priority="527" operator="equal">
      <formula>"TRUE"</formula>
    </cfRule>
  </conditionalFormatting>
  <conditionalFormatting sqref="BM12">
    <cfRule type="cellIs" dxfId="843" priority="528" operator="equal">
      <formula>"TRUE"</formula>
    </cfRule>
  </conditionalFormatting>
  <conditionalFormatting sqref="BM12">
    <cfRule type="cellIs" dxfId="842" priority="529" operator="equal">
      <formula>"TRUE"</formula>
    </cfRule>
  </conditionalFormatting>
  <conditionalFormatting sqref="BM11">
    <cfRule type="cellIs" dxfId="841" priority="530" operator="equal">
      <formula>"TRUE"</formula>
    </cfRule>
  </conditionalFormatting>
  <conditionalFormatting sqref="BM11">
    <cfRule type="cellIs" dxfId="840" priority="531" operator="equal">
      <formula>"TRUE"</formula>
    </cfRule>
  </conditionalFormatting>
  <conditionalFormatting sqref="BM11">
    <cfRule type="cellIs" dxfId="839" priority="532" operator="equal">
      <formula>"TRUE"</formula>
    </cfRule>
  </conditionalFormatting>
  <conditionalFormatting sqref="AT12">
    <cfRule type="cellIs" dxfId="838" priority="533" operator="equal">
      <formula>"TRUE"</formula>
    </cfRule>
  </conditionalFormatting>
  <conditionalFormatting sqref="AT12">
    <cfRule type="cellIs" dxfId="837" priority="534" operator="equal">
      <formula>"TRUE"</formula>
    </cfRule>
  </conditionalFormatting>
  <conditionalFormatting sqref="AY12">
    <cfRule type="cellIs" dxfId="836" priority="535" operator="equal">
      <formula>"TRUE"</formula>
    </cfRule>
  </conditionalFormatting>
  <conditionalFormatting sqref="AY12">
    <cfRule type="cellIs" dxfId="835" priority="536" operator="equal">
      <formula>"TRUE"</formula>
    </cfRule>
  </conditionalFormatting>
  <conditionalFormatting sqref="AY11">
    <cfRule type="cellIs" dxfId="834" priority="537" operator="equal">
      <formula>"TRUE"</formula>
    </cfRule>
  </conditionalFormatting>
  <conditionalFormatting sqref="AY11">
    <cfRule type="cellIs" dxfId="833" priority="538" operator="equal">
      <formula>"TRUE"</formula>
    </cfRule>
  </conditionalFormatting>
  <conditionalFormatting sqref="AY11">
    <cfRule type="cellIs" dxfId="832" priority="539" operator="equal">
      <formula>"TRUE"</formula>
    </cfRule>
  </conditionalFormatting>
  <conditionalFormatting sqref="BI12">
    <cfRule type="cellIs" dxfId="831" priority="540" operator="equal">
      <formula>"TRUE"</formula>
    </cfRule>
  </conditionalFormatting>
  <conditionalFormatting sqref="BI12">
    <cfRule type="cellIs" dxfId="830" priority="541" operator="equal">
      <formula>"TRUE"</formula>
    </cfRule>
  </conditionalFormatting>
  <conditionalFormatting sqref="BI11">
    <cfRule type="cellIs" dxfId="829" priority="542" operator="equal">
      <formula>"TRUE"</formula>
    </cfRule>
  </conditionalFormatting>
  <conditionalFormatting sqref="BI11">
    <cfRule type="cellIs" dxfId="828" priority="543" operator="equal">
      <formula>"TRUE"</formula>
    </cfRule>
  </conditionalFormatting>
  <conditionalFormatting sqref="BI11">
    <cfRule type="cellIs" dxfId="827" priority="544" operator="equal">
      <formula>"TRUE"</formula>
    </cfRule>
  </conditionalFormatting>
  <conditionalFormatting sqref="BD12">
    <cfRule type="cellIs" dxfId="826" priority="545" operator="equal">
      <formula>"TRUE"</formula>
    </cfRule>
  </conditionalFormatting>
  <conditionalFormatting sqref="BD12">
    <cfRule type="cellIs" dxfId="825" priority="546" operator="equal">
      <formula>"TRUE"</formula>
    </cfRule>
  </conditionalFormatting>
  <conditionalFormatting sqref="AO10:BM10">
    <cfRule type="cellIs" dxfId="824" priority="547" operator="equal">
      <formula>"TRUE"</formula>
    </cfRule>
  </conditionalFormatting>
  <conditionalFormatting sqref="AO7:AS7">
    <cfRule type="cellIs" dxfId="823" priority="548" operator="equal">
      <formula>"TRUE"</formula>
    </cfRule>
  </conditionalFormatting>
  <conditionalFormatting sqref="AO7:AS7">
    <cfRule type="cellIs" dxfId="822" priority="549" operator="equal">
      <formula>"TRUE"</formula>
    </cfRule>
  </conditionalFormatting>
  <conditionalFormatting sqref="AO7:AS7">
    <cfRule type="cellIs" dxfId="821" priority="550" operator="equal">
      <formula>"TRUE"</formula>
    </cfRule>
  </conditionalFormatting>
  <conditionalFormatting sqref="AW7:AX7">
    <cfRule type="cellIs" dxfId="820" priority="551" operator="equal">
      <formula>"TRUE"</formula>
    </cfRule>
  </conditionalFormatting>
  <conditionalFormatting sqref="AW7:AX7">
    <cfRule type="cellIs" dxfId="819" priority="552" operator="equal">
      <formula>"TRUE"</formula>
    </cfRule>
  </conditionalFormatting>
  <conditionalFormatting sqref="AW7:AX7">
    <cfRule type="cellIs" dxfId="818" priority="553" operator="equal">
      <formula>"TRUE"</formula>
    </cfRule>
  </conditionalFormatting>
  <conditionalFormatting sqref="AZ7:BC7">
    <cfRule type="cellIs" dxfId="817" priority="554" operator="equal">
      <formula>"TRUE"</formula>
    </cfRule>
  </conditionalFormatting>
  <conditionalFormatting sqref="AZ7:BC7">
    <cfRule type="cellIs" dxfId="816" priority="555" operator="equal">
      <formula>"TRUE"</formula>
    </cfRule>
  </conditionalFormatting>
  <conditionalFormatting sqref="AZ7:BC7">
    <cfRule type="cellIs" dxfId="815" priority="556" operator="equal">
      <formula>"TRUE"</formula>
    </cfRule>
  </conditionalFormatting>
  <conditionalFormatting sqref="BE7:BH7">
    <cfRule type="cellIs" dxfId="814" priority="557" operator="equal">
      <formula>"TRUE"</formula>
    </cfRule>
  </conditionalFormatting>
  <conditionalFormatting sqref="BE7:BH7">
    <cfRule type="cellIs" dxfId="813" priority="558" operator="equal">
      <formula>"TRUE"</formula>
    </cfRule>
  </conditionalFormatting>
  <conditionalFormatting sqref="BE7:BH7">
    <cfRule type="cellIs" dxfId="812" priority="559" operator="equal">
      <formula>"TRUE"</formula>
    </cfRule>
  </conditionalFormatting>
  <conditionalFormatting sqref="BJ7:BL7">
    <cfRule type="cellIs" dxfId="811" priority="560" operator="equal">
      <formula>"TRUE"</formula>
    </cfRule>
  </conditionalFormatting>
  <conditionalFormatting sqref="BJ7:BL7">
    <cfRule type="cellIs" dxfId="810" priority="561" operator="equal">
      <formula>"TRUE"</formula>
    </cfRule>
  </conditionalFormatting>
  <conditionalFormatting sqref="BJ7:BL7">
    <cfRule type="cellIs" dxfId="809" priority="562" operator="equal">
      <formula>"TRUE"</formula>
    </cfRule>
  </conditionalFormatting>
  <conditionalFormatting sqref="AU7:AV7">
    <cfRule type="cellIs" dxfId="808" priority="563" operator="equal">
      <formula>"TRUE"</formula>
    </cfRule>
  </conditionalFormatting>
  <conditionalFormatting sqref="AU7:AV7">
    <cfRule type="cellIs" dxfId="807" priority="564" operator="equal">
      <formula>"TRUE"</formula>
    </cfRule>
  </conditionalFormatting>
  <conditionalFormatting sqref="AU7:AV7">
    <cfRule type="cellIs" dxfId="806" priority="565" operator="equal">
      <formula>"TRUE"</formula>
    </cfRule>
  </conditionalFormatting>
  <conditionalFormatting sqref="BM7">
    <cfRule type="cellIs" dxfId="805" priority="566" operator="equal">
      <formula>"TRUE"</formula>
    </cfRule>
  </conditionalFormatting>
  <conditionalFormatting sqref="BM7">
    <cfRule type="cellIs" dxfId="804" priority="567" operator="equal">
      <formula>"TRUE"</formula>
    </cfRule>
  </conditionalFormatting>
  <conditionalFormatting sqref="BM7">
    <cfRule type="cellIs" dxfId="803" priority="568" operator="equal">
      <formula>"TRUE"</formula>
    </cfRule>
  </conditionalFormatting>
  <conditionalFormatting sqref="AT7">
    <cfRule type="cellIs" dxfId="802" priority="569" operator="equal">
      <formula>"TRUE"</formula>
    </cfRule>
  </conditionalFormatting>
  <conditionalFormatting sqref="AT7">
    <cfRule type="cellIs" dxfId="801" priority="570" operator="equal">
      <formula>"TRUE"</formula>
    </cfRule>
  </conditionalFormatting>
  <conditionalFormatting sqref="AT7">
    <cfRule type="cellIs" dxfId="800" priority="571" operator="equal">
      <formula>"TRUE"</formula>
    </cfRule>
  </conditionalFormatting>
  <conditionalFormatting sqref="AY7">
    <cfRule type="cellIs" dxfId="799" priority="572" operator="equal">
      <formula>"TRUE"</formula>
    </cfRule>
  </conditionalFormatting>
  <conditionalFormatting sqref="AY7">
    <cfRule type="cellIs" dxfId="798" priority="573" operator="equal">
      <formula>"TRUE"</formula>
    </cfRule>
  </conditionalFormatting>
  <conditionalFormatting sqref="AY7">
    <cfRule type="cellIs" dxfId="797" priority="574" operator="equal">
      <formula>"TRUE"</formula>
    </cfRule>
  </conditionalFormatting>
  <conditionalFormatting sqref="BI7">
    <cfRule type="cellIs" dxfId="796" priority="575" operator="equal">
      <formula>"TRUE"</formula>
    </cfRule>
  </conditionalFormatting>
  <conditionalFormatting sqref="BI7">
    <cfRule type="cellIs" dxfId="795" priority="576" operator="equal">
      <formula>"TRUE"</formula>
    </cfRule>
  </conditionalFormatting>
  <conditionalFormatting sqref="BI7">
    <cfRule type="cellIs" dxfId="794" priority="577" operator="equal">
      <formula>"TRUE"</formula>
    </cfRule>
  </conditionalFormatting>
  <conditionalFormatting sqref="BD7">
    <cfRule type="cellIs" dxfId="793" priority="578" operator="equal">
      <formula>"TRUE"</formula>
    </cfRule>
  </conditionalFormatting>
  <conditionalFormatting sqref="BD7">
    <cfRule type="cellIs" dxfId="792" priority="579" operator="equal">
      <formula>"TRUE"</formula>
    </cfRule>
  </conditionalFormatting>
  <conditionalFormatting sqref="BD7">
    <cfRule type="cellIs" dxfId="791" priority="580" operator="equal">
      <formula>"TRUE"</formula>
    </cfRule>
  </conditionalFormatting>
  <conditionalFormatting sqref="BN9:BR9">
    <cfRule type="cellIs" dxfId="790" priority="581" operator="equal">
      <formula>"TRUE"</formula>
    </cfRule>
  </conditionalFormatting>
  <conditionalFormatting sqref="BV9:BW9">
    <cfRule type="cellIs" dxfId="789" priority="582" operator="equal">
      <formula>"TRUE"</formula>
    </cfRule>
  </conditionalFormatting>
  <conditionalFormatting sqref="BY9:CB9">
    <cfRule type="cellIs" dxfId="788" priority="583" operator="equal">
      <formula>"TRUE"</formula>
    </cfRule>
  </conditionalFormatting>
  <conditionalFormatting sqref="CD9:CG9">
    <cfRule type="cellIs" dxfId="787" priority="584" operator="equal">
      <formula>"TRUE"</formula>
    </cfRule>
  </conditionalFormatting>
  <conditionalFormatting sqref="BT9:BU9">
    <cfRule type="cellIs" dxfId="786" priority="585" operator="equal">
      <formula>"TRUE"</formula>
    </cfRule>
  </conditionalFormatting>
  <conditionalFormatting sqref="BN14:BR14">
    <cfRule type="cellIs" dxfId="785" priority="586" operator="equal">
      <formula>"TRUE"</formula>
    </cfRule>
  </conditionalFormatting>
  <conditionalFormatting sqref="BN14:BR14">
    <cfRule type="cellIs" dxfId="784" priority="587" operator="equal">
      <formula>"TRUE"</formula>
    </cfRule>
  </conditionalFormatting>
  <conditionalFormatting sqref="BV14:BW14">
    <cfRule type="cellIs" dxfId="783" priority="588" operator="equal">
      <formula>"TRUE"</formula>
    </cfRule>
  </conditionalFormatting>
  <conditionalFormatting sqref="BV14:BW14">
    <cfRule type="cellIs" dxfId="782" priority="589" operator="equal">
      <formula>"TRUE"</formula>
    </cfRule>
  </conditionalFormatting>
  <conditionalFormatting sqref="BY14:CB14">
    <cfRule type="cellIs" dxfId="781" priority="590" operator="equal">
      <formula>"TRUE"</formula>
    </cfRule>
  </conditionalFormatting>
  <conditionalFormatting sqref="BY14:CB14">
    <cfRule type="cellIs" dxfId="780" priority="591" operator="equal">
      <formula>"TRUE"</formula>
    </cfRule>
  </conditionalFormatting>
  <conditionalFormatting sqref="CD14:CG14">
    <cfRule type="cellIs" dxfId="779" priority="592" operator="equal">
      <formula>"TRUE"</formula>
    </cfRule>
  </conditionalFormatting>
  <conditionalFormatting sqref="CD14:CG14">
    <cfRule type="cellIs" dxfId="778" priority="593" operator="equal">
      <formula>"TRUE"</formula>
    </cfRule>
  </conditionalFormatting>
  <conditionalFormatting sqref="BN52:BR52">
    <cfRule type="cellIs" dxfId="777" priority="594" operator="equal">
      <formula>"TRUE"</formula>
    </cfRule>
  </conditionalFormatting>
  <conditionalFormatting sqref="BN52:BR52">
    <cfRule type="cellIs" dxfId="776" priority="595" operator="equal">
      <formula>"TRUE"</formula>
    </cfRule>
  </conditionalFormatting>
  <conditionalFormatting sqref="BV52:BW52">
    <cfRule type="cellIs" dxfId="775" priority="596" operator="equal">
      <formula>"TRUE"</formula>
    </cfRule>
  </conditionalFormatting>
  <conditionalFormatting sqref="BV52:BW52">
    <cfRule type="cellIs" dxfId="774" priority="597" operator="equal">
      <formula>"TRUE"</formula>
    </cfRule>
  </conditionalFormatting>
  <conditionalFormatting sqref="BY52:CB52">
    <cfRule type="cellIs" dxfId="773" priority="598" operator="equal">
      <formula>"TRUE"</formula>
    </cfRule>
  </conditionalFormatting>
  <conditionalFormatting sqref="BY52:CB52">
    <cfRule type="cellIs" dxfId="772" priority="599" operator="equal">
      <formula>"TRUE"</formula>
    </cfRule>
  </conditionalFormatting>
  <conditionalFormatting sqref="CD52:CG52">
    <cfRule type="cellIs" dxfId="771" priority="600" operator="equal">
      <formula>"TRUE"</formula>
    </cfRule>
  </conditionalFormatting>
  <conditionalFormatting sqref="CD52:CG52">
    <cfRule type="cellIs" dxfId="770" priority="601" operator="equal">
      <formula>"TRUE"</formula>
    </cfRule>
  </conditionalFormatting>
  <conditionalFormatting sqref="BN56:BR56">
    <cfRule type="cellIs" dxfId="769" priority="602" operator="equal">
      <formula>"TRUE"</formula>
    </cfRule>
  </conditionalFormatting>
  <conditionalFormatting sqref="BN56:BR56">
    <cfRule type="cellIs" dxfId="768" priority="603" operator="equal">
      <formula>"TRUE"</formula>
    </cfRule>
  </conditionalFormatting>
  <conditionalFormatting sqref="BV56:BW56">
    <cfRule type="cellIs" dxfId="767" priority="604" operator="equal">
      <formula>"TRUE"</formula>
    </cfRule>
  </conditionalFormatting>
  <conditionalFormatting sqref="BV56:BW56">
    <cfRule type="cellIs" dxfId="766" priority="605" operator="equal">
      <formula>"TRUE"</formula>
    </cfRule>
  </conditionalFormatting>
  <conditionalFormatting sqref="BY56:CB56">
    <cfRule type="cellIs" dxfId="765" priority="606" operator="equal">
      <formula>"TRUE"</formula>
    </cfRule>
  </conditionalFormatting>
  <conditionalFormatting sqref="BY56:CB56">
    <cfRule type="cellIs" dxfId="764" priority="607" operator="equal">
      <formula>"TRUE"</formula>
    </cfRule>
  </conditionalFormatting>
  <conditionalFormatting sqref="CD56:CG56">
    <cfRule type="cellIs" dxfId="763" priority="608" operator="equal">
      <formula>"TRUE"</formula>
    </cfRule>
  </conditionalFormatting>
  <conditionalFormatting sqref="CD56:CG56">
    <cfRule type="cellIs" dxfId="762" priority="609" operator="equal">
      <formula>"TRUE"</formula>
    </cfRule>
  </conditionalFormatting>
  <conditionalFormatting sqref="BN55:BR55">
    <cfRule type="cellIs" dxfId="761" priority="610" operator="equal">
      <formula>"TRUE"</formula>
    </cfRule>
  </conditionalFormatting>
  <conditionalFormatting sqref="BN55:BR55">
    <cfRule type="cellIs" dxfId="760" priority="611" operator="equal">
      <formula>"TRUE"</formula>
    </cfRule>
  </conditionalFormatting>
  <conditionalFormatting sqref="BN55:BR55">
    <cfRule type="cellIs" dxfId="759" priority="612" operator="equal">
      <formula>"TRUE"</formula>
    </cfRule>
  </conditionalFormatting>
  <conditionalFormatting sqref="BV55:BW55">
    <cfRule type="cellIs" dxfId="758" priority="613" operator="equal">
      <formula>"TRUE"</formula>
    </cfRule>
  </conditionalFormatting>
  <conditionalFormatting sqref="BV55:BW55">
    <cfRule type="cellIs" dxfId="757" priority="614" operator="equal">
      <formula>"TRUE"</formula>
    </cfRule>
  </conditionalFormatting>
  <conditionalFormatting sqref="BV55:BW55">
    <cfRule type="cellIs" dxfId="756" priority="615" operator="equal">
      <formula>"TRUE"</formula>
    </cfRule>
  </conditionalFormatting>
  <conditionalFormatting sqref="BY55:CB55">
    <cfRule type="cellIs" dxfId="755" priority="616" operator="equal">
      <formula>"TRUE"</formula>
    </cfRule>
  </conditionalFormatting>
  <conditionalFormatting sqref="BY55:CB55">
    <cfRule type="cellIs" dxfId="754" priority="617" operator="equal">
      <formula>"TRUE"</formula>
    </cfRule>
  </conditionalFormatting>
  <conditionalFormatting sqref="BY55:CB55">
    <cfRule type="cellIs" dxfId="753" priority="618" operator="equal">
      <formula>"TRUE"</formula>
    </cfRule>
  </conditionalFormatting>
  <conditionalFormatting sqref="CD55:CG55">
    <cfRule type="cellIs" dxfId="752" priority="619" operator="equal">
      <formula>"TRUE"</formula>
    </cfRule>
  </conditionalFormatting>
  <conditionalFormatting sqref="CD55:CG55">
    <cfRule type="cellIs" dxfId="751" priority="620" operator="equal">
      <formula>"TRUE"</formula>
    </cfRule>
  </conditionalFormatting>
  <conditionalFormatting sqref="CD55:CG55">
    <cfRule type="cellIs" dxfId="750" priority="621" operator="equal">
      <formula>"TRUE"</formula>
    </cfRule>
  </conditionalFormatting>
  <conditionalFormatting sqref="BN8:BR8">
    <cfRule type="cellIs" dxfId="749" priority="622" operator="equal">
      <formula>"TRUE"</formula>
    </cfRule>
  </conditionalFormatting>
  <conditionalFormatting sqref="BV8:BW8">
    <cfRule type="cellIs" dxfId="748" priority="623" operator="equal">
      <formula>"TRUE"</formula>
    </cfRule>
  </conditionalFormatting>
  <conditionalFormatting sqref="BY8:CB8">
    <cfRule type="cellIs" dxfId="747" priority="624" operator="equal">
      <formula>"TRUE"</formula>
    </cfRule>
  </conditionalFormatting>
  <conditionalFormatting sqref="CD8:CG8">
    <cfRule type="cellIs" dxfId="746" priority="625" operator="equal">
      <formula>"TRUE"</formula>
    </cfRule>
  </conditionalFormatting>
  <conditionalFormatting sqref="BT14:BU14">
    <cfRule type="cellIs" dxfId="745" priority="626" operator="equal">
      <formula>"TRUE"</formula>
    </cfRule>
  </conditionalFormatting>
  <conditionalFormatting sqref="BT14:BU14">
    <cfRule type="cellIs" dxfId="744" priority="627" operator="equal">
      <formula>"TRUE"</formula>
    </cfRule>
  </conditionalFormatting>
  <conditionalFormatting sqref="BT52:BU52">
    <cfRule type="cellIs" dxfId="743" priority="628" operator="equal">
      <formula>"TRUE"</formula>
    </cfRule>
  </conditionalFormatting>
  <conditionalFormatting sqref="BT52:BU52">
    <cfRule type="cellIs" dxfId="742" priority="629" operator="equal">
      <formula>"TRUE"</formula>
    </cfRule>
  </conditionalFormatting>
  <conditionalFormatting sqref="BT56:BU56">
    <cfRule type="cellIs" dxfId="741" priority="630" operator="equal">
      <formula>"TRUE"</formula>
    </cfRule>
  </conditionalFormatting>
  <conditionalFormatting sqref="BT56:BU56">
    <cfRule type="cellIs" dxfId="740" priority="631" operator="equal">
      <formula>"TRUE"</formula>
    </cfRule>
  </conditionalFormatting>
  <conditionalFormatting sqref="BT55:BU55">
    <cfRule type="cellIs" dxfId="739" priority="632" operator="equal">
      <formula>"TRUE"</formula>
    </cfRule>
  </conditionalFormatting>
  <conditionalFormatting sqref="BT55:BU55">
    <cfRule type="cellIs" dxfId="738" priority="633" operator="equal">
      <formula>"TRUE"</formula>
    </cfRule>
  </conditionalFormatting>
  <conditionalFormatting sqref="BT55:BU55">
    <cfRule type="cellIs" dxfId="737" priority="634" operator="equal">
      <formula>"TRUE"</formula>
    </cfRule>
  </conditionalFormatting>
  <conditionalFormatting sqref="BT8:BU8">
    <cfRule type="cellIs" dxfId="736" priority="635" operator="equal">
      <formula>"TRUE"</formula>
    </cfRule>
  </conditionalFormatting>
  <conditionalFormatting sqref="BS9">
    <cfRule type="cellIs" dxfId="735" priority="636" operator="equal">
      <formula>"TRUE"</formula>
    </cfRule>
  </conditionalFormatting>
  <conditionalFormatting sqref="BS14">
    <cfRule type="cellIs" dxfId="734" priority="637" operator="equal">
      <formula>"TRUE"</formula>
    </cfRule>
  </conditionalFormatting>
  <conditionalFormatting sqref="BS14">
    <cfRule type="cellIs" dxfId="733" priority="638" operator="equal">
      <formula>"TRUE"</formula>
    </cfRule>
  </conditionalFormatting>
  <conditionalFormatting sqref="BS52">
    <cfRule type="cellIs" dxfId="732" priority="639" operator="equal">
      <formula>"TRUE"</formula>
    </cfRule>
  </conditionalFormatting>
  <conditionalFormatting sqref="BS52">
    <cfRule type="cellIs" dxfId="731" priority="640" operator="equal">
      <formula>"TRUE"</formula>
    </cfRule>
  </conditionalFormatting>
  <conditionalFormatting sqref="BS56">
    <cfRule type="cellIs" dxfId="730" priority="641" operator="equal">
      <formula>"TRUE"</formula>
    </cfRule>
  </conditionalFormatting>
  <conditionalFormatting sqref="BS56">
    <cfRule type="cellIs" dxfId="729" priority="642" operator="equal">
      <formula>"TRUE"</formula>
    </cfRule>
  </conditionalFormatting>
  <conditionalFormatting sqref="BS55">
    <cfRule type="cellIs" dxfId="728" priority="643" operator="equal">
      <formula>"TRUE"</formula>
    </cfRule>
  </conditionalFormatting>
  <conditionalFormatting sqref="BS55">
    <cfRule type="cellIs" dxfId="727" priority="644" operator="equal">
      <formula>"TRUE"</formula>
    </cfRule>
  </conditionalFormatting>
  <conditionalFormatting sqref="BS55">
    <cfRule type="cellIs" dxfId="726" priority="645" operator="equal">
      <formula>"TRUE"</formula>
    </cfRule>
  </conditionalFormatting>
  <conditionalFormatting sqref="BS8">
    <cfRule type="cellIs" dxfId="725" priority="646" operator="equal">
      <formula>"TRUE"</formula>
    </cfRule>
  </conditionalFormatting>
  <conditionalFormatting sqref="BX9">
    <cfRule type="cellIs" dxfId="724" priority="647" operator="equal">
      <formula>"TRUE"</formula>
    </cfRule>
  </conditionalFormatting>
  <conditionalFormatting sqref="BX14">
    <cfRule type="cellIs" dxfId="723" priority="648" operator="equal">
      <formula>"TRUE"</formula>
    </cfRule>
  </conditionalFormatting>
  <conditionalFormatting sqref="BX14">
    <cfRule type="cellIs" dxfId="722" priority="649" operator="equal">
      <formula>"TRUE"</formula>
    </cfRule>
  </conditionalFormatting>
  <conditionalFormatting sqref="BX52">
    <cfRule type="cellIs" dxfId="721" priority="650" operator="equal">
      <formula>"TRUE"</formula>
    </cfRule>
  </conditionalFormatting>
  <conditionalFormatting sqref="BX52">
    <cfRule type="cellIs" dxfId="720" priority="651" operator="equal">
      <formula>"TRUE"</formula>
    </cfRule>
  </conditionalFormatting>
  <conditionalFormatting sqref="BX56">
    <cfRule type="cellIs" dxfId="719" priority="652" operator="equal">
      <formula>"TRUE"</formula>
    </cfRule>
  </conditionalFormatting>
  <conditionalFormatting sqref="BX56">
    <cfRule type="cellIs" dxfId="718" priority="653" operator="equal">
      <formula>"TRUE"</formula>
    </cfRule>
  </conditionalFormatting>
  <conditionalFormatting sqref="BX55">
    <cfRule type="cellIs" dxfId="717" priority="654" operator="equal">
      <formula>"TRUE"</formula>
    </cfRule>
  </conditionalFormatting>
  <conditionalFormatting sqref="BX55">
    <cfRule type="cellIs" dxfId="716" priority="655" operator="equal">
      <formula>"TRUE"</formula>
    </cfRule>
  </conditionalFormatting>
  <conditionalFormatting sqref="BX55">
    <cfRule type="cellIs" dxfId="715" priority="656" operator="equal">
      <formula>"TRUE"</formula>
    </cfRule>
  </conditionalFormatting>
  <conditionalFormatting sqref="BX8">
    <cfRule type="cellIs" dxfId="714" priority="657" operator="equal">
      <formula>"TRUE"</formula>
    </cfRule>
  </conditionalFormatting>
  <conditionalFormatting sqref="CC9">
    <cfRule type="cellIs" dxfId="713" priority="658" operator="equal">
      <formula>"TRUE"</formula>
    </cfRule>
  </conditionalFormatting>
  <conditionalFormatting sqref="CC14">
    <cfRule type="cellIs" dxfId="712" priority="659" operator="equal">
      <formula>"TRUE"</formula>
    </cfRule>
  </conditionalFormatting>
  <conditionalFormatting sqref="CC14">
    <cfRule type="cellIs" dxfId="711" priority="660" operator="equal">
      <formula>"TRUE"</formula>
    </cfRule>
  </conditionalFormatting>
  <conditionalFormatting sqref="CC52">
    <cfRule type="cellIs" dxfId="710" priority="661" operator="equal">
      <formula>"TRUE"</formula>
    </cfRule>
  </conditionalFormatting>
  <conditionalFormatting sqref="CC52">
    <cfRule type="cellIs" dxfId="709" priority="662" operator="equal">
      <formula>"TRUE"</formula>
    </cfRule>
  </conditionalFormatting>
  <conditionalFormatting sqref="CC56">
    <cfRule type="cellIs" dxfId="708" priority="663" operator="equal">
      <formula>"TRUE"</formula>
    </cfRule>
  </conditionalFormatting>
  <conditionalFormatting sqref="CC56">
    <cfRule type="cellIs" dxfId="707" priority="664" operator="equal">
      <formula>"TRUE"</formula>
    </cfRule>
  </conditionalFormatting>
  <conditionalFormatting sqref="CC55">
    <cfRule type="cellIs" dxfId="706" priority="665" operator="equal">
      <formula>"TRUE"</formula>
    </cfRule>
  </conditionalFormatting>
  <conditionalFormatting sqref="CC55">
    <cfRule type="cellIs" dxfId="705" priority="666" operator="equal">
      <formula>"TRUE"</formula>
    </cfRule>
  </conditionalFormatting>
  <conditionalFormatting sqref="CC55">
    <cfRule type="cellIs" dxfId="704" priority="667" operator="equal">
      <formula>"TRUE"</formula>
    </cfRule>
  </conditionalFormatting>
  <conditionalFormatting sqref="CC8">
    <cfRule type="cellIs" dxfId="703" priority="668" operator="equal">
      <formula>"TRUE"</formula>
    </cfRule>
  </conditionalFormatting>
  <conditionalFormatting sqref="BN15:BR15">
    <cfRule type="cellIs" dxfId="702" priority="669" operator="equal">
      <formula>"TRUE"</formula>
    </cfRule>
  </conditionalFormatting>
  <conditionalFormatting sqref="BV15:BW15">
    <cfRule type="cellIs" dxfId="701" priority="670" operator="equal">
      <formula>"TRUE"</formula>
    </cfRule>
  </conditionalFormatting>
  <conditionalFormatting sqref="BY15:CB15">
    <cfRule type="cellIs" dxfId="700" priority="671" operator="equal">
      <formula>"TRUE"</formula>
    </cfRule>
  </conditionalFormatting>
  <conditionalFormatting sqref="CD15:CG15">
    <cfRule type="cellIs" dxfId="699" priority="672" operator="equal">
      <formula>"TRUE"</formula>
    </cfRule>
  </conditionalFormatting>
  <conditionalFormatting sqref="BT15:BU15">
    <cfRule type="cellIs" dxfId="698" priority="673" operator="equal">
      <formula>"TRUE"</formula>
    </cfRule>
  </conditionalFormatting>
  <conditionalFormatting sqref="BS15">
    <cfRule type="cellIs" dxfId="697" priority="674" operator="equal">
      <formula>"TRUE"</formula>
    </cfRule>
  </conditionalFormatting>
  <conditionalFormatting sqref="BX15">
    <cfRule type="cellIs" dxfId="696" priority="675" operator="equal">
      <formula>"TRUE"</formula>
    </cfRule>
  </conditionalFormatting>
  <conditionalFormatting sqref="CC15">
    <cfRule type="cellIs" dxfId="695" priority="676" operator="equal">
      <formula>"TRUE"</formula>
    </cfRule>
  </conditionalFormatting>
  <conditionalFormatting sqref="BN69:CG69">
    <cfRule type="cellIs" dxfId="694" priority="677" operator="equal">
      <formula>"TRUE"</formula>
    </cfRule>
  </conditionalFormatting>
  <conditionalFormatting sqref="BN70:CG70">
    <cfRule type="cellIs" dxfId="693" priority="678" operator="equal">
      <formula>"TRUE"</formula>
    </cfRule>
  </conditionalFormatting>
  <conditionalFormatting sqref="BS11">
    <cfRule type="cellIs" dxfId="692" priority="679" operator="equal">
      <formula>"TRUE"</formula>
    </cfRule>
  </conditionalFormatting>
  <conditionalFormatting sqref="BS11">
    <cfRule type="cellIs" dxfId="691" priority="680" operator="equal">
      <formula>"TRUE"</formula>
    </cfRule>
  </conditionalFormatting>
  <conditionalFormatting sqref="BS11">
    <cfRule type="cellIs" dxfId="690" priority="681" operator="equal">
      <formula>"TRUE"</formula>
    </cfRule>
  </conditionalFormatting>
  <conditionalFormatting sqref="CC11">
    <cfRule type="cellIs" dxfId="689" priority="682" operator="equal">
      <formula>"TRUE"</formula>
    </cfRule>
  </conditionalFormatting>
  <conditionalFormatting sqref="CC11">
    <cfRule type="cellIs" dxfId="688" priority="683" operator="equal">
      <formula>"TRUE"</formula>
    </cfRule>
  </conditionalFormatting>
  <conditionalFormatting sqref="CC11">
    <cfRule type="cellIs" dxfId="687" priority="684" operator="equal">
      <formula>"TRUE"</formula>
    </cfRule>
  </conditionalFormatting>
  <conditionalFormatting sqref="BN17:BR17">
    <cfRule type="cellIs" dxfId="686" priority="685" operator="equal">
      <formula>"TRUE"</formula>
    </cfRule>
  </conditionalFormatting>
  <conditionalFormatting sqref="BN17:BR17">
    <cfRule type="cellIs" dxfId="685" priority="686" operator="equal">
      <formula>"TRUE"</formula>
    </cfRule>
  </conditionalFormatting>
  <conditionalFormatting sqref="BN17:BR17">
    <cfRule type="cellIs" dxfId="684" priority="687" operator="equal">
      <formula>"TRUE"</formula>
    </cfRule>
  </conditionalFormatting>
  <conditionalFormatting sqref="BV17:BW17">
    <cfRule type="cellIs" dxfId="683" priority="688" operator="equal">
      <formula>"TRUE"</formula>
    </cfRule>
  </conditionalFormatting>
  <conditionalFormatting sqref="BV17:BW17">
    <cfRule type="cellIs" dxfId="682" priority="689" operator="equal">
      <formula>"TRUE"</formula>
    </cfRule>
  </conditionalFormatting>
  <conditionalFormatting sqref="BV17:BW17">
    <cfRule type="cellIs" dxfId="681" priority="690" operator="equal">
      <formula>"TRUE"</formula>
    </cfRule>
  </conditionalFormatting>
  <conditionalFormatting sqref="BY17:CB17">
    <cfRule type="cellIs" dxfId="680" priority="691" operator="equal">
      <formula>"TRUE"</formula>
    </cfRule>
  </conditionalFormatting>
  <conditionalFormatting sqref="BY17:CB17">
    <cfRule type="cellIs" dxfId="679" priority="692" operator="equal">
      <formula>"TRUE"</formula>
    </cfRule>
  </conditionalFormatting>
  <conditionalFormatting sqref="BY17:CB17">
    <cfRule type="cellIs" dxfId="678" priority="693" operator="equal">
      <formula>"TRUE"</formula>
    </cfRule>
  </conditionalFormatting>
  <conditionalFormatting sqref="CD17:CG17">
    <cfRule type="cellIs" dxfId="677" priority="694" operator="equal">
      <formula>"TRUE"</formula>
    </cfRule>
  </conditionalFormatting>
  <conditionalFormatting sqref="CD17:CG17">
    <cfRule type="cellIs" dxfId="676" priority="695" operator="equal">
      <formula>"TRUE"</formula>
    </cfRule>
  </conditionalFormatting>
  <conditionalFormatting sqref="CD17:CG17">
    <cfRule type="cellIs" dxfId="675" priority="696" operator="equal">
      <formula>"TRUE"</formula>
    </cfRule>
  </conditionalFormatting>
  <conditionalFormatting sqref="BT17:BU17">
    <cfRule type="cellIs" dxfId="674" priority="697" operator="equal">
      <formula>"TRUE"</formula>
    </cfRule>
  </conditionalFormatting>
  <conditionalFormatting sqref="BT17:BU17">
    <cfRule type="cellIs" dxfId="673" priority="698" operator="equal">
      <formula>"TRUE"</formula>
    </cfRule>
  </conditionalFormatting>
  <conditionalFormatting sqref="BT17:BU17">
    <cfRule type="cellIs" dxfId="672" priority="699" operator="equal">
      <formula>"TRUE"</formula>
    </cfRule>
  </conditionalFormatting>
  <conditionalFormatting sqref="BS17">
    <cfRule type="cellIs" dxfId="671" priority="700" operator="equal">
      <formula>"TRUE"</formula>
    </cfRule>
  </conditionalFormatting>
  <conditionalFormatting sqref="BS17">
    <cfRule type="cellIs" dxfId="670" priority="701" operator="equal">
      <formula>"TRUE"</formula>
    </cfRule>
  </conditionalFormatting>
  <conditionalFormatting sqref="BS17">
    <cfRule type="cellIs" dxfId="669" priority="702" operator="equal">
      <formula>"TRUE"</formula>
    </cfRule>
  </conditionalFormatting>
  <conditionalFormatting sqref="BX17">
    <cfRule type="cellIs" dxfId="668" priority="703" operator="equal">
      <formula>"TRUE"</formula>
    </cfRule>
  </conditionalFormatting>
  <conditionalFormatting sqref="BX17">
    <cfRule type="cellIs" dxfId="667" priority="704" operator="equal">
      <formula>"TRUE"</formula>
    </cfRule>
  </conditionalFormatting>
  <conditionalFormatting sqref="BX17">
    <cfRule type="cellIs" dxfId="666" priority="705" operator="equal">
      <formula>"TRUE"</formula>
    </cfRule>
  </conditionalFormatting>
  <conditionalFormatting sqref="CC17">
    <cfRule type="cellIs" dxfId="665" priority="706" operator="equal">
      <formula>"TRUE"</formula>
    </cfRule>
  </conditionalFormatting>
  <conditionalFormatting sqref="CC17">
    <cfRule type="cellIs" dxfId="664" priority="707" operator="equal">
      <formula>"TRUE"</formula>
    </cfRule>
  </conditionalFormatting>
  <conditionalFormatting sqref="CC17">
    <cfRule type="cellIs" dxfId="663" priority="708" operator="equal">
      <formula>"TRUE"</formula>
    </cfRule>
  </conditionalFormatting>
  <conditionalFormatting sqref="BN16:BR16">
    <cfRule type="cellIs" dxfId="662" priority="709" operator="equal">
      <formula>"TRUE"</formula>
    </cfRule>
  </conditionalFormatting>
  <conditionalFormatting sqref="BN16:BR16">
    <cfRule type="cellIs" dxfId="661" priority="710" operator="equal">
      <formula>"TRUE"</formula>
    </cfRule>
  </conditionalFormatting>
  <conditionalFormatting sqref="BN16:BR16">
    <cfRule type="cellIs" dxfId="660" priority="711" operator="equal">
      <formula>"TRUE"</formula>
    </cfRule>
  </conditionalFormatting>
  <conditionalFormatting sqref="BV16:BW16">
    <cfRule type="cellIs" dxfId="659" priority="712" operator="equal">
      <formula>"TRUE"</formula>
    </cfRule>
  </conditionalFormatting>
  <conditionalFormatting sqref="BV16:BW16">
    <cfRule type="cellIs" dxfId="658" priority="713" operator="equal">
      <formula>"TRUE"</formula>
    </cfRule>
  </conditionalFormatting>
  <conditionalFormatting sqref="BV16:BW16">
    <cfRule type="cellIs" dxfId="657" priority="714" operator="equal">
      <formula>"TRUE"</formula>
    </cfRule>
  </conditionalFormatting>
  <conditionalFormatting sqref="BY16:CB16">
    <cfRule type="cellIs" dxfId="656" priority="715" operator="equal">
      <formula>"TRUE"</formula>
    </cfRule>
  </conditionalFormatting>
  <conditionalFormatting sqref="BY16:CB16">
    <cfRule type="cellIs" dxfId="655" priority="716" operator="equal">
      <formula>"TRUE"</formula>
    </cfRule>
  </conditionalFormatting>
  <conditionalFormatting sqref="BY16:CB16">
    <cfRule type="cellIs" dxfId="654" priority="717" operator="equal">
      <formula>"TRUE"</formula>
    </cfRule>
  </conditionalFormatting>
  <conditionalFormatting sqref="CD16:CG16">
    <cfRule type="cellIs" dxfId="653" priority="718" operator="equal">
      <formula>"TRUE"</formula>
    </cfRule>
  </conditionalFormatting>
  <conditionalFormatting sqref="CD16:CG16">
    <cfRule type="cellIs" dxfId="652" priority="719" operator="equal">
      <formula>"TRUE"</formula>
    </cfRule>
  </conditionalFormatting>
  <conditionalFormatting sqref="CD16:CG16">
    <cfRule type="cellIs" dxfId="651" priority="720" operator="equal">
      <formula>"TRUE"</formula>
    </cfRule>
  </conditionalFormatting>
  <conditionalFormatting sqref="BT16:BU16">
    <cfRule type="cellIs" dxfId="650" priority="721" operator="equal">
      <formula>"TRUE"</formula>
    </cfRule>
  </conditionalFormatting>
  <conditionalFormatting sqref="BT16:BU16">
    <cfRule type="cellIs" dxfId="649" priority="722" operator="equal">
      <formula>"TRUE"</formula>
    </cfRule>
  </conditionalFormatting>
  <conditionalFormatting sqref="BT16:BU16">
    <cfRule type="cellIs" dxfId="648" priority="723" operator="equal">
      <formula>"TRUE"</formula>
    </cfRule>
  </conditionalFormatting>
  <conditionalFormatting sqref="BS16">
    <cfRule type="cellIs" dxfId="647" priority="724" operator="equal">
      <formula>"TRUE"</formula>
    </cfRule>
  </conditionalFormatting>
  <conditionalFormatting sqref="BS16">
    <cfRule type="cellIs" dxfId="646" priority="725" operator="equal">
      <formula>"TRUE"</formula>
    </cfRule>
  </conditionalFormatting>
  <conditionalFormatting sqref="BS16">
    <cfRule type="cellIs" dxfId="645" priority="726" operator="equal">
      <formula>"TRUE"</formula>
    </cfRule>
  </conditionalFormatting>
  <conditionalFormatting sqref="BX16">
    <cfRule type="cellIs" dxfId="644" priority="727" operator="equal">
      <formula>"TRUE"</formula>
    </cfRule>
  </conditionalFormatting>
  <conditionalFormatting sqref="BX16">
    <cfRule type="cellIs" dxfId="643" priority="728" operator="equal">
      <formula>"TRUE"</formula>
    </cfRule>
  </conditionalFormatting>
  <conditionalFormatting sqref="BX16">
    <cfRule type="cellIs" dxfId="642" priority="729" operator="equal">
      <formula>"TRUE"</formula>
    </cfRule>
  </conditionalFormatting>
  <conditionalFormatting sqref="CC16">
    <cfRule type="cellIs" dxfId="641" priority="730" operator="equal">
      <formula>"TRUE"</formula>
    </cfRule>
  </conditionalFormatting>
  <conditionalFormatting sqref="CC16">
    <cfRule type="cellIs" dxfId="640" priority="731" operator="equal">
      <formula>"TRUE"</formula>
    </cfRule>
  </conditionalFormatting>
  <conditionalFormatting sqref="CC16">
    <cfRule type="cellIs" dxfId="639" priority="732" operator="equal">
      <formula>"TRUE"</formula>
    </cfRule>
  </conditionalFormatting>
  <conditionalFormatting sqref="BN12:BR12">
    <cfRule type="cellIs" dxfId="638" priority="733" operator="equal">
      <formula>"TRUE"</formula>
    </cfRule>
  </conditionalFormatting>
  <conditionalFormatting sqref="BN12:BR12">
    <cfRule type="cellIs" dxfId="637" priority="734" operator="equal">
      <formula>"TRUE"</formula>
    </cfRule>
  </conditionalFormatting>
  <conditionalFormatting sqref="BV12:BW12">
    <cfRule type="cellIs" dxfId="636" priority="735" operator="equal">
      <formula>"TRUE"</formula>
    </cfRule>
  </conditionalFormatting>
  <conditionalFormatting sqref="BV12:BW12">
    <cfRule type="cellIs" dxfId="635" priority="736" operator="equal">
      <formula>"TRUE"</formula>
    </cfRule>
  </conditionalFormatting>
  <conditionalFormatting sqref="BY12:CB12">
    <cfRule type="cellIs" dxfId="634" priority="737" operator="equal">
      <formula>"TRUE"</formula>
    </cfRule>
  </conditionalFormatting>
  <conditionalFormatting sqref="BY12:CB12">
    <cfRule type="cellIs" dxfId="633" priority="738" operator="equal">
      <formula>"TRUE"</formula>
    </cfRule>
  </conditionalFormatting>
  <conditionalFormatting sqref="CD12:CG12">
    <cfRule type="cellIs" dxfId="632" priority="739" operator="equal">
      <formula>"TRUE"</formula>
    </cfRule>
  </conditionalFormatting>
  <conditionalFormatting sqref="CD12:CG12">
    <cfRule type="cellIs" dxfId="631" priority="740" operator="equal">
      <formula>"TRUE"</formula>
    </cfRule>
  </conditionalFormatting>
  <conditionalFormatting sqref="BN11:BR11">
    <cfRule type="cellIs" dxfId="630" priority="741" operator="equal">
      <formula>"TRUE"</formula>
    </cfRule>
  </conditionalFormatting>
  <conditionalFormatting sqref="BN11:BR11">
    <cfRule type="cellIs" dxfId="629" priority="742" operator="equal">
      <formula>"TRUE"</formula>
    </cfRule>
  </conditionalFormatting>
  <conditionalFormatting sqref="BN11:BR11">
    <cfRule type="cellIs" dxfId="628" priority="743" operator="equal">
      <formula>"TRUE"</formula>
    </cfRule>
  </conditionalFormatting>
  <conditionalFormatting sqref="BV11:BW11">
    <cfRule type="cellIs" dxfId="627" priority="744" operator="equal">
      <formula>"TRUE"</formula>
    </cfRule>
  </conditionalFormatting>
  <conditionalFormatting sqref="BV11:BW11">
    <cfRule type="cellIs" dxfId="626" priority="745" operator="equal">
      <formula>"TRUE"</formula>
    </cfRule>
  </conditionalFormatting>
  <conditionalFormatting sqref="BV11:BW11">
    <cfRule type="cellIs" dxfId="625" priority="746" operator="equal">
      <formula>"TRUE"</formula>
    </cfRule>
  </conditionalFormatting>
  <conditionalFormatting sqref="BY11:CB11">
    <cfRule type="cellIs" dxfId="624" priority="747" operator="equal">
      <formula>"TRUE"</formula>
    </cfRule>
  </conditionalFormatting>
  <conditionalFormatting sqref="BY11:CB11">
    <cfRule type="cellIs" dxfId="623" priority="748" operator="equal">
      <formula>"TRUE"</formula>
    </cfRule>
  </conditionalFormatting>
  <conditionalFormatting sqref="BY11:CB11">
    <cfRule type="cellIs" dxfId="622" priority="749" operator="equal">
      <formula>"TRUE"</formula>
    </cfRule>
  </conditionalFormatting>
  <conditionalFormatting sqref="CD11:CG11">
    <cfRule type="cellIs" dxfId="621" priority="750" operator="equal">
      <formula>"TRUE"</formula>
    </cfRule>
  </conditionalFormatting>
  <conditionalFormatting sqref="CD11:CG11">
    <cfRule type="cellIs" dxfId="620" priority="751" operator="equal">
      <formula>"TRUE"</formula>
    </cfRule>
  </conditionalFormatting>
  <conditionalFormatting sqref="CD11:CG11">
    <cfRule type="cellIs" dxfId="619" priority="752" operator="equal">
      <formula>"TRUE"</formula>
    </cfRule>
  </conditionalFormatting>
  <conditionalFormatting sqref="BT12:BU12">
    <cfRule type="cellIs" dxfId="618" priority="753" operator="equal">
      <formula>"TRUE"</formula>
    </cfRule>
  </conditionalFormatting>
  <conditionalFormatting sqref="BT12:BU12">
    <cfRule type="cellIs" dxfId="617" priority="754" operator="equal">
      <formula>"TRUE"</formula>
    </cfRule>
  </conditionalFormatting>
  <conditionalFormatting sqref="BT11:BU11">
    <cfRule type="cellIs" dxfId="616" priority="755" operator="equal">
      <formula>"TRUE"</formula>
    </cfRule>
  </conditionalFormatting>
  <conditionalFormatting sqref="BT11:BU11">
    <cfRule type="cellIs" dxfId="615" priority="756" operator="equal">
      <formula>"TRUE"</formula>
    </cfRule>
  </conditionalFormatting>
  <conditionalFormatting sqref="BT11:BU11">
    <cfRule type="cellIs" dxfId="614" priority="757" operator="equal">
      <formula>"TRUE"</formula>
    </cfRule>
  </conditionalFormatting>
  <conditionalFormatting sqref="BS12">
    <cfRule type="cellIs" dxfId="613" priority="758" operator="equal">
      <formula>"TRUE"</formula>
    </cfRule>
  </conditionalFormatting>
  <conditionalFormatting sqref="BS12">
    <cfRule type="cellIs" dxfId="612" priority="759" operator="equal">
      <formula>"TRUE"</formula>
    </cfRule>
  </conditionalFormatting>
  <conditionalFormatting sqref="BX12">
    <cfRule type="cellIs" dxfId="611" priority="760" operator="equal">
      <formula>"TRUE"</formula>
    </cfRule>
  </conditionalFormatting>
  <conditionalFormatting sqref="BX12">
    <cfRule type="cellIs" dxfId="610" priority="761" operator="equal">
      <formula>"TRUE"</formula>
    </cfRule>
  </conditionalFormatting>
  <conditionalFormatting sqref="BX11">
    <cfRule type="cellIs" dxfId="609" priority="762" operator="equal">
      <formula>"TRUE"</formula>
    </cfRule>
  </conditionalFormatting>
  <conditionalFormatting sqref="BX11">
    <cfRule type="cellIs" dxfId="608" priority="763" operator="equal">
      <formula>"TRUE"</formula>
    </cfRule>
  </conditionalFormatting>
  <conditionalFormatting sqref="BX11">
    <cfRule type="cellIs" dxfId="607" priority="764" operator="equal">
      <formula>"TRUE"</formula>
    </cfRule>
  </conditionalFormatting>
  <conditionalFormatting sqref="CC12">
    <cfRule type="cellIs" dxfId="606" priority="765" operator="equal">
      <formula>"TRUE"</formula>
    </cfRule>
  </conditionalFormatting>
  <conditionalFormatting sqref="CC12">
    <cfRule type="cellIs" dxfId="605" priority="766" operator="equal">
      <formula>"TRUE"</formula>
    </cfRule>
  </conditionalFormatting>
  <conditionalFormatting sqref="BN10:CG10">
    <cfRule type="cellIs" dxfId="604" priority="767" operator="equal">
      <formula>"TRUE"</formula>
    </cfRule>
  </conditionalFormatting>
  <conditionalFormatting sqref="BN7:BR7">
    <cfRule type="cellIs" dxfId="603" priority="768" operator="equal">
      <formula>"TRUE"</formula>
    </cfRule>
  </conditionalFormatting>
  <conditionalFormatting sqref="BN7:BR7">
    <cfRule type="cellIs" dxfId="602" priority="769" operator="equal">
      <formula>"TRUE"</formula>
    </cfRule>
  </conditionalFormatting>
  <conditionalFormatting sqref="BN7:BR7">
    <cfRule type="cellIs" dxfId="601" priority="770" operator="equal">
      <formula>"TRUE"</formula>
    </cfRule>
  </conditionalFormatting>
  <conditionalFormatting sqref="BV7:BW7">
    <cfRule type="cellIs" dxfId="600" priority="771" operator="equal">
      <formula>"TRUE"</formula>
    </cfRule>
  </conditionalFormatting>
  <conditionalFormatting sqref="BV7:BW7">
    <cfRule type="cellIs" dxfId="599" priority="772" operator="equal">
      <formula>"TRUE"</formula>
    </cfRule>
  </conditionalFormatting>
  <conditionalFormatting sqref="BV7:BW7">
    <cfRule type="cellIs" dxfId="598" priority="773" operator="equal">
      <formula>"TRUE"</formula>
    </cfRule>
  </conditionalFormatting>
  <conditionalFormatting sqref="BY7:CB7">
    <cfRule type="cellIs" dxfId="597" priority="774" operator="equal">
      <formula>"TRUE"</formula>
    </cfRule>
  </conditionalFormatting>
  <conditionalFormatting sqref="BY7:CB7">
    <cfRule type="cellIs" dxfId="596" priority="775" operator="equal">
      <formula>"TRUE"</formula>
    </cfRule>
  </conditionalFormatting>
  <conditionalFormatting sqref="BY7:CB7">
    <cfRule type="cellIs" dxfId="595" priority="776" operator="equal">
      <formula>"TRUE"</formula>
    </cfRule>
  </conditionalFormatting>
  <conditionalFormatting sqref="CD7:CG7">
    <cfRule type="cellIs" dxfId="594" priority="777" operator="equal">
      <formula>"TRUE"</formula>
    </cfRule>
  </conditionalFormatting>
  <conditionalFormatting sqref="CD7:CG7">
    <cfRule type="cellIs" dxfId="593" priority="778" operator="equal">
      <formula>"TRUE"</formula>
    </cfRule>
  </conditionalFormatting>
  <conditionalFormatting sqref="CD7:CG7">
    <cfRule type="cellIs" dxfId="592" priority="779" operator="equal">
      <formula>"TRUE"</formula>
    </cfRule>
  </conditionalFormatting>
  <conditionalFormatting sqref="BT7:BU7">
    <cfRule type="cellIs" dxfId="591" priority="780" operator="equal">
      <formula>"TRUE"</formula>
    </cfRule>
  </conditionalFormatting>
  <conditionalFormatting sqref="BT7:BU7">
    <cfRule type="cellIs" dxfId="590" priority="781" operator="equal">
      <formula>"TRUE"</formula>
    </cfRule>
  </conditionalFormatting>
  <conditionalFormatting sqref="BT7:BU7">
    <cfRule type="cellIs" dxfId="589" priority="782" operator="equal">
      <formula>"TRUE"</formula>
    </cfRule>
  </conditionalFormatting>
  <conditionalFormatting sqref="BS7">
    <cfRule type="cellIs" dxfId="588" priority="783" operator="equal">
      <formula>"TRUE"</formula>
    </cfRule>
  </conditionalFormatting>
  <conditionalFormatting sqref="BS7">
    <cfRule type="cellIs" dxfId="587" priority="784" operator="equal">
      <formula>"TRUE"</formula>
    </cfRule>
  </conditionalFormatting>
  <conditionalFormatting sqref="BS7">
    <cfRule type="cellIs" dxfId="586" priority="785" operator="equal">
      <formula>"TRUE"</formula>
    </cfRule>
  </conditionalFormatting>
  <conditionalFormatting sqref="BX7">
    <cfRule type="cellIs" dxfId="585" priority="786" operator="equal">
      <formula>"TRUE"</formula>
    </cfRule>
  </conditionalFormatting>
  <conditionalFormatting sqref="BX7">
    <cfRule type="cellIs" dxfId="584" priority="787" operator="equal">
      <formula>"TRUE"</formula>
    </cfRule>
  </conditionalFormatting>
  <conditionalFormatting sqref="BX7">
    <cfRule type="cellIs" dxfId="583" priority="788" operator="equal">
      <formula>"TRUE"</formula>
    </cfRule>
  </conditionalFormatting>
  <conditionalFormatting sqref="CC7">
    <cfRule type="cellIs" dxfId="582" priority="789" operator="equal">
      <formula>"TRUE"</formula>
    </cfRule>
  </conditionalFormatting>
  <conditionalFormatting sqref="CC7">
    <cfRule type="cellIs" dxfId="581" priority="790" operator="equal">
      <formula>"TRUE"</formula>
    </cfRule>
  </conditionalFormatting>
  <conditionalFormatting sqref="CC7">
    <cfRule type="cellIs" dxfId="580" priority="791" operator="equal">
      <formula>"TRUE"</formula>
    </cfRule>
  </conditionalFormatting>
  <conditionalFormatting sqref="P60:T60">
    <cfRule type="cellIs" dxfId="579" priority="792" operator="equal">
      <formula>"TRUE"</formula>
    </cfRule>
  </conditionalFormatting>
  <conditionalFormatting sqref="P60:T60">
    <cfRule type="cellIs" dxfId="578" priority="793" operator="equal">
      <formula>"TRUE"</formula>
    </cfRule>
  </conditionalFormatting>
  <conditionalFormatting sqref="P60:T60">
    <cfRule type="cellIs" dxfId="577" priority="794" operator="equal">
      <formula>"TRUE"</formula>
    </cfRule>
  </conditionalFormatting>
  <conditionalFormatting sqref="X60:Y60">
    <cfRule type="cellIs" dxfId="576" priority="795" operator="equal">
      <formula>"TRUE"</formula>
    </cfRule>
  </conditionalFormatting>
  <conditionalFormatting sqref="X60:Y60">
    <cfRule type="cellIs" dxfId="575" priority="796" operator="equal">
      <formula>"TRUE"</formula>
    </cfRule>
  </conditionalFormatting>
  <conditionalFormatting sqref="X60:Y60">
    <cfRule type="cellIs" dxfId="574" priority="797" operator="equal">
      <formula>"TRUE"</formula>
    </cfRule>
  </conditionalFormatting>
  <conditionalFormatting sqref="AA60:AD60">
    <cfRule type="cellIs" dxfId="573" priority="798" operator="equal">
      <formula>"TRUE"</formula>
    </cfRule>
  </conditionalFormatting>
  <conditionalFormatting sqref="AA60:AD60">
    <cfRule type="cellIs" dxfId="572" priority="799" operator="equal">
      <formula>"TRUE"</formula>
    </cfRule>
  </conditionalFormatting>
  <conditionalFormatting sqref="AA60:AD60">
    <cfRule type="cellIs" dxfId="571" priority="800" operator="equal">
      <formula>"TRUE"</formula>
    </cfRule>
  </conditionalFormatting>
  <conditionalFormatting sqref="AF60:AI60">
    <cfRule type="cellIs" dxfId="570" priority="801" operator="equal">
      <formula>"TRUE"</formula>
    </cfRule>
  </conditionalFormatting>
  <conditionalFormatting sqref="AF60:AI60">
    <cfRule type="cellIs" dxfId="569" priority="802" operator="equal">
      <formula>"TRUE"</formula>
    </cfRule>
  </conditionalFormatting>
  <conditionalFormatting sqref="AF60:AI60">
    <cfRule type="cellIs" dxfId="568" priority="803" operator="equal">
      <formula>"TRUE"</formula>
    </cfRule>
  </conditionalFormatting>
  <conditionalFormatting sqref="AK60:AM60">
    <cfRule type="cellIs" dxfId="567" priority="804" operator="equal">
      <formula>"TRUE"</formula>
    </cfRule>
  </conditionalFormatting>
  <conditionalFormatting sqref="AK60:AM60">
    <cfRule type="cellIs" dxfId="566" priority="805" operator="equal">
      <formula>"TRUE"</formula>
    </cfRule>
  </conditionalFormatting>
  <conditionalFormatting sqref="AK60:AM60">
    <cfRule type="cellIs" dxfId="565" priority="806" operator="equal">
      <formula>"TRUE"</formula>
    </cfRule>
  </conditionalFormatting>
  <conditionalFormatting sqref="V60:W60">
    <cfRule type="cellIs" dxfId="564" priority="807" operator="equal">
      <formula>"TRUE"</formula>
    </cfRule>
  </conditionalFormatting>
  <conditionalFormatting sqref="V60:W60">
    <cfRule type="cellIs" dxfId="563" priority="808" operator="equal">
      <formula>"TRUE"</formula>
    </cfRule>
  </conditionalFormatting>
  <conditionalFormatting sqref="V60:W60">
    <cfRule type="cellIs" dxfId="562" priority="809" operator="equal">
      <formula>"TRUE"</formula>
    </cfRule>
  </conditionalFormatting>
  <conditionalFormatting sqref="AN60">
    <cfRule type="cellIs" dxfId="561" priority="810" operator="equal">
      <formula>"TRUE"</formula>
    </cfRule>
  </conditionalFormatting>
  <conditionalFormatting sqref="AN60">
    <cfRule type="cellIs" dxfId="560" priority="811" operator="equal">
      <formula>"TRUE"</formula>
    </cfRule>
  </conditionalFormatting>
  <conditionalFormatting sqref="AN60">
    <cfRule type="cellIs" dxfId="559" priority="812" operator="equal">
      <formula>"TRUE"</formula>
    </cfRule>
  </conditionalFormatting>
  <conditionalFormatting sqref="U60">
    <cfRule type="cellIs" dxfId="558" priority="813" operator="equal">
      <formula>"TRUE"</formula>
    </cfRule>
  </conditionalFormatting>
  <conditionalFormatting sqref="U60">
    <cfRule type="cellIs" dxfId="557" priority="814" operator="equal">
      <formula>"TRUE"</formula>
    </cfRule>
  </conditionalFormatting>
  <conditionalFormatting sqref="U60">
    <cfRule type="cellIs" dxfId="556" priority="815" operator="equal">
      <formula>"TRUE"</formula>
    </cfRule>
  </conditionalFormatting>
  <conditionalFormatting sqref="Z60">
    <cfRule type="cellIs" dxfId="555" priority="816" operator="equal">
      <formula>"TRUE"</formula>
    </cfRule>
  </conditionalFormatting>
  <conditionalFormatting sqref="Z60">
    <cfRule type="cellIs" dxfId="554" priority="817" operator="equal">
      <formula>"TRUE"</formula>
    </cfRule>
  </conditionalFormatting>
  <conditionalFormatting sqref="Z60">
    <cfRule type="cellIs" dxfId="553" priority="818" operator="equal">
      <formula>"TRUE"</formula>
    </cfRule>
  </conditionalFormatting>
  <conditionalFormatting sqref="AJ60">
    <cfRule type="cellIs" dxfId="552" priority="819" operator="equal">
      <formula>"TRUE"</formula>
    </cfRule>
  </conditionalFormatting>
  <conditionalFormatting sqref="AJ60">
    <cfRule type="cellIs" dxfId="551" priority="820" operator="equal">
      <formula>"TRUE"</formula>
    </cfRule>
  </conditionalFormatting>
  <conditionalFormatting sqref="AJ60">
    <cfRule type="cellIs" dxfId="550" priority="821" operator="equal">
      <formula>"TRUE"</formula>
    </cfRule>
  </conditionalFormatting>
  <conditionalFormatting sqref="AE60">
    <cfRule type="cellIs" dxfId="549" priority="822" operator="equal">
      <formula>"TRUE"</formula>
    </cfRule>
  </conditionalFormatting>
  <conditionalFormatting sqref="AE60">
    <cfRule type="cellIs" dxfId="548" priority="823" operator="equal">
      <formula>"TRUE"</formula>
    </cfRule>
  </conditionalFormatting>
  <conditionalFormatting sqref="AE60">
    <cfRule type="cellIs" dxfId="547" priority="824" operator="equal">
      <formula>"TRUE"</formula>
    </cfRule>
  </conditionalFormatting>
  <conditionalFormatting sqref="AO60:AS60">
    <cfRule type="cellIs" dxfId="546" priority="825" operator="equal">
      <formula>"TRUE"</formula>
    </cfRule>
  </conditionalFormatting>
  <conditionalFormatting sqref="AO60:AS60">
    <cfRule type="cellIs" dxfId="545" priority="826" operator="equal">
      <formula>"TRUE"</formula>
    </cfRule>
  </conditionalFormatting>
  <conditionalFormatting sqref="AO60:AS60">
    <cfRule type="cellIs" dxfId="544" priority="827" operator="equal">
      <formula>"TRUE"</formula>
    </cfRule>
  </conditionalFormatting>
  <conditionalFormatting sqref="AW60:AX60">
    <cfRule type="cellIs" dxfId="543" priority="828" operator="equal">
      <formula>"TRUE"</formula>
    </cfRule>
  </conditionalFormatting>
  <conditionalFormatting sqref="AW60:AX60">
    <cfRule type="cellIs" dxfId="542" priority="829" operator="equal">
      <formula>"TRUE"</formula>
    </cfRule>
  </conditionalFormatting>
  <conditionalFormatting sqref="AW60:AX60">
    <cfRule type="cellIs" dxfId="541" priority="830" operator="equal">
      <formula>"TRUE"</formula>
    </cfRule>
  </conditionalFormatting>
  <conditionalFormatting sqref="AZ60:BC60">
    <cfRule type="cellIs" dxfId="540" priority="831" operator="equal">
      <formula>"TRUE"</formula>
    </cfRule>
  </conditionalFormatting>
  <conditionalFormatting sqref="AZ60:BC60">
    <cfRule type="cellIs" dxfId="539" priority="832" operator="equal">
      <formula>"TRUE"</formula>
    </cfRule>
  </conditionalFormatting>
  <conditionalFormatting sqref="AZ60:BC60">
    <cfRule type="cellIs" dxfId="538" priority="833" operator="equal">
      <formula>"TRUE"</formula>
    </cfRule>
  </conditionalFormatting>
  <conditionalFormatting sqref="BE60:BH60">
    <cfRule type="cellIs" dxfId="537" priority="834" operator="equal">
      <formula>"TRUE"</formula>
    </cfRule>
  </conditionalFormatting>
  <conditionalFormatting sqref="BE60:BH60">
    <cfRule type="cellIs" dxfId="536" priority="835" operator="equal">
      <formula>"TRUE"</formula>
    </cfRule>
  </conditionalFormatting>
  <conditionalFormatting sqref="BE60:BH60">
    <cfRule type="cellIs" dxfId="535" priority="836" operator="equal">
      <formula>"TRUE"</formula>
    </cfRule>
  </conditionalFormatting>
  <conditionalFormatting sqref="BJ60:BL60">
    <cfRule type="cellIs" dxfId="534" priority="837" operator="equal">
      <formula>"TRUE"</formula>
    </cfRule>
  </conditionalFormatting>
  <conditionalFormatting sqref="BJ60:BL60">
    <cfRule type="cellIs" dxfId="533" priority="838" operator="equal">
      <formula>"TRUE"</formula>
    </cfRule>
  </conditionalFormatting>
  <conditionalFormatting sqref="BJ60:BL60">
    <cfRule type="cellIs" dxfId="532" priority="839" operator="equal">
      <formula>"TRUE"</formula>
    </cfRule>
  </conditionalFormatting>
  <conditionalFormatting sqref="AU60:AV60">
    <cfRule type="cellIs" dxfId="531" priority="840" operator="equal">
      <formula>"TRUE"</formula>
    </cfRule>
  </conditionalFormatting>
  <conditionalFormatting sqref="AU60:AV60">
    <cfRule type="cellIs" dxfId="530" priority="841" operator="equal">
      <formula>"TRUE"</formula>
    </cfRule>
  </conditionalFormatting>
  <conditionalFormatting sqref="AU60:AV60">
    <cfRule type="cellIs" dxfId="529" priority="842" operator="equal">
      <formula>"TRUE"</formula>
    </cfRule>
  </conditionalFormatting>
  <conditionalFormatting sqref="BM60">
    <cfRule type="cellIs" dxfId="528" priority="843" operator="equal">
      <formula>"TRUE"</formula>
    </cfRule>
  </conditionalFormatting>
  <conditionalFormatting sqref="BM60">
    <cfRule type="cellIs" dxfId="527" priority="844" operator="equal">
      <formula>"TRUE"</formula>
    </cfRule>
  </conditionalFormatting>
  <conditionalFormatting sqref="BM60">
    <cfRule type="cellIs" dxfId="526" priority="845" operator="equal">
      <formula>"TRUE"</formula>
    </cfRule>
  </conditionalFormatting>
  <conditionalFormatting sqref="AT60">
    <cfRule type="cellIs" dxfId="525" priority="846" operator="equal">
      <formula>"TRUE"</formula>
    </cfRule>
  </conditionalFormatting>
  <conditionalFormatting sqref="AT60">
    <cfRule type="cellIs" dxfId="524" priority="847" operator="equal">
      <formula>"TRUE"</formula>
    </cfRule>
  </conditionalFormatting>
  <conditionalFormatting sqref="AT60">
    <cfRule type="cellIs" dxfId="523" priority="848" operator="equal">
      <formula>"TRUE"</formula>
    </cfRule>
  </conditionalFormatting>
  <conditionalFormatting sqref="AY60">
    <cfRule type="cellIs" dxfId="522" priority="849" operator="equal">
      <formula>"TRUE"</formula>
    </cfRule>
  </conditionalFormatting>
  <conditionalFormatting sqref="AY60">
    <cfRule type="cellIs" dxfId="521" priority="850" operator="equal">
      <formula>"TRUE"</formula>
    </cfRule>
  </conditionalFormatting>
  <conditionalFormatting sqref="AY60">
    <cfRule type="cellIs" dxfId="520" priority="851" operator="equal">
      <formula>"TRUE"</formula>
    </cfRule>
  </conditionalFormatting>
  <conditionalFormatting sqref="BI60">
    <cfRule type="cellIs" dxfId="519" priority="852" operator="equal">
      <formula>"TRUE"</formula>
    </cfRule>
  </conditionalFormatting>
  <conditionalFormatting sqref="BI60">
    <cfRule type="cellIs" dxfId="518" priority="853" operator="equal">
      <formula>"TRUE"</formula>
    </cfRule>
  </conditionalFormatting>
  <conditionalFormatting sqref="BI60">
    <cfRule type="cellIs" dxfId="517" priority="854" operator="equal">
      <formula>"TRUE"</formula>
    </cfRule>
  </conditionalFormatting>
  <conditionalFormatting sqref="BD60">
    <cfRule type="cellIs" dxfId="516" priority="855" operator="equal">
      <formula>"TRUE"</formula>
    </cfRule>
  </conditionalFormatting>
  <conditionalFormatting sqref="BD60">
    <cfRule type="cellIs" dxfId="515" priority="856" operator="equal">
      <formula>"TRUE"</formula>
    </cfRule>
  </conditionalFormatting>
  <conditionalFormatting sqref="BD60">
    <cfRule type="cellIs" dxfId="514" priority="857" operator="equal">
      <formula>"TRUE"</formula>
    </cfRule>
  </conditionalFormatting>
  <conditionalFormatting sqref="BN60:BR60">
    <cfRule type="cellIs" dxfId="513" priority="858" operator="equal">
      <formula>"TRUE"</formula>
    </cfRule>
  </conditionalFormatting>
  <conditionalFormatting sqref="BN60:BR60">
    <cfRule type="cellIs" dxfId="512" priority="859" operator="equal">
      <formula>"TRUE"</formula>
    </cfRule>
  </conditionalFormatting>
  <conditionalFormatting sqref="BN60:BR60">
    <cfRule type="cellIs" dxfId="511" priority="860" operator="equal">
      <formula>"TRUE"</formula>
    </cfRule>
  </conditionalFormatting>
  <conditionalFormatting sqref="BV60:BW60">
    <cfRule type="cellIs" dxfId="510" priority="861" operator="equal">
      <formula>"TRUE"</formula>
    </cfRule>
  </conditionalFormatting>
  <conditionalFormatting sqref="BV60:BW60">
    <cfRule type="cellIs" dxfId="509" priority="862" operator="equal">
      <formula>"TRUE"</formula>
    </cfRule>
  </conditionalFormatting>
  <conditionalFormatting sqref="BV60:BW60">
    <cfRule type="cellIs" dxfId="508" priority="863" operator="equal">
      <formula>"TRUE"</formula>
    </cfRule>
  </conditionalFormatting>
  <conditionalFormatting sqref="BY60:CB60">
    <cfRule type="cellIs" dxfId="507" priority="864" operator="equal">
      <formula>"TRUE"</formula>
    </cfRule>
  </conditionalFormatting>
  <conditionalFormatting sqref="BY60:CB60">
    <cfRule type="cellIs" dxfId="506" priority="865" operator="equal">
      <formula>"TRUE"</formula>
    </cfRule>
  </conditionalFormatting>
  <conditionalFormatting sqref="BY60:CB60">
    <cfRule type="cellIs" dxfId="505" priority="866" operator="equal">
      <formula>"TRUE"</formula>
    </cfRule>
  </conditionalFormatting>
  <conditionalFormatting sqref="CD60:CG60">
    <cfRule type="cellIs" dxfId="504" priority="867" operator="equal">
      <formula>"TRUE"</formula>
    </cfRule>
  </conditionalFormatting>
  <conditionalFormatting sqref="CD60:CG60">
    <cfRule type="cellIs" dxfId="503" priority="868" operator="equal">
      <formula>"TRUE"</formula>
    </cfRule>
  </conditionalFormatting>
  <conditionalFormatting sqref="CD60:CG60">
    <cfRule type="cellIs" dxfId="502" priority="869" operator="equal">
      <formula>"TRUE"</formula>
    </cfRule>
  </conditionalFormatting>
  <conditionalFormatting sqref="BT60:BU60">
    <cfRule type="cellIs" dxfId="501" priority="870" operator="equal">
      <formula>"TRUE"</formula>
    </cfRule>
  </conditionalFormatting>
  <conditionalFormatting sqref="BT60:BU60">
    <cfRule type="cellIs" dxfId="500" priority="871" operator="equal">
      <formula>"TRUE"</formula>
    </cfRule>
  </conditionalFormatting>
  <conditionalFormatting sqref="BT60:BU60">
    <cfRule type="cellIs" dxfId="499" priority="872" operator="equal">
      <formula>"TRUE"</formula>
    </cfRule>
  </conditionalFormatting>
  <conditionalFormatting sqref="BS60">
    <cfRule type="cellIs" dxfId="498" priority="873" operator="equal">
      <formula>"TRUE"</formula>
    </cfRule>
  </conditionalFormatting>
  <conditionalFormatting sqref="BS60">
    <cfRule type="cellIs" dxfId="497" priority="874" operator="equal">
      <formula>"TRUE"</formula>
    </cfRule>
  </conditionalFormatting>
  <conditionalFormatting sqref="BS60">
    <cfRule type="cellIs" dxfId="496" priority="875" operator="equal">
      <formula>"TRUE"</formula>
    </cfRule>
  </conditionalFormatting>
  <conditionalFormatting sqref="BX60">
    <cfRule type="cellIs" dxfId="495" priority="876" operator="equal">
      <formula>"TRUE"</formula>
    </cfRule>
  </conditionalFormatting>
  <conditionalFormatting sqref="BX60">
    <cfRule type="cellIs" dxfId="494" priority="877" operator="equal">
      <formula>"TRUE"</formula>
    </cfRule>
  </conditionalFormatting>
  <conditionalFormatting sqref="BX60">
    <cfRule type="cellIs" dxfId="493" priority="878" operator="equal">
      <formula>"TRUE"</formula>
    </cfRule>
  </conditionalFormatting>
  <conditionalFormatting sqref="CC60">
    <cfRule type="cellIs" dxfId="492" priority="879" operator="equal">
      <formula>"TRUE"</formula>
    </cfRule>
  </conditionalFormatting>
  <conditionalFormatting sqref="CC60">
    <cfRule type="cellIs" dxfId="491" priority="880" operator="equal">
      <formula>"TRUE"</formula>
    </cfRule>
  </conditionalFormatting>
  <conditionalFormatting sqref="CC60">
    <cfRule type="cellIs" dxfId="490" priority="881" operator="equal">
      <formula>"TRUE"</formula>
    </cfRule>
  </conditionalFormatting>
  <conditionalFormatting sqref="P62:T62">
    <cfRule type="cellIs" dxfId="489" priority="882" operator="equal">
      <formula>"TRUE"</formula>
    </cfRule>
  </conditionalFormatting>
  <conditionalFormatting sqref="P62:T62">
    <cfRule type="cellIs" dxfId="488" priority="883" operator="equal">
      <formula>"TRUE"</formula>
    </cfRule>
  </conditionalFormatting>
  <conditionalFormatting sqref="X62:Y62">
    <cfRule type="cellIs" dxfId="487" priority="884" operator="equal">
      <formula>"TRUE"</formula>
    </cfRule>
  </conditionalFormatting>
  <conditionalFormatting sqref="X62:Y62">
    <cfRule type="cellIs" dxfId="486" priority="885" operator="equal">
      <formula>"TRUE"</formula>
    </cfRule>
  </conditionalFormatting>
  <conditionalFormatting sqref="AA62:AD62">
    <cfRule type="cellIs" dxfId="485" priority="886" operator="equal">
      <formula>"TRUE"</formula>
    </cfRule>
  </conditionalFormatting>
  <conditionalFormatting sqref="AA62:AD62">
    <cfRule type="cellIs" dxfId="484" priority="887" operator="equal">
      <formula>"TRUE"</formula>
    </cfRule>
  </conditionalFormatting>
  <conditionalFormatting sqref="AF62:AI62">
    <cfRule type="cellIs" dxfId="483" priority="888" operator="equal">
      <formula>"TRUE"</formula>
    </cfRule>
  </conditionalFormatting>
  <conditionalFormatting sqref="AF62:AI62">
    <cfRule type="cellIs" dxfId="482" priority="889" operator="equal">
      <formula>"TRUE"</formula>
    </cfRule>
  </conditionalFormatting>
  <conditionalFormatting sqref="AK62:AM62">
    <cfRule type="cellIs" dxfId="481" priority="890" operator="equal">
      <formula>"TRUE"</formula>
    </cfRule>
  </conditionalFormatting>
  <conditionalFormatting sqref="AK62:AM62">
    <cfRule type="cellIs" dxfId="480" priority="891" operator="equal">
      <formula>"TRUE"</formula>
    </cfRule>
  </conditionalFormatting>
  <conditionalFormatting sqref="P61:T61">
    <cfRule type="cellIs" dxfId="479" priority="892" operator="equal">
      <formula>"TRUE"</formula>
    </cfRule>
  </conditionalFormatting>
  <conditionalFormatting sqref="P61:T61">
    <cfRule type="cellIs" dxfId="478" priority="893" operator="equal">
      <formula>"TRUE"</formula>
    </cfRule>
  </conditionalFormatting>
  <conditionalFormatting sqref="P61:T61">
    <cfRule type="cellIs" dxfId="477" priority="894" operator="equal">
      <formula>"TRUE"</formula>
    </cfRule>
  </conditionalFormatting>
  <conditionalFormatting sqref="X61:Y61">
    <cfRule type="cellIs" dxfId="476" priority="895" operator="equal">
      <formula>"TRUE"</formula>
    </cfRule>
  </conditionalFormatting>
  <conditionalFormatting sqref="X61:Y61">
    <cfRule type="cellIs" dxfId="475" priority="896" operator="equal">
      <formula>"TRUE"</formula>
    </cfRule>
  </conditionalFormatting>
  <conditionalFormatting sqref="X61:Y61">
    <cfRule type="cellIs" dxfId="474" priority="897" operator="equal">
      <formula>"TRUE"</formula>
    </cfRule>
  </conditionalFormatting>
  <conditionalFormatting sqref="AA61:AD61">
    <cfRule type="cellIs" dxfId="473" priority="898" operator="equal">
      <formula>"TRUE"</formula>
    </cfRule>
  </conditionalFormatting>
  <conditionalFormatting sqref="AA61:AD61">
    <cfRule type="cellIs" dxfId="472" priority="899" operator="equal">
      <formula>"TRUE"</formula>
    </cfRule>
  </conditionalFormatting>
  <conditionalFormatting sqref="AA61:AD61">
    <cfRule type="cellIs" dxfId="471" priority="900" operator="equal">
      <formula>"TRUE"</formula>
    </cfRule>
  </conditionalFormatting>
  <conditionalFormatting sqref="AF61:AI61">
    <cfRule type="cellIs" dxfId="470" priority="901" operator="equal">
      <formula>"TRUE"</formula>
    </cfRule>
  </conditionalFormatting>
  <conditionalFormatting sqref="AF61:AI61">
    <cfRule type="cellIs" dxfId="469" priority="902" operator="equal">
      <formula>"TRUE"</formula>
    </cfRule>
  </conditionalFormatting>
  <conditionalFormatting sqref="AF61:AI61">
    <cfRule type="cellIs" dxfId="468" priority="903" operator="equal">
      <formula>"TRUE"</formula>
    </cfRule>
  </conditionalFormatting>
  <conditionalFormatting sqref="AK61:AM61">
    <cfRule type="cellIs" dxfId="467" priority="904" operator="equal">
      <formula>"TRUE"</formula>
    </cfRule>
  </conditionalFormatting>
  <conditionalFormatting sqref="AK61:AM61">
    <cfRule type="cellIs" dxfId="466" priority="905" operator="equal">
      <formula>"TRUE"</formula>
    </cfRule>
  </conditionalFormatting>
  <conditionalFormatting sqref="AK61:AM61">
    <cfRule type="cellIs" dxfId="465" priority="906" operator="equal">
      <formula>"TRUE"</formula>
    </cfRule>
  </conditionalFormatting>
  <conditionalFormatting sqref="V62:W62">
    <cfRule type="cellIs" dxfId="464" priority="907" operator="equal">
      <formula>"TRUE"</formula>
    </cfRule>
  </conditionalFormatting>
  <conditionalFormatting sqref="V62:W62">
    <cfRule type="cellIs" dxfId="463" priority="908" operator="equal">
      <formula>"TRUE"</formula>
    </cfRule>
  </conditionalFormatting>
  <conditionalFormatting sqref="V61:W61">
    <cfRule type="cellIs" dxfId="462" priority="909" operator="equal">
      <formula>"TRUE"</formula>
    </cfRule>
  </conditionalFormatting>
  <conditionalFormatting sqref="V61:W61">
    <cfRule type="cellIs" dxfId="461" priority="910" operator="equal">
      <formula>"TRUE"</formula>
    </cfRule>
  </conditionalFormatting>
  <conditionalFormatting sqref="V61:W61">
    <cfRule type="cellIs" dxfId="460" priority="911" operator="equal">
      <formula>"TRUE"</formula>
    </cfRule>
  </conditionalFormatting>
  <conditionalFormatting sqref="AN62">
    <cfRule type="cellIs" dxfId="459" priority="912" operator="equal">
      <formula>"TRUE"</formula>
    </cfRule>
  </conditionalFormatting>
  <conditionalFormatting sqref="AN62">
    <cfRule type="cellIs" dxfId="458" priority="913" operator="equal">
      <formula>"TRUE"</formula>
    </cfRule>
  </conditionalFormatting>
  <conditionalFormatting sqref="AN61">
    <cfRule type="cellIs" dxfId="457" priority="914" operator="equal">
      <formula>"TRUE"</formula>
    </cfRule>
  </conditionalFormatting>
  <conditionalFormatting sqref="AN61">
    <cfRule type="cellIs" dxfId="456" priority="915" operator="equal">
      <formula>"TRUE"</formula>
    </cfRule>
  </conditionalFormatting>
  <conditionalFormatting sqref="AN61">
    <cfRule type="cellIs" dxfId="455" priority="916" operator="equal">
      <formula>"TRUE"</formula>
    </cfRule>
  </conditionalFormatting>
  <conditionalFormatting sqref="U62">
    <cfRule type="cellIs" dxfId="454" priority="917" operator="equal">
      <formula>"TRUE"</formula>
    </cfRule>
  </conditionalFormatting>
  <conditionalFormatting sqref="U62">
    <cfRule type="cellIs" dxfId="453" priority="918" operator="equal">
      <formula>"TRUE"</formula>
    </cfRule>
  </conditionalFormatting>
  <conditionalFormatting sqref="U61">
    <cfRule type="cellIs" dxfId="452" priority="919" operator="equal">
      <formula>"TRUE"</formula>
    </cfRule>
  </conditionalFormatting>
  <conditionalFormatting sqref="U61">
    <cfRule type="cellIs" dxfId="451" priority="920" operator="equal">
      <formula>"TRUE"</formula>
    </cfRule>
  </conditionalFormatting>
  <conditionalFormatting sqref="U61">
    <cfRule type="cellIs" dxfId="450" priority="921" operator="equal">
      <formula>"TRUE"</formula>
    </cfRule>
  </conditionalFormatting>
  <conditionalFormatting sqref="Z62">
    <cfRule type="cellIs" dxfId="449" priority="922" operator="equal">
      <formula>"TRUE"</formula>
    </cfRule>
  </conditionalFormatting>
  <conditionalFormatting sqref="Z62">
    <cfRule type="cellIs" dxfId="448" priority="923" operator="equal">
      <formula>"TRUE"</formula>
    </cfRule>
  </conditionalFormatting>
  <conditionalFormatting sqref="Z61">
    <cfRule type="cellIs" dxfId="447" priority="924" operator="equal">
      <formula>"TRUE"</formula>
    </cfRule>
  </conditionalFormatting>
  <conditionalFormatting sqref="Z61">
    <cfRule type="cellIs" dxfId="446" priority="925" operator="equal">
      <formula>"TRUE"</formula>
    </cfRule>
  </conditionalFormatting>
  <conditionalFormatting sqref="Z61">
    <cfRule type="cellIs" dxfId="445" priority="926" operator="equal">
      <formula>"TRUE"</formula>
    </cfRule>
  </conditionalFormatting>
  <conditionalFormatting sqref="AJ62">
    <cfRule type="cellIs" dxfId="444" priority="927" operator="equal">
      <formula>"TRUE"</formula>
    </cfRule>
  </conditionalFormatting>
  <conditionalFormatting sqref="AJ62">
    <cfRule type="cellIs" dxfId="443" priority="928" operator="equal">
      <formula>"TRUE"</formula>
    </cfRule>
  </conditionalFormatting>
  <conditionalFormatting sqref="AJ61">
    <cfRule type="cellIs" dxfId="442" priority="929" operator="equal">
      <formula>"TRUE"</formula>
    </cfRule>
  </conditionalFormatting>
  <conditionalFormatting sqref="AJ61">
    <cfRule type="cellIs" dxfId="441" priority="930" operator="equal">
      <formula>"TRUE"</formula>
    </cfRule>
  </conditionalFormatting>
  <conditionalFormatting sqref="AJ61">
    <cfRule type="cellIs" dxfId="440" priority="931" operator="equal">
      <formula>"TRUE"</formula>
    </cfRule>
  </conditionalFormatting>
  <conditionalFormatting sqref="AE62">
    <cfRule type="cellIs" dxfId="439" priority="932" operator="equal">
      <formula>"TRUE"</formula>
    </cfRule>
  </conditionalFormatting>
  <conditionalFormatting sqref="AE62">
    <cfRule type="cellIs" dxfId="438" priority="933" operator="equal">
      <formula>"TRUE"</formula>
    </cfRule>
  </conditionalFormatting>
  <conditionalFormatting sqref="AE61">
    <cfRule type="cellIs" dxfId="437" priority="934" operator="equal">
      <formula>"TRUE"</formula>
    </cfRule>
  </conditionalFormatting>
  <conditionalFormatting sqref="AE61">
    <cfRule type="cellIs" dxfId="436" priority="935" operator="equal">
      <formula>"TRUE"</formula>
    </cfRule>
  </conditionalFormatting>
  <conditionalFormatting sqref="AE61">
    <cfRule type="cellIs" dxfId="435" priority="936" operator="equal">
      <formula>"TRUE"</formula>
    </cfRule>
  </conditionalFormatting>
  <conditionalFormatting sqref="AO62:AS62">
    <cfRule type="cellIs" dxfId="434" priority="937" operator="equal">
      <formula>"TRUE"</formula>
    </cfRule>
  </conditionalFormatting>
  <conditionalFormatting sqref="AO62:AS62">
    <cfRule type="cellIs" dxfId="433" priority="938" operator="equal">
      <formula>"TRUE"</formula>
    </cfRule>
  </conditionalFormatting>
  <conditionalFormatting sqref="AW62:AX62">
    <cfRule type="cellIs" dxfId="432" priority="939" operator="equal">
      <formula>"TRUE"</formula>
    </cfRule>
  </conditionalFormatting>
  <conditionalFormatting sqref="AW62:AX62">
    <cfRule type="cellIs" dxfId="431" priority="940" operator="equal">
      <formula>"TRUE"</formula>
    </cfRule>
  </conditionalFormatting>
  <conditionalFormatting sqref="AZ62:BC62">
    <cfRule type="cellIs" dxfId="430" priority="941" operator="equal">
      <formula>"TRUE"</formula>
    </cfRule>
  </conditionalFormatting>
  <conditionalFormatting sqref="AZ62:BC62">
    <cfRule type="cellIs" dxfId="429" priority="942" operator="equal">
      <formula>"TRUE"</formula>
    </cfRule>
  </conditionalFormatting>
  <conditionalFormatting sqref="BE62:BH62">
    <cfRule type="cellIs" dxfId="428" priority="943" operator="equal">
      <formula>"TRUE"</formula>
    </cfRule>
  </conditionalFormatting>
  <conditionalFormatting sqref="BE62:BH62">
    <cfRule type="cellIs" dxfId="427" priority="944" operator="equal">
      <formula>"TRUE"</formula>
    </cfRule>
  </conditionalFormatting>
  <conditionalFormatting sqref="BJ62:BL62">
    <cfRule type="cellIs" dxfId="426" priority="945" operator="equal">
      <formula>"TRUE"</formula>
    </cfRule>
  </conditionalFormatting>
  <conditionalFormatting sqref="BJ62:BL62">
    <cfRule type="cellIs" dxfId="425" priority="946" operator="equal">
      <formula>"TRUE"</formula>
    </cfRule>
  </conditionalFormatting>
  <conditionalFormatting sqref="AO61:AS61">
    <cfRule type="cellIs" dxfId="424" priority="947" operator="equal">
      <formula>"TRUE"</formula>
    </cfRule>
  </conditionalFormatting>
  <conditionalFormatting sqref="AO61:AS61">
    <cfRule type="cellIs" dxfId="423" priority="948" operator="equal">
      <formula>"TRUE"</formula>
    </cfRule>
  </conditionalFormatting>
  <conditionalFormatting sqref="AO61:AS61">
    <cfRule type="cellIs" dxfId="422" priority="949" operator="equal">
      <formula>"TRUE"</formula>
    </cfRule>
  </conditionalFormatting>
  <conditionalFormatting sqref="AW61:AX61">
    <cfRule type="cellIs" dxfId="421" priority="950" operator="equal">
      <formula>"TRUE"</formula>
    </cfRule>
  </conditionalFormatting>
  <conditionalFormatting sqref="AW61:AX61">
    <cfRule type="cellIs" dxfId="420" priority="951" operator="equal">
      <formula>"TRUE"</formula>
    </cfRule>
  </conditionalFormatting>
  <conditionalFormatting sqref="AW61:AX61">
    <cfRule type="cellIs" dxfId="419" priority="952" operator="equal">
      <formula>"TRUE"</formula>
    </cfRule>
  </conditionalFormatting>
  <conditionalFormatting sqref="AZ61:BC61">
    <cfRule type="cellIs" dxfId="418" priority="953" operator="equal">
      <formula>"TRUE"</formula>
    </cfRule>
  </conditionalFormatting>
  <conditionalFormatting sqref="AZ61:BC61">
    <cfRule type="cellIs" dxfId="417" priority="954" operator="equal">
      <formula>"TRUE"</formula>
    </cfRule>
  </conditionalFormatting>
  <conditionalFormatting sqref="AZ61:BC61">
    <cfRule type="cellIs" dxfId="416" priority="955" operator="equal">
      <formula>"TRUE"</formula>
    </cfRule>
  </conditionalFormatting>
  <conditionalFormatting sqref="BE61:BH61">
    <cfRule type="cellIs" dxfId="415" priority="956" operator="equal">
      <formula>"TRUE"</formula>
    </cfRule>
  </conditionalFormatting>
  <conditionalFormatting sqref="BE61:BH61">
    <cfRule type="cellIs" dxfId="414" priority="957" operator="equal">
      <formula>"TRUE"</formula>
    </cfRule>
  </conditionalFormatting>
  <conditionalFormatting sqref="BE61:BH61">
    <cfRule type="cellIs" dxfId="413" priority="958" operator="equal">
      <formula>"TRUE"</formula>
    </cfRule>
  </conditionalFormatting>
  <conditionalFormatting sqref="BJ61:BL61">
    <cfRule type="cellIs" dxfId="412" priority="959" operator="equal">
      <formula>"TRUE"</formula>
    </cfRule>
  </conditionalFormatting>
  <conditionalFormatting sqref="BJ61:BL61">
    <cfRule type="cellIs" dxfId="411" priority="960" operator="equal">
      <formula>"TRUE"</formula>
    </cfRule>
  </conditionalFormatting>
  <conditionalFormatting sqref="BJ61:BL61">
    <cfRule type="cellIs" dxfId="410" priority="961" operator="equal">
      <formula>"TRUE"</formula>
    </cfRule>
  </conditionalFormatting>
  <conditionalFormatting sqref="AU62:AV62">
    <cfRule type="cellIs" dxfId="409" priority="962" operator="equal">
      <formula>"TRUE"</formula>
    </cfRule>
  </conditionalFormatting>
  <conditionalFormatting sqref="AU62:AV62">
    <cfRule type="cellIs" dxfId="408" priority="963" operator="equal">
      <formula>"TRUE"</formula>
    </cfRule>
  </conditionalFormatting>
  <conditionalFormatting sqref="AU61:AV61">
    <cfRule type="cellIs" dxfId="407" priority="964" operator="equal">
      <formula>"TRUE"</formula>
    </cfRule>
  </conditionalFormatting>
  <conditionalFormatting sqref="AU61:AV61">
    <cfRule type="cellIs" dxfId="406" priority="965" operator="equal">
      <formula>"TRUE"</formula>
    </cfRule>
  </conditionalFormatting>
  <conditionalFormatting sqref="AU61:AV61">
    <cfRule type="cellIs" dxfId="405" priority="966" operator="equal">
      <formula>"TRUE"</formula>
    </cfRule>
  </conditionalFormatting>
  <conditionalFormatting sqref="BM62">
    <cfRule type="cellIs" dxfId="404" priority="967" operator="equal">
      <formula>"TRUE"</formula>
    </cfRule>
  </conditionalFormatting>
  <conditionalFormatting sqref="BM62">
    <cfRule type="cellIs" dxfId="403" priority="968" operator="equal">
      <formula>"TRUE"</formula>
    </cfRule>
  </conditionalFormatting>
  <conditionalFormatting sqref="BM61">
    <cfRule type="cellIs" dxfId="402" priority="969" operator="equal">
      <formula>"TRUE"</formula>
    </cfRule>
  </conditionalFormatting>
  <conditionalFormatting sqref="BM61">
    <cfRule type="cellIs" dxfId="401" priority="970" operator="equal">
      <formula>"TRUE"</formula>
    </cfRule>
  </conditionalFormatting>
  <conditionalFormatting sqref="BM61">
    <cfRule type="cellIs" dxfId="400" priority="971" operator="equal">
      <formula>"TRUE"</formula>
    </cfRule>
  </conditionalFormatting>
  <conditionalFormatting sqref="AT62">
    <cfRule type="cellIs" dxfId="399" priority="972" operator="equal">
      <formula>"TRUE"</formula>
    </cfRule>
  </conditionalFormatting>
  <conditionalFormatting sqref="AT62">
    <cfRule type="cellIs" dxfId="398" priority="973" operator="equal">
      <formula>"TRUE"</formula>
    </cfRule>
  </conditionalFormatting>
  <conditionalFormatting sqref="AT61">
    <cfRule type="cellIs" dxfId="397" priority="974" operator="equal">
      <formula>"TRUE"</formula>
    </cfRule>
  </conditionalFormatting>
  <conditionalFormatting sqref="AT61">
    <cfRule type="cellIs" dxfId="396" priority="975" operator="equal">
      <formula>"TRUE"</formula>
    </cfRule>
  </conditionalFormatting>
  <conditionalFormatting sqref="AT61">
    <cfRule type="cellIs" dxfId="395" priority="976" operator="equal">
      <formula>"TRUE"</formula>
    </cfRule>
  </conditionalFormatting>
  <conditionalFormatting sqref="AY62">
    <cfRule type="cellIs" dxfId="394" priority="977" operator="equal">
      <formula>"TRUE"</formula>
    </cfRule>
  </conditionalFormatting>
  <conditionalFormatting sqref="AY62">
    <cfRule type="cellIs" dxfId="393" priority="978" operator="equal">
      <formula>"TRUE"</formula>
    </cfRule>
  </conditionalFormatting>
  <conditionalFormatting sqref="AY61">
    <cfRule type="cellIs" dxfId="392" priority="979" operator="equal">
      <formula>"TRUE"</formula>
    </cfRule>
  </conditionalFormatting>
  <conditionalFormatting sqref="AY61">
    <cfRule type="cellIs" dxfId="391" priority="980" operator="equal">
      <formula>"TRUE"</formula>
    </cfRule>
  </conditionalFormatting>
  <conditionalFormatting sqref="AY61">
    <cfRule type="cellIs" dxfId="390" priority="981" operator="equal">
      <formula>"TRUE"</formula>
    </cfRule>
  </conditionalFormatting>
  <conditionalFormatting sqref="BI62">
    <cfRule type="cellIs" dxfId="389" priority="982" operator="equal">
      <formula>"TRUE"</formula>
    </cfRule>
  </conditionalFormatting>
  <conditionalFormatting sqref="BI62">
    <cfRule type="cellIs" dxfId="388" priority="983" operator="equal">
      <formula>"TRUE"</formula>
    </cfRule>
  </conditionalFormatting>
  <conditionalFormatting sqref="BI61">
    <cfRule type="cellIs" dxfId="387" priority="984" operator="equal">
      <formula>"TRUE"</formula>
    </cfRule>
  </conditionalFormatting>
  <conditionalFormatting sqref="BI61">
    <cfRule type="cellIs" dxfId="386" priority="985" operator="equal">
      <formula>"TRUE"</formula>
    </cfRule>
  </conditionalFormatting>
  <conditionalFormatting sqref="BI61">
    <cfRule type="cellIs" dxfId="385" priority="986" operator="equal">
      <formula>"TRUE"</formula>
    </cfRule>
  </conditionalFormatting>
  <conditionalFormatting sqref="BD62">
    <cfRule type="cellIs" dxfId="384" priority="987" operator="equal">
      <formula>"TRUE"</formula>
    </cfRule>
  </conditionalFormatting>
  <conditionalFormatting sqref="BD62">
    <cfRule type="cellIs" dxfId="383" priority="988" operator="equal">
      <formula>"TRUE"</formula>
    </cfRule>
  </conditionalFormatting>
  <conditionalFormatting sqref="BD61">
    <cfRule type="cellIs" dxfId="382" priority="989" operator="equal">
      <formula>"TRUE"</formula>
    </cfRule>
  </conditionalFormatting>
  <conditionalFormatting sqref="BD61">
    <cfRule type="cellIs" dxfId="381" priority="990" operator="equal">
      <formula>"TRUE"</formula>
    </cfRule>
  </conditionalFormatting>
  <conditionalFormatting sqref="BD61">
    <cfRule type="cellIs" dxfId="380" priority="991" operator="equal">
      <formula>"TRUE"</formula>
    </cfRule>
  </conditionalFormatting>
  <conditionalFormatting sqref="BN62:BR62">
    <cfRule type="cellIs" dxfId="379" priority="992" operator="equal">
      <formula>"TRUE"</formula>
    </cfRule>
  </conditionalFormatting>
  <conditionalFormatting sqref="BN62:BR62">
    <cfRule type="cellIs" dxfId="378" priority="993" operator="equal">
      <formula>"TRUE"</formula>
    </cfRule>
  </conditionalFormatting>
  <conditionalFormatting sqref="BV62:BW62">
    <cfRule type="cellIs" dxfId="377" priority="994" operator="equal">
      <formula>"TRUE"</formula>
    </cfRule>
  </conditionalFormatting>
  <conditionalFormatting sqref="BV62:BW62">
    <cfRule type="cellIs" dxfId="376" priority="995" operator="equal">
      <formula>"TRUE"</formula>
    </cfRule>
  </conditionalFormatting>
  <conditionalFormatting sqref="BY62:CB62">
    <cfRule type="cellIs" dxfId="375" priority="996" operator="equal">
      <formula>"TRUE"</formula>
    </cfRule>
  </conditionalFormatting>
  <conditionalFormatting sqref="BY62:CB62">
    <cfRule type="cellIs" dxfId="374" priority="997" operator="equal">
      <formula>"TRUE"</formula>
    </cfRule>
  </conditionalFormatting>
  <conditionalFormatting sqref="CD62:CG62">
    <cfRule type="cellIs" dxfId="373" priority="998" operator="equal">
      <formula>"TRUE"</formula>
    </cfRule>
  </conditionalFormatting>
  <conditionalFormatting sqref="CD62:CG62">
    <cfRule type="cellIs" dxfId="372" priority="999" operator="equal">
      <formula>"TRUE"</formula>
    </cfRule>
  </conditionalFormatting>
  <conditionalFormatting sqref="BN61:BR61">
    <cfRule type="cellIs" dxfId="371" priority="1000" operator="equal">
      <formula>"TRUE"</formula>
    </cfRule>
  </conditionalFormatting>
  <conditionalFormatting sqref="BN61:BR61">
    <cfRule type="cellIs" dxfId="370" priority="1001" operator="equal">
      <formula>"TRUE"</formula>
    </cfRule>
  </conditionalFormatting>
  <conditionalFormatting sqref="BN61:BR61">
    <cfRule type="cellIs" dxfId="369" priority="1002" operator="equal">
      <formula>"TRUE"</formula>
    </cfRule>
  </conditionalFormatting>
  <conditionalFormatting sqref="BV61:BW61">
    <cfRule type="cellIs" dxfId="368" priority="1003" operator="equal">
      <formula>"TRUE"</formula>
    </cfRule>
  </conditionalFormatting>
  <conditionalFormatting sqref="BV61:BW61">
    <cfRule type="cellIs" dxfId="367" priority="1004" operator="equal">
      <formula>"TRUE"</formula>
    </cfRule>
  </conditionalFormatting>
  <conditionalFormatting sqref="BV61:BW61">
    <cfRule type="cellIs" dxfId="366" priority="1005" operator="equal">
      <formula>"TRUE"</formula>
    </cfRule>
  </conditionalFormatting>
  <conditionalFormatting sqref="BY61:CB61">
    <cfRule type="cellIs" dxfId="365" priority="1006" operator="equal">
      <formula>"TRUE"</formula>
    </cfRule>
  </conditionalFormatting>
  <conditionalFormatting sqref="BY61:CB61">
    <cfRule type="cellIs" dxfId="364" priority="1007" operator="equal">
      <formula>"TRUE"</formula>
    </cfRule>
  </conditionalFormatting>
  <conditionalFormatting sqref="BY61:CB61">
    <cfRule type="cellIs" dxfId="363" priority="1008" operator="equal">
      <formula>"TRUE"</formula>
    </cfRule>
  </conditionalFormatting>
  <conditionalFormatting sqref="CD61:CG61">
    <cfRule type="cellIs" dxfId="362" priority="1009" operator="equal">
      <formula>"TRUE"</formula>
    </cfRule>
  </conditionalFormatting>
  <conditionalFormatting sqref="CD61:CG61">
    <cfRule type="cellIs" dxfId="361" priority="1010" operator="equal">
      <formula>"TRUE"</formula>
    </cfRule>
  </conditionalFormatting>
  <conditionalFormatting sqref="CD61:CG61">
    <cfRule type="cellIs" dxfId="360" priority="1011" operator="equal">
      <formula>"TRUE"</formula>
    </cfRule>
  </conditionalFormatting>
  <conditionalFormatting sqref="BT62:BU62">
    <cfRule type="cellIs" dxfId="359" priority="1012" operator="equal">
      <formula>"TRUE"</formula>
    </cfRule>
  </conditionalFormatting>
  <conditionalFormatting sqref="BT62:BU62">
    <cfRule type="cellIs" dxfId="358" priority="1013" operator="equal">
      <formula>"TRUE"</formula>
    </cfRule>
  </conditionalFormatting>
  <conditionalFormatting sqref="BT61:BU61">
    <cfRule type="cellIs" dxfId="357" priority="1014" operator="equal">
      <formula>"TRUE"</formula>
    </cfRule>
  </conditionalFormatting>
  <conditionalFormatting sqref="BT61:BU61">
    <cfRule type="cellIs" dxfId="356" priority="1015" operator="equal">
      <formula>"TRUE"</formula>
    </cfRule>
  </conditionalFormatting>
  <conditionalFormatting sqref="BT61:BU61">
    <cfRule type="cellIs" dxfId="355" priority="1016" operator="equal">
      <formula>"TRUE"</formula>
    </cfRule>
  </conditionalFormatting>
  <conditionalFormatting sqref="BS62">
    <cfRule type="cellIs" dxfId="354" priority="1017" operator="equal">
      <formula>"TRUE"</formula>
    </cfRule>
  </conditionalFormatting>
  <conditionalFormatting sqref="BS62">
    <cfRule type="cellIs" dxfId="353" priority="1018" operator="equal">
      <formula>"TRUE"</formula>
    </cfRule>
  </conditionalFormatting>
  <conditionalFormatting sqref="BS61">
    <cfRule type="cellIs" dxfId="352" priority="1019" operator="equal">
      <formula>"TRUE"</formula>
    </cfRule>
  </conditionalFormatting>
  <conditionalFormatting sqref="BS61">
    <cfRule type="cellIs" dxfId="351" priority="1020" operator="equal">
      <formula>"TRUE"</formula>
    </cfRule>
  </conditionalFormatting>
  <conditionalFormatting sqref="BS61">
    <cfRule type="cellIs" dxfId="350" priority="1021" operator="equal">
      <formula>"TRUE"</formula>
    </cfRule>
  </conditionalFormatting>
  <conditionalFormatting sqref="BX62">
    <cfRule type="cellIs" dxfId="349" priority="1022" operator="equal">
      <formula>"TRUE"</formula>
    </cfRule>
  </conditionalFormatting>
  <conditionalFormatting sqref="BX62">
    <cfRule type="cellIs" dxfId="348" priority="1023" operator="equal">
      <formula>"TRUE"</formula>
    </cfRule>
  </conditionalFormatting>
  <conditionalFormatting sqref="BX61">
    <cfRule type="cellIs" dxfId="347" priority="1024" operator="equal">
      <formula>"TRUE"</formula>
    </cfRule>
  </conditionalFormatting>
  <conditionalFormatting sqref="BX61">
    <cfRule type="cellIs" dxfId="346" priority="1025" operator="equal">
      <formula>"TRUE"</formula>
    </cfRule>
  </conditionalFormatting>
  <conditionalFormatting sqref="BX61">
    <cfRule type="cellIs" dxfId="345" priority="1026" operator="equal">
      <formula>"TRUE"</formula>
    </cfRule>
  </conditionalFormatting>
  <conditionalFormatting sqref="CC62">
    <cfRule type="cellIs" dxfId="344" priority="1027" operator="equal">
      <formula>"TRUE"</formula>
    </cfRule>
  </conditionalFormatting>
  <conditionalFormatting sqref="CC62">
    <cfRule type="cellIs" dxfId="343" priority="1028" operator="equal">
      <formula>"TRUE"</formula>
    </cfRule>
  </conditionalFormatting>
  <conditionalFormatting sqref="CC61">
    <cfRule type="cellIs" dxfId="342" priority="1029" operator="equal">
      <formula>"TRUE"</formula>
    </cfRule>
  </conditionalFormatting>
  <conditionalFormatting sqref="CC61">
    <cfRule type="cellIs" dxfId="341" priority="1030" operator="equal">
      <formula>"TRUE"</formula>
    </cfRule>
  </conditionalFormatting>
  <conditionalFormatting sqref="CC61">
    <cfRule type="cellIs" dxfId="340" priority="1031" operator="equal">
      <formula>"TRUE"</formula>
    </cfRule>
  </conditionalFormatting>
  <conditionalFormatting sqref="P68:T68">
    <cfRule type="cellIs" dxfId="339" priority="1032" operator="equal">
      <formula>"TRUE"</formula>
    </cfRule>
  </conditionalFormatting>
  <conditionalFormatting sqref="P68:T68">
    <cfRule type="cellIs" dxfId="338" priority="1033" operator="equal">
      <formula>"TRUE"</formula>
    </cfRule>
  </conditionalFormatting>
  <conditionalFormatting sqref="X68:Y68">
    <cfRule type="cellIs" dxfId="337" priority="1034" operator="equal">
      <formula>"TRUE"</formula>
    </cfRule>
  </conditionalFormatting>
  <conditionalFormatting sqref="X68:Y68">
    <cfRule type="cellIs" dxfId="336" priority="1035" operator="equal">
      <formula>"TRUE"</formula>
    </cfRule>
  </conditionalFormatting>
  <conditionalFormatting sqref="AA68:AD68">
    <cfRule type="cellIs" dxfId="335" priority="1036" operator="equal">
      <formula>"TRUE"</formula>
    </cfRule>
  </conditionalFormatting>
  <conditionalFormatting sqref="AA68:AD68">
    <cfRule type="cellIs" dxfId="334" priority="1037" operator="equal">
      <formula>"TRUE"</formula>
    </cfRule>
  </conditionalFormatting>
  <conditionalFormatting sqref="AF68:AI68">
    <cfRule type="cellIs" dxfId="333" priority="1038" operator="equal">
      <formula>"TRUE"</formula>
    </cfRule>
  </conditionalFormatting>
  <conditionalFormatting sqref="AF68:AI68">
    <cfRule type="cellIs" dxfId="332" priority="1039" operator="equal">
      <formula>"TRUE"</formula>
    </cfRule>
  </conditionalFormatting>
  <conditionalFormatting sqref="AK68:AM68">
    <cfRule type="cellIs" dxfId="331" priority="1040" operator="equal">
      <formula>"TRUE"</formula>
    </cfRule>
  </conditionalFormatting>
  <conditionalFormatting sqref="AK68:AM68">
    <cfRule type="cellIs" dxfId="330" priority="1041" operator="equal">
      <formula>"TRUE"</formula>
    </cfRule>
  </conditionalFormatting>
  <conditionalFormatting sqref="P67:T67">
    <cfRule type="cellIs" dxfId="329" priority="1042" operator="equal">
      <formula>"TRUE"</formula>
    </cfRule>
  </conditionalFormatting>
  <conditionalFormatting sqref="P67:T67">
    <cfRule type="cellIs" dxfId="328" priority="1043" operator="equal">
      <formula>"TRUE"</formula>
    </cfRule>
  </conditionalFormatting>
  <conditionalFormatting sqref="P67:T67">
    <cfRule type="cellIs" dxfId="327" priority="1044" operator="equal">
      <formula>"TRUE"</formula>
    </cfRule>
  </conditionalFormatting>
  <conditionalFormatting sqref="X67:Y67">
    <cfRule type="cellIs" dxfId="326" priority="1045" operator="equal">
      <formula>"TRUE"</formula>
    </cfRule>
  </conditionalFormatting>
  <conditionalFormatting sqref="X67:Y67">
    <cfRule type="cellIs" dxfId="325" priority="1046" operator="equal">
      <formula>"TRUE"</formula>
    </cfRule>
  </conditionalFormatting>
  <conditionalFormatting sqref="X67:Y67">
    <cfRule type="cellIs" dxfId="324" priority="1047" operator="equal">
      <formula>"TRUE"</formula>
    </cfRule>
  </conditionalFormatting>
  <conditionalFormatting sqref="AA67:AD67">
    <cfRule type="cellIs" dxfId="323" priority="1048" operator="equal">
      <formula>"TRUE"</formula>
    </cfRule>
  </conditionalFormatting>
  <conditionalFormatting sqref="AA67:AD67">
    <cfRule type="cellIs" dxfId="322" priority="1049" operator="equal">
      <formula>"TRUE"</formula>
    </cfRule>
  </conditionalFormatting>
  <conditionalFormatting sqref="AA67:AD67">
    <cfRule type="cellIs" dxfId="321" priority="1050" operator="equal">
      <formula>"TRUE"</formula>
    </cfRule>
  </conditionalFormatting>
  <conditionalFormatting sqref="AF67:AI67">
    <cfRule type="cellIs" dxfId="320" priority="1051" operator="equal">
      <formula>"TRUE"</formula>
    </cfRule>
  </conditionalFormatting>
  <conditionalFormatting sqref="AF67:AI67">
    <cfRule type="cellIs" dxfId="319" priority="1052" operator="equal">
      <formula>"TRUE"</formula>
    </cfRule>
  </conditionalFormatting>
  <conditionalFormatting sqref="AF67:AI67">
    <cfRule type="cellIs" dxfId="318" priority="1053" operator="equal">
      <formula>"TRUE"</formula>
    </cfRule>
  </conditionalFormatting>
  <conditionalFormatting sqref="AK67:AM67">
    <cfRule type="cellIs" dxfId="317" priority="1054" operator="equal">
      <formula>"TRUE"</formula>
    </cfRule>
  </conditionalFormatting>
  <conditionalFormatting sqref="AK67:AM67">
    <cfRule type="cellIs" dxfId="316" priority="1055" operator="equal">
      <formula>"TRUE"</formula>
    </cfRule>
  </conditionalFormatting>
  <conditionalFormatting sqref="AK67:AM67">
    <cfRule type="cellIs" dxfId="315" priority="1056" operator="equal">
      <formula>"TRUE"</formula>
    </cfRule>
  </conditionalFormatting>
  <conditionalFormatting sqref="V68:W68">
    <cfRule type="cellIs" dxfId="314" priority="1057" operator="equal">
      <formula>"TRUE"</formula>
    </cfRule>
  </conditionalFormatting>
  <conditionalFormatting sqref="V68:W68">
    <cfRule type="cellIs" dxfId="313" priority="1058" operator="equal">
      <formula>"TRUE"</formula>
    </cfRule>
  </conditionalFormatting>
  <conditionalFormatting sqref="V67:W67">
    <cfRule type="cellIs" dxfId="312" priority="1059" operator="equal">
      <formula>"TRUE"</formula>
    </cfRule>
  </conditionalFormatting>
  <conditionalFormatting sqref="V67:W67">
    <cfRule type="cellIs" dxfId="311" priority="1060" operator="equal">
      <formula>"TRUE"</formula>
    </cfRule>
  </conditionalFormatting>
  <conditionalFormatting sqref="V67:W67">
    <cfRule type="cellIs" dxfId="310" priority="1061" operator="equal">
      <formula>"TRUE"</formula>
    </cfRule>
  </conditionalFormatting>
  <conditionalFormatting sqref="AN68">
    <cfRule type="cellIs" dxfId="309" priority="1062" operator="equal">
      <formula>"TRUE"</formula>
    </cfRule>
  </conditionalFormatting>
  <conditionalFormatting sqref="AN68">
    <cfRule type="cellIs" dxfId="308" priority="1063" operator="equal">
      <formula>"TRUE"</formula>
    </cfRule>
  </conditionalFormatting>
  <conditionalFormatting sqref="AN67">
    <cfRule type="cellIs" dxfId="307" priority="1064" operator="equal">
      <formula>"TRUE"</formula>
    </cfRule>
  </conditionalFormatting>
  <conditionalFormatting sqref="AN67">
    <cfRule type="cellIs" dxfId="306" priority="1065" operator="equal">
      <formula>"TRUE"</formula>
    </cfRule>
  </conditionalFormatting>
  <conditionalFormatting sqref="AN67">
    <cfRule type="cellIs" dxfId="305" priority="1066" operator="equal">
      <formula>"TRUE"</formula>
    </cfRule>
  </conditionalFormatting>
  <conditionalFormatting sqref="U68">
    <cfRule type="cellIs" dxfId="304" priority="1067" operator="equal">
      <formula>"TRUE"</formula>
    </cfRule>
  </conditionalFormatting>
  <conditionalFormatting sqref="U68">
    <cfRule type="cellIs" dxfId="303" priority="1068" operator="equal">
      <formula>"TRUE"</formula>
    </cfRule>
  </conditionalFormatting>
  <conditionalFormatting sqref="U67">
    <cfRule type="cellIs" dxfId="302" priority="1069" operator="equal">
      <formula>"TRUE"</formula>
    </cfRule>
  </conditionalFormatting>
  <conditionalFormatting sqref="U67">
    <cfRule type="cellIs" dxfId="301" priority="1070" operator="equal">
      <formula>"TRUE"</formula>
    </cfRule>
  </conditionalFormatting>
  <conditionalFormatting sqref="U67">
    <cfRule type="cellIs" dxfId="300" priority="1071" operator="equal">
      <formula>"TRUE"</formula>
    </cfRule>
  </conditionalFormatting>
  <conditionalFormatting sqref="Z68">
    <cfRule type="cellIs" dxfId="299" priority="1072" operator="equal">
      <formula>"TRUE"</formula>
    </cfRule>
  </conditionalFormatting>
  <conditionalFormatting sqref="Z68">
    <cfRule type="cellIs" dxfId="298" priority="1073" operator="equal">
      <formula>"TRUE"</formula>
    </cfRule>
  </conditionalFormatting>
  <conditionalFormatting sqref="Z67">
    <cfRule type="cellIs" dxfId="297" priority="1074" operator="equal">
      <formula>"TRUE"</formula>
    </cfRule>
  </conditionalFormatting>
  <conditionalFormatting sqref="Z67">
    <cfRule type="cellIs" dxfId="296" priority="1075" operator="equal">
      <formula>"TRUE"</formula>
    </cfRule>
  </conditionalFormatting>
  <conditionalFormatting sqref="Z67">
    <cfRule type="cellIs" dxfId="295" priority="1076" operator="equal">
      <formula>"TRUE"</formula>
    </cfRule>
  </conditionalFormatting>
  <conditionalFormatting sqref="AJ68">
    <cfRule type="cellIs" dxfId="294" priority="1077" operator="equal">
      <formula>"TRUE"</formula>
    </cfRule>
  </conditionalFormatting>
  <conditionalFormatting sqref="AJ68">
    <cfRule type="cellIs" dxfId="293" priority="1078" operator="equal">
      <formula>"TRUE"</formula>
    </cfRule>
  </conditionalFormatting>
  <conditionalFormatting sqref="AJ67">
    <cfRule type="cellIs" dxfId="292" priority="1079" operator="equal">
      <formula>"TRUE"</formula>
    </cfRule>
  </conditionalFormatting>
  <conditionalFormatting sqref="AJ67">
    <cfRule type="cellIs" dxfId="291" priority="1080" operator="equal">
      <formula>"TRUE"</formula>
    </cfRule>
  </conditionalFormatting>
  <conditionalFormatting sqref="AJ67">
    <cfRule type="cellIs" dxfId="290" priority="1081" operator="equal">
      <formula>"TRUE"</formula>
    </cfRule>
  </conditionalFormatting>
  <conditionalFormatting sqref="AE68">
    <cfRule type="cellIs" dxfId="289" priority="1082" operator="equal">
      <formula>"TRUE"</formula>
    </cfRule>
  </conditionalFormatting>
  <conditionalFormatting sqref="AE68">
    <cfRule type="cellIs" dxfId="288" priority="1083" operator="equal">
      <formula>"TRUE"</formula>
    </cfRule>
  </conditionalFormatting>
  <conditionalFormatting sqref="AE67">
    <cfRule type="cellIs" dxfId="287" priority="1084" operator="equal">
      <formula>"TRUE"</formula>
    </cfRule>
  </conditionalFormatting>
  <conditionalFormatting sqref="AE67">
    <cfRule type="cellIs" dxfId="286" priority="1085" operator="equal">
      <formula>"TRUE"</formula>
    </cfRule>
  </conditionalFormatting>
  <conditionalFormatting sqref="AE67">
    <cfRule type="cellIs" dxfId="285" priority="1086" operator="equal">
      <formula>"TRUE"</formula>
    </cfRule>
  </conditionalFormatting>
  <conditionalFormatting sqref="AO68:AS68">
    <cfRule type="cellIs" dxfId="284" priority="1087" operator="equal">
      <formula>"TRUE"</formula>
    </cfRule>
  </conditionalFormatting>
  <conditionalFormatting sqref="AO68:AS68">
    <cfRule type="cellIs" dxfId="283" priority="1088" operator="equal">
      <formula>"TRUE"</formula>
    </cfRule>
  </conditionalFormatting>
  <conditionalFormatting sqref="AW68:AX68">
    <cfRule type="cellIs" dxfId="282" priority="1089" operator="equal">
      <formula>"TRUE"</formula>
    </cfRule>
  </conditionalFormatting>
  <conditionalFormatting sqref="AW68:AX68">
    <cfRule type="cellIs" dxfId="281" priority="1090" operator="equal">
      <formula>"TRUE"</formula>
    </cfRule>
  </conditionalFormatting>
  <conditionalFormatting sqref="AZ68:BC68">
    <cfRule type="cellIs" dxfId="280" priority="1091" operator="equal">
      <formula>"TRUE"</formula>
    </cfRule>
  </conditionalFormatting>
  <conditionalFormatting sqref="AZ68:BC68">
    <cfRule type="cellIs" dxfId="279" priority="1092" operator="equal">
      <formula>"TRUE"</formula>
    </cfRule>
  </conditionalFormatting>
  <conditionalFormatting sqref="BE68:BH68">
    <cfRule type="cellIs" dxfId="278" priority="1093" operator="equal">
      <formula>"TRUE"</formula>
    </cfRule>
  </conditionalFormatting>
  <conditionalFormatting sqref="BE68:BH68">
    <cfRule type="cellIs" dxfId="277" priority="1094" operator="equal">
      <formula>"TRUE"</formula>
    </cfRule>
  </conditionalFormatting>
  <conditionalFormatting sqref="BJ68:BL68">
    <cfRule type="cellIs" dxfId="276" priority="1095" operator="equal">
      <formula>"TRUE"</formula>
    </cfRule>
  </conditionalFormatting>
  <conditionalFormatting sqref="BJ68:BL68">
    <cfRule type="cellIs" dxfId="275" priority="1096" operator="equal">
      <formula>"TRUE"</formula>
    </cfRule>
  </conditionalFormatting>
  <conditionalFormatting sqref="AO67:AS67">
    <cfRule type="cellIs" dxfId="274" priority="1097" operator="equal">
      <formula>"TRUE"</formula>
    </cfRule>
  </conditionalFormatting>
  <conditionalFormatting sqref="AO67:AS67">
    <cfRule type="cellIs" dxfId="273" priority="1098" operator="equal">
      <formula>"TRUE"</formula>
    </cfRule>
  </conditionalFormatting>
  <conditionalFormatting sqref="AO67:AS67">
    <cfRule type="cellIs" dxfId="272" priority="1099" operator="equal">
      <formula>"TRUE"</formula>
    </cfRule>
  </conditionalFormatting>
  <conditionalFormatting sqref="AW67:AX67">
    <cfRule type="cellIs" dxfId="271" priority="1100" operator="equal">
      <formula>"TRUE"</formula>
    </cfRule>
  </conditionalFormatting>
  <conditionalFormatting sqref="AW67:AX67">
    <cfRule type="cellIs" dxfId="270" priority="1101" operator="equal">
      <formula>"TRUE"</formula>
    </cfRule>
  </conditionalFormatting>
  <conditionalFormatting sqref="AW67:AX67">
    <cfRule type="cellIs" dxfId="269" priority="1102" operator="equal">
      <formula>"TRUE"</formula>
    </cfRule>
  </conditionalFormatting>
  <conditionalFormatting sqref="AZ67:BC67">
    <cfRule type="cellIs" dxfId="268" priority="1103" operator="equal">
      <formula>"TRUE"</formula>
    </cfRule>
  </conditionalFormatting>
  <conditionalFormatting sqref="AZ67:BC67">
    <cfRule type="cellIs" dxfId="267" priority="1104" operator="equal">
      <formula>"TRUE"</formula>
    </cfRule>
  </conditionalFormatting>
  <conditionalFormatting sqref="AZ67:BC67">
    <cfRule type="cellIs" dxfId="266" priority="1105" operator="equal">
      <formula>"TRUE"</formula>
    </cfRule>
  </conditionalFormatting>
  <conditionalFormatting sqref="BE67:BH67">
    <cfRule type="cellIs" dxfId="265" priority="1106" operator="equal">
      <formula>"TRUE"</formula>
    </cfRule>
  </conditionalFormatting>
  <conditionalFormatting sqref="BE67:BH67">
    <cfRule type="cellIs" dxfId="264" priority="1107" operator="equal">
      <formula>"TRUE"</formula>
    </cfRule>
  </conditionalFormatting>
  <conditionalFormatting sqref="BE67:BH67">
    <cfRule type="cellIs" dxfId="263" priority="1108" operator="equal">
      <formula>"TRUE"</formula>
    </cfRule>
  </conditionalFormatting>
  <conditionalFormatting sqref="BJ67:BL67">
    <cfRule type="cellIs" dxfId="262" priority="1109" operator="equal">
      <formula>"TRUE"</formula>
    </cfRule>
  </conditionalFormatting>
  <conditionalFormatting sqref="BJ67:BL67">
    <cfRule type="cellIs" dxfId="261" priority="1110" operator="equal">
      <formula>"TRUE"</formula>
    </cfRule>
  </conditionalFormatting>
  <conditionalFormatting sqref="BJ67:BL67">
    <cfRule type="cellIs" dxfId="260" priority="1111" operator="equal">
      <formula>"TRUE"</formula>
    </cfRule>
  </conditionalFormatting>
  <conditionalFormatting sqref="AU68:AV68">
    <cfRule type="cellIs" dxfId="259" priority="1112" operator="equal">
      <formula>"TRUE"</formula>
    </cfRule>
  </conditionalFormatting>
  <conditionalFormatting sqref="AU68:AV68">
    <cfRule type="cellIs" dxfId="258" priority="1113" operator="equal">
      <formula>"TRUE"</formula>
    </cfRule>
  </conditionalFormatting>
  <conditionalFormatting sqref="AU67:AV67">
    <cfRule type="cellIs" dxfId="257" priority="1114" operator="equal">
      <formula>"TRUE"</formula>
    </cfRule>
  </conditionalFormatting>
  <conditionalFormatting sqref="AU67:AV67">
    <cfRule type="cellIs" dxfId="256" priority="1115" operator="equal">
      <formula>"TRUE"</formula>
    </cfRule>
  </conditionalFormatting>
  <conditionalFormatting sqref="AU67:AV67">
    <cfRule type="cellIs" dxfId="255" priority="1116" operator="equal">
      <formula>"TRUE"</formula>
    </cfRule>
  </conditionalFormatting>
  <conditionalFormatting sqref="BM68">
    <cfRule type="cellIs" dxfId="254" priority="1117" operator="equal">
      <formula>"TRUE"</formula>
    </cfRule>
  </conditionalFormatting>
  <conditionalFormatting sqref="BM68">
    <cfRule type="cellIs" dxfId="253" priority="1118" operator="equal">
      <formula>"TRUE"</formula>
    </cfRule>
  </conditionalFormatting>
  <conditionalFormatting sqref="BM67">
    <cfRule type="cellIs" dxfId="252" priority="1119" operator="equal">
      <formula>"TRUE"</formula>
    </cfRule>
  </conditionalFormatting>
  <conditionalFormatting sqref="BM67">
    <cfRule type="cellIs" dxfId="251" priority="1120" operator="equal">
      <formula>"TRUE"</formula>
    </cfRule>
  </conditionalFormatting>
  <conditionalFormatting sqref="BM67">
    <cfRule type="cellIs" dxfId="250" priority="1121" operator="equal">
      <formula>"TRUE"</formula>
    </cfRule>
  </conditionalFormatting>
  <conditionalFormatting sqref="AT68">
    <cfRule type="cellIs" dxfId="249" priority="1122" operator="equal">
      <formula>"TRUE"</formula>
    </cfRule>
  </conditionalFormatting>
  <conditionalFormatting sqref="AT68">
    <cfRule type="cellIs" dxfId="248" priority="1123" operator="equal">
      <formula>"TRUE"</formula>
    </cfRule>
  </conditionalFormatting>
  <conditionalFormatting sqref="AT67">
    <cfRule type="cellIs" dxfId="247" priority="1124" operator="equal">
      <formula>"TRUE"</formula>
    </cfRule>
  </conditionalFormatting>
  <conditionalFormatting sqref="AT67">
    <cfRule type="cellIs" dxfId="246" priority="1125" operator="equal">
      <formula>"TRUE"</formula>
    </cfRule>
  </conditionalFormatting>
  <conditionalFormatting sqref="AT67">
    <cfRule type="cellIs" dxfId="245" priority="1126" operator="equal">
      <formula>"TRUE"</formula>
    </cfRule>
  </conditionalFormatting>
  <conditionalFormatting sqref="AY68">
    <cfRule type="cellIs" dxfId="244" priority="1127" operator="equal">
      <formula>"TRUE"</formula>
    </cfRule>
  </conditionalFormatting>
  <conditionalFormatting sqref="AY68">
    <cfRule type="cellIs" dxfId="243" priority="1128" operator="equal">
      <formula>"TRUE"</formula>
    </cfRule>
  </conditionalFormatting>
  <conditionalFormatting sqref="AY67">
    <cfRule type="cellIs" dxfId="242" priority="1129" operator="equal">
      <formula>"TRUE"</formula>
    </cfRule>
  </conditionalFormatting>
  <conditionalFormatting sqref="AY67">
    <cfRule type="cellIs" dxfId="241" priority="1130" operator="equal">
      <formula>"TRUE"</formula>
    </cfRule>
  </conditionalFormatting>
  <conditionalFormatting sqref="AY67">
    <cfRule type="cellIs" dxfId="240" priority="1131" operator="equal">
      <formula>"TRUE"</formula>
    </cfRule>
  </conditionalFormatting>
  <conditionalFormatting sqref="BI68">
    <cfRule type="cellIs" dxfId="239" priority="1132" operator="equal">
      <formula>"TRUE"</formula>
    </cfRule>
  </conditionalFormatting>
  <conditionalFormatting sqref="BI68">
    <cfRule type="cellIs" dxfId="238" priority="1133" operator="equal">
      <formula>"TRUE"</formula>
    </cfRule>
  </conditionalFormatting>
  <conditionalFormatting sqref="BI67">
    <cfRule type="cellIs" dxfId="237" priority="1134" operator="equal">
      <formula>"TRUE"</formula>
    </cfRule>
  </conditionalFormatting>
  <conditionalFormatting sqref="BI67">
    <cfRule type="cellIs" dxfId="236" priority="1135" operator="equal">
      <formula>"TRUE"</formula>
    </cfRule>
  </conditionalFormatting>
  <conditionalFormatting sqref="BI67">
    <cfRule type="cellIs" dxfId="235" priority="1136" operator="equal">
      <formula>"TRUE"</formula>
    </cfRule>
  </conditionalFormatting>
  <conditionalFormatting sqref="BD68">
    <cfRule type="cellIs" dxfId="234" priority="1137" operator="equal">
      <formula>"TRUE"</formula>
    </cfRule>
  </conditionalFormatting>
  <conditionalFormatting sqref="BD68">
    <cfRule type="cellIs" dxfId="233" priority="1138" operator="equal">
      <formula>"TRUE"</formula>
    </cfRule>
  </conditionalFormatting>
  <conditionalFormatting sqref="BD67">
    <cfRule type="cellIs" dxfId="232" priority="1139" operator="equal">
      <formula>"TRUE"</formula>
    </cfRule>
  </conditionalFormatting>
  <conditionalFormatting sqref="BD67">
    <cfRule type="cellIs" dxfId="231" priority="1140" operator="equal">
      <formula>"TRUE"</formula>
    </cfRule>
  </conditionalFormatting>
  <conditionalFormatting sqref="BD67">
    <cfRule type="cellIs" dxfId="230" priority="1141" operator="equal">
      <formula>"TRUE"</formula>
    </cfRule>
  </conditionalFormatting>
  <conditionalFormatting sqref="BN68:BR68">
    <cfRule type="cellIs" dxfId="229" priority="1142" operator="equal">
      <formula>"TRUE"</formula>
    </cfRule>
  </conditionalFormatting>
  <conditionalFormatting sqref="BN68:BR68">
    <cfRule type="cellIs" dxfId="228" priority="1143" operator="equal">
      <formula>"TRUE"</formula>
    </cfRule>
  </conditionalFormatting>
  <conditionalFormatting sqref="BV68:BW68">
    <cfRule type="cellIs" dxfId="227" priority="1144" operator="equal">
      <formula>"TRUE"</formula>
    </cfRule>
  </conditionalFormatting>
  <conditionalFormatting sqref="BV68:BW68">
    <cfRule type="cellIs" dxfId="226" priority="1145" operator="equal">
      <formula>"TRUE"</formula>
    </cfRule>
  </conditionalFormatting>
  <conditionalFormatting sqref="BY68:CB68">
    <cfRule type="cellIs" dxfId="225" priority="1146" operator="equal">
      <formula>"TRUE"</formula>
    </cfRule>
  </conditionalFormatting>
  <conditionalFormatting sqref="BY68:CB68">
    <cfRule type="cellIs" dxfId="224" priority="1147" operator="equal">
      <formula>"TRUE"</formula>
    </cfRule>
  </conditionalFormatting>
  <conditionalFormatting sqref="CD68:CG68">
    <cfRule type="cellIs" dxfId="223" priority="1148" operator="equal">
      <formula>"TRUE"</formula>
    </cfRule>
  </conditionalFormatting>
  <conditionalFormatting sqref="CD68:CG68">
    <cfRule type="cellIs" dxfId="222" priority="1149" operator="equal">
      <formula>"TRUE"</formula>
    </cfRule>
  </conditionalFormatting>
  <conditionalFormatting sqref="BN67:BR67">
    <cfRule type="cellIs" dxfId="221" priority="1150" operator="equal">
      <formula>"TRUE"</formula>
    </cfRule>
  </conditionalFormatting>
  <conditionalFormatting sqref="BN67:BR67">
    <cfRule type="cellIs" dxfId="220" priority="1151" operator="equal">
      <formula>"TRUE"</formula>
    </cfRule>
  </conditionalFormatting>
  <conditionalFormatting sqref="BN67:BR67">
    <cfRule type="cellIs" dxfId="219" priority="1152" operator="equal">
      <formula>"TRUE"</formula>
    </cfRule>
  </conditionalFormatting>
  <conditionalFormatting sqref="BV67:BW67">
    <cfRule type="cellIs" dxfId="218" priority="1153" operator="equal">
      <formula>"TRUE"</formula>
    </cfRule>
  </conditionalFormatting>
  <conditionalFormatting sqref="BV67:BW67">
    <cfRule type="cellIs" dxfId="217" priority="1154" operator="equal">
      <formula>"TRUE"</formula>
    </cfRule>
  </conditionalFormatting>
  <conditionalFormatting sqref="BV67:BW67">
    <cfRule type="cellIs" dxfId="216" priority="1155" operator="equal">
      <formula>"TRUE"</formula>
    </cfRule>
  </conditionalFormatting>
  <conditionalFormatting sqref="BY67:CB67">
    <cfRule type="cellIs" dxfId="215" priority="1156" operator="equal">
      <formula>"TRUE"</formula>
    </cfRule>
  </conditionalFormatting>
  <conditionalFormatting sqref="BY67:CB67">
    <cfRule type="cellIs" dxfId="214" priority="1157" operator="equal">
      <formula>"TRUE"</formula>
    </cfRule>
  </conditionalFormatting>
  <conditionalFormatting sqref="BY67:CB67">
    <cfRule type="cellIs" dxfId="213" priority="1158" operator="equal">
      <formula>"TRUE"</formula>
    </cfRule>
  </conditionalFormatting>
  <conditionalFormatting sqref="CD67:CG67">
    <cfRule type="cellIs" dxfId="212" priority="1159" operator="equal">
      <formula>"TRUE"</formula>
    </cfRule>
  </conditionalFormatting>
  <conditionalFormatting sqref="CD67:CG67">
    <cfRule type="cellIs" dxfId="211" priority="1160" operator="equal">
      <formula>"TRUE"</formula>
    </cfRule>
  </conditionalFormatting>
  <conditionalFormatting sqref="CD67:CG67">
    <cfRule type="cellIs" dxfId="210" priority="1161" operator="equal">
      <formula>"TRUE"</formula>
    </cfRule>
  </conditionalFormatting>
  <conditionalFormatting sqref="BT68:BU68">
    <cfRule type="cellIs" dxfId="209" priority="1162" operator="equal">
      <formula>"TRUE"</formula>
    </cfRule>
  </conditionalFormatting>
  <conditionalFormatting sqref="BT68:BU68">
    <cfRule type="cellIs" dxfId="208" priority="1163" operator="equal">
      <formula>"TRUE"</formula>
    </cfRule>
  </conditionalFormatting>
  <conditionalFormatting sqref="BT67:BU67">
    <cfRule type="cellIs" dxfId="207" priority="1164" operator="equal">
      <formula>"TRUE"</formula>
    </cfRule>
  </conditionalFormatting>
  <conditionalFormatting sqref="BT67:BU67">
    <cfRule type="cellIs" dxfId="206" priority="1165" operator="equal">
      <formula>"TRUE"</formula>
    </cfRule>
  </conditionalFormatting>
  <conditionalFormatting sqref="BT67:BU67">
    <cfRule type="cellIs" dxfId="205" priority="1166" operator="equal">
      <formula>"TRUE"</formula>
    </cfRule>
  </conditionalFormatting>
  <conditionalFormatting sqref="BS68">
    <cfRule type="cellIs" dxfId="204" priority="1167" operator="equal">
      <formula>"TRUE"</formula>
    </cfRule>
  </conditionalFormatting>
  <conditionalFormatting sqref="BS68">
    <cfRule type="cellIs" dxfId="203" priority="1168" operator="equal">
      <formula>"TRUE"</formula>
    </cfRule>
  </conditionalFormatting>
  <conditionalFormatting sqref="BS67">
    <cfRule type="cellIs" dxfId="202" priority="1169" operator="equal">
      <formula>"TRUE"</formula>
    </cfRule>
  </conditionalFormatting>
  <conditionalFormatting sqref="BS67">
    <cfRule type="cellIs" dxfId="201" priority="1170" operator="equal">
      <formula>"TRUE"</formula>
    </cfRule>
  </conditionalFormatting>
  <conditionalFormatting sqref="BS67">
    <cfRule type="cellIs" dxfId="200" priority="1171" operator="equal">
      <formula>"TRUE"</formula>
    </cfRule>
  </conditionalFormatting>
  <conditionalFormatting sqref="BX68">
    <cfRule type="cellIs" dxfId="199" priority="1172" operator="equal">
      <formula>"TRUE"</formula>
    </cfRule>
  </conditionalFormatting>
  <conditionalFormatting sqref="BX68">
    <cfRule type="cellIs" dxfId="198" priority="1173" operator="equal">
      <formula>"TRUE"</formula>
    </cfRule>
  </conditionalFormatting>
  <conditionalFormatting sqref="BX67">
    <cfRule type="cellIs" dxfId="197" priority="1174" operator="equal">
      <formula>"TRUE"</formula>
    </cfRule>
  </conditionalFormatting>
  <conditionalFormatting sqref="BX67">
    <cfRule type="cellIs" dxfId="196" priority="1175" operator="equal">
      <formula>"TRUE"</formula>
    </cfRule>
  </conditionalFormatting>
  <conditionalFormatting sqref="BX67">
    <cfRule type="cellIs" dxfId="195" priority="1176" operator="equal">
      <formula>"TRUE"</formula>
    </cfRule>
  </conditionalFormatting>
  <conditionalFormatting sqref="CC68">
    <cfRule type="cellIs" dxfId="194" priority="1177" operator="equal">
      <formula>"TRUE"</formula>
    </cfRule>
  </conditionalFormatting>
  <conditionalFormatting sqref="CC68">
    <cfRule type="cellIs" dxfId="193" priority="1178" operator="equal">
      <formula>"TRUE"</formula>
    </cfRule>
  </conditionalFormatting>
  <conditionalFormatting sqref="CC67">
    <cfRule type="cellIs" dxfId="192" priority="1179" operator="equal">
      <formula>"TRUE"</formula>
    </cfRule>
  </conditionalFormatting>
  <conditionalFormatting sqref="CC67">
    <cfRule type="cellIs" dxfId="191" priority="1180" operator="equal">
      <formula>"TRUE"</formula>
    </cfRule>
  </conditionalFormatting>
  <conditionalFormatting sqref="CC67">
    <cfRule type="cellIs" dxfId="190" priority="1181" operator="equal">
      <formula>"TRUE"</formula>
    </cfRule>
  </conditionalFormatting>
  <conditionalFormatting sqref="P18:T19">
    <cfRule type="cellIs" dxfId="189" priority="1182" operator="equal">
      <formula>"TRUE"</formula>
    </cfRule>
  </conditionalFormatting>
  <conditionalFormatting sqref="P18:T19">
    <cfRule type="cellIs" dxfId="188" priority="1183" operator="equal">
      <formula>"TRUE"</formula>
    </cfRule>
  </conditionalFormatting>
  <conditionalFormatting sqref="X18:Y19">
    <cfRule type="cellIs" dxfId="187" priority="1184" operator="equal">
      <formula>"TRUE"</formula>
    </cfRule>
  </conditionalFormatting>
  <conditionalFormatting sqref="X18:Y19">
    <cfRule type="cellIs" dxfId="186" priority="1185" operator="equal">
      <formula>"TRUE"</formula>
    </cfRule>
  </conditionalFormatting>
  <conditionalFormatting sqref="AA18:AD19">
    <cfRule type="cellIs" dxfId="185" priority="1186" operator="equal">
      <formula>"TRUE"</formula>
    </cfRule>
  </conditionalFormatting>
  <conditionalFormatting sqref="AA18:AD19">
    <cfRule type="cellIs" dxfId="184" priority="1187" operator="equal">
      <formula>"TRUE"</formula>
    </cfRule>
  </conditionalFormatting>
  <conditionalFormatting sqref="AF18:AI19">
    <cfRule type="cellIs" dxfId="183" priority="1188" operator="equal">
      <formula>"TRUE"</formula>
    </cfRule>
  </conditionalFormatting>
  <conditionalFormatting sqref="AF18:AI19">
    <cfRule type="cellIs" dxfId="182" priority="1189" operator="equal">
      <formula>"TRUE"</formula>
    </cfRule>
  </conditionalFormatting>
  <conditionalFormatting sqref="AK18:AM19">
    <cfRule type="cellIs" dxfId="181" priority="1190" operator="equal">
      <formula>"TRUE"</formula>
    </cfRule>
  </conditionalFormatting>
  <conditionalFormatting sqref="AK18:AM19">
    <cfRule type="cellIs" dxfId="180" priority="1191" operator="equal">
      <formula>"TRUE"</formula>
    </cfRule>
  </conditionalFormatting>
  <conditionalFormatting sqref="V18:W19">
    <cfRule type="cellIs" dxfId="179" priority="1192" operator="equal">
      <formula>"TRUE"</formula>
    </cfRule>
  </conditionalFormatting>
  <conditionalFormatting sqref="V18:W19">
    <cfRule type="cellIs" dxfId="178" priority="1193" operator="equal">
      <formula>"TRUE"</formula>
    </cfRule>
  </conditionalFormatting>
  <conditionalFormatting sqref="AN18:AN19">
    <cfRule type="cellIs" dxfId="177" priority="1194" operator="equal">
      <formula>"TRUE"</formula>
    </cfRule>
  </conditionalFormatting>
  <conditionalFormatting sqref="AN18:AN19">
    <cfRule type="cellIs" dxfId="176" priority="1195" operator="equal">
      <formula>"TRUE"</formula>
    </cfRule>
  </conditionalFormatting>
  <conditionalFormatting sqref="U18:U19">
    <cfRule type="cellIs" dxfId="175" priority="1196" operator="equal">
      <formula>"TRUE"</formula>
    </cfRule>
  </conditionalFormatting>
  <conditionalFormatting sqref="U18:U19">
    <cfRule type="cellIs" dxfId="174" priority="1197" operator="equal">
      <formula>"TRUE"</formula>
    </cfRule>
  </conditionalFormatting>
  <conditionalFormatting sqref="Z18:Z19">
    <cfRule type="cellIs" dxfId="173" priority="1198" operator="equal">
      <formula>"TRUE"</formula>
    </cfRule>
  </conditionalFormatting>
  <conditionalFormatting sqref="Z18:Z19">
    <cfRule type="cellIs" dxfId="172" priority="1199" operator="equal">
      <formula>"TRUE"</formula>
    </cfRule>
  </conditionalFormatting>
  <conditionalFormatting sqref="AJ18:AJ19">
    <cfRule type="cellIs" dxfId="171" priority="1200" operator="equal">
      <formula>"TRUE"</formula>
    </cfRule>
  </conditionalFormatting>
  <conditionalFormatting sqref="AJ18:AJ19">
    <cfRule type="cellIs" dxfId="170" priority="1201" operator="equal">
      <formula>"TRUE"</formula>
    </cfRule>
  </conditionalFormatting>
  <conditionalFormatting sqref="AE18:AE19">
    <cfRule type="cellIs" dxfId="169" priority="1202" operator="equal">
      <formula>"TRUE"</formula>
    </cfRule>
  </conditionalFormatting>
  <conditionalFormatting sqref="AE18:AE19">
    <cfRule type="cellIs" dxfId="168" priority="1203" operator="equal">
      <formula>"TRUE"</formula>
    </cfRule>
  </conditionalFormatting>
  <conditionalFormatting sqref="AO18:AS19">
    <cfRule type="cellIs" dxfId="167" priority="1204" operator="equal">
      <formula>"TRUE"</formula>
    </cfRule>
  </conditionalFormatting>
  <conditionalFormatting sqref="AO18:AS19">
    <cfRule type="cellIs" dxfId="166" priority="1205" operator="equal">
      <formula>"TRUE"</formula>
    </cfRule>
  </conditionalFormatting>
  <conditionalFormatting sqref="AW18:AX19">
    <cfRule type="cellIs" dxfId="165" priority="1206" operator="equal">
      <formula>"TRUE"</formula>
    </cfRule>
  </conditionalFormatting>
  <conditionalFormatting sqref="AW18:AX19">
    <cfRule type="cellIs" dxfId="164" priority="1207" operator="equal">
      <formula>"TRUE"</formula>
    </cfRule>
  </conditionalFormatting>
  <conditionalFormatting sqref="AZ18:BC19">
    <cfRule type="cellIs" dxfId="163" priority="1208" operator="equal">
      <formula>"TRUE"</formula>
    </cfRule>
  </conditionalFormatting>
  <conditionalFormatting sqref="AZ18:BC19">
    <cfRule type="cellIs" dxfId="162" priority="1209" operator="equal">
      <formula>"TRUE"</formula>
    </cfRule>
  </conditionalFormatting>
  <conditionalFormatting sqref="BE18:BH19">
    <cfRule type="cellIs" dxfId="161" priority="1210" operator="equal">
      <formula>"TRUE"</formula>
    </cfRule>
  </conditionalFormatting>
  <conditionalFormatting sqref="BE18:BH19">
    <cfRule type="cellIs" dxfId="160" priority="1211" operator="equal">
      <formula>"TRUE"</formula>
    </cfRule>
  </conditionalFormatting>
  <conditionalFormatting sqref="BJ18:BL19">
    <cfRule type="cellIs" dxfId="159" priority="1212" operator="equal">
      <formula>"TRUE"</formula>
    </cfRule>
  </conditionalFormatting>
  <conditionalFormatting sqref="BJ18:BL19">
    <cfRule type="cellIs" dxfId="158" priority="1213" operator="equal">
      <formula>"TRUE"</formula>
    </cfRule>
  </conditionalFormatting>
  <conditionalFormatting sqref="AU18:AV19">
    <cfRule type="cellIs" dxfId="157" priority="1214" operator="equal">
      <formula>"TRUE"</formula>
    </cfRule>
  </conditionalFormatting>
  <conditionalFormatting sqref="AU18:AV19">
    <cfRule type="cellIs" dxfId="156" priority="1215" operator="equal">
      <formula>"TRUE"</formula>
    </cfRule>
  </conditionalFormatting>
  <conditionalFormatting sqref="BM18:BM19">
    <cfRule type="cellIs" dxfId="155" priority="1216" operator="equal">
      <formula>"TRUE"</formula>
    </cfRule>
  </conditionalFormatting>
  <conditionalFormatting sqref="BM18:BM19">
    <cfRule type="cellIs" dxfId="154" priority="1217" operator="equal">
      <formula>"TRUE"</formula>
    </cfRule>
  </conditionalFormatting>
  <conditionalFormatting sqref="AT18:AT19">
    <cfRule type="cellIs" dxfId="153" priority="1218" operator="equal">
      <formula>"TRUE"</formula>
    </cfRule>
  </conditionalFormatting>
  <conditionalFormatting sqref="AT18:AT19">
    <cfRule type="cellIs" dxfId="152" priority="1219" operator="equal">
      <formula>"TRUE"</formula>
    </cfRule>
  </conditionalFormatting>
  <conditionalFormatting sqref="AY18:AY19">
    <cfRule type="cellIs" dxfId="151" priority="1220" operator="equal">
      <formula>"TRUE"</formula>
    </cfRule>
  </conditionalFormatting>
  <conditionalFormatting sqref="AY18:AY19">
    <cfRule type="cellIs" dxfId="150" priority="1221" operator="equal">
      <formula>"TRUE"</formula>
    </cfRule>
  </conditionalFormatting>
  <conditionalFormatting sqref="BI18:BI19">
    <cfRule type="cellIs" dxfId="149" priority="1222" operator="equal">
      <formula>"TRUE"</formula>
    </cfRule>
  </conditionalFormatting>
  <conditionalFormatting sqref="BI18:BI19">
    <cfRule type="cellIs" dxfId="148" priority="1223" operator="equal">
      <formula>"TRUE"</formula>
    </cfRule>
  </conditionalFormatting>
  <conditionalFormatting sqref="BD18:BD19">
    <cfRule type="cellIs" dxfId="147" priority="1224" operator="equal">
      <formula>"TRUE"</formula>
    </cfRule>
  </conditionalFormatting>
  <conditionalFormatting sqref="BD18:BD19">
    <cfRule type="cellIs" dxfId="146" priority="1225" operator="equal">
      <formula>"TRUE"</formula>
    </cfRule>
  </conditionalFormatting>
  <conditionalFormatting sqref="BN18:BR19">
    <cfRule type="cellIs" dxfId="145" priority="1226" operator="equal">
      <formula>"TRUE"</formula>
    </cfRule>
  </conditionalFormatting>
  <conditionalFormatting sqref="BN18:BR19">
    <cfRule type="cellIs" dxfId="144" priority="1227" operator="equal">
      <formula>"TRUE"</formula>
    </cfRule>
  </conditionalFormatting>
  <conditionalFormatting sqref="BV18:BW19">
    <cfRule type="cellIs" dxfId="143" priority="1228" operator="equal">
      <formula>"TRUE"</formula>
    </cfRule>
  </conditionalFormatting>
  <conditionalFormatting sqref="BV18:BW19">
    <cfRule type="cellIs" dxfId="142" priority="1229" operator="equal">
      <formula>"TRUE"</formula>
    </cfRule>
  </conditionalFormatting>
  <conditionalFormatting sqref="BY18:CB19">
    <cfRule type="cellIs" dxfId="141" priority="1230" operator="equal">
      <formula>"TRUE"</formula>
    </cfRule>
  </conditionalFormatting>
  <conditionalFormatting sqref="BY18:CB19">
    <cfRule type="cellIs" dxfId="140" priority="1231" operator="equal">
      <formula>"TRUE"</formula>
    </cfRule>
  </conditionalFormatting>
  <conditionalFormatting sqref="CD18:CG19">
    <cfRule type="cellIs" dxfId="139" priority="1232" operator="equal">
      <formula>"TRUE"</formula>
    </cfRule>
  </conditionalFormatting>
  <conditionalFormatting sqref="CD18:CG19">
    <cfRule type="cellIs" dxfId="138" priority="1233" operator="equal">
      <formula>"TRUE"</formula>
    </cfRule>
  </conditionalFormatting>
  <conditionalFormatting sqref="BT18:BU19">
    <cfRule type="cellIs" dxfId="137" priority="1234" operator="equal">
      <formula>"TRUE"</formula>
    </cfRule>
  </conditionalFormatting>
  <conditionalFormatting sqref="BT18:BU19">
    <cfRule type="cellIs" dxfId="136" priority="1235" operator="equal">
      <formula>"TRUE"</formula>
    </cfRule>
  </conditionalFormatting>
  <conditionalFormatting sqref="BS18:BS19">
    <cfRule type="cellIs" dxfId="135" priority="1236" operator="equal">
      <formula>"TRUE"</formula>
    </cfRule>
  </conditionalFormatting>
  <conditionalFormatting sqref="BS18:BS19">
    <cfRule type="cellIs" dxfId="134" priority="1237" operator="equal">
      <formula>"TRUE"</formula>
    </cfRule>
  </conditionalFormatting>
  <conditionalFormatting sqref="BX18:BX19">
    <cfRule type="cellIs" dxfId="133" priority="1238" operator="equal">
      <formula>"TRUE"</formula>
    </cfRule>
  </conditionalFormatting>
  <conditionalFormatting sqref="BX18:BX19">
    <cfRule type="cellIs" dxfId="132" priority="1239" operator="equal">
      <formula>"TRUE"</formula>
    </cfRule>
  </conditionalFormatting>
  <conditionalFormatting sqref="CC18:CC19">
    <cfRule type="cellIs" dxfId="131" priority="1240" operator="equal">
      <formula>"TRUE"</formula>
    </cfRule>
  </conditionalFormatting>
  <conditionalFormatting sqref="CC18:CC19">
    <cfRule type="cellIs" dxfId="130" priority="1241" operator="equal">
      <formula>"TRUE"</formula>
    </cfRule>
  </conditionalFormatting>
  <conditionalFormatting sqref="P25:T25">
    <cfRule type="cellIs" dxfId="129" priority="1242" operator="equal">
      <formula>"TRUE"</formula>
    </cfRule>
  </conditionalFormatting>
  <conditionalFormatting sqref="P25:T25">
    <cfRule type="cellIs" dxfId="128" priority="1243" operator="equal">
      <formula>"TRUE"</formula>
    </cfRule>
  </conditionalFormatting>
  <conditionalFormatting sqref="X25:Y25">
    <cfRule type="cellIs" dxfId="127" priority="1244" operator="equal">
      <formula>"TRUE"</formula>
    </cfRule>
  </conditionalFormatting>
  <conditionalFormatting sqref="X25:Y25">
    <cfRule type="cellIs" dxfId="126" priority="1245" operator="equal">
      <formula>"TRUE"</formula>
    </cfRule>
  </conditionalFormatting>
  <conditionalFormatting sqref="AA25:AD25">
    <cfRule type="cellIs" dxfId="125" priority="1246" operator="equal">
      <formula>"TRUE"</formula>
    </cfRule>
  </conditionalFormatting>
  <conditionalFormatting sqref="AA25:AD25">
    <cfRule type="cellIs" dxfId="124" priority="1247" operator="equal">
      <formula>"TRUE"</formula>
    </cfRule>
  </conditionalFormatting>
  <conditionalFormatting sqref="AF25:AI25">
    <cfRule type="cellIs" dxfId="123" priority="1248" operator="equal">
      <formula>"TRUE"</formula>
    </cfRule>
  </conditionalFormatting>
  <conditionalFormatting sqref="AF25:AI25">
    <cfRule type="cellIs" dxfId="122" priority="1249" operator="equal">
      <formula>"TRUE"</formula>
    </cfRule>
  </conditionalFormatting>
  <conditionalFormatting sqref="AK25:AM25">
    <cfRule type="cellIs" dxfId="121" priority="1250" operator="equal">
      <formula>"TRUE"</formula>
    </cfRule>
  </conditionalFormatting>
  <conditionalFormatting sqref="AK25:AM25">
    <cfRule type="cellIs" dxfId="120" priority="1251" operator="equal">
      <formula>"TRUE"</formula>
    </cfRule>
  </conditionalFormatting>
  <conditionalFormatting sqref="V25:W25">
    <cfRule type="cellIs" dxfId="119" priority="1252" operator="equal">
      <formula>"TRUE"</formula>
    </cfRule>
  </conditionalFormatting>
  <conditionalFormatting sqref="V25:W25">
    <cfRule type="cellIs" dxfId="118" priority="1253" operator="equal">
      <formula>"TRUE"</formula>
    </cfRule>
  </conditionalFormatting>
  <conditionalFormatting sqref="AN25">
    <cfRule type="cellIs" dxfId="117" priority="1254" operator="equal">
      <formula>"TRUE"</formula>
    </cfRule>
  </conditionalFormatting>
  <conditionalFormatting sqref="AN25">
    <cfRule type="cellIs" dxfId="116" priority="1255" operator="equal">
      <formula>"TRUE"</formula>
    </cfRule>
  </conditionalFormatting>
  <conditionalFormatting sqref="U25">
    <cfRule type="cellIs" dxfId="115" priority="1256" operator="equal">
      <formula>"TRUE"</formula>
    </cfRule>
  </conditionalFormatting>
  <conditionalFormatting sqref="U25">
    <cfRule type="cellIs" dxfId="114" priority="1257" operator="equal">
      <formula>"TRUE"</formula>
    </cfRule>
  </conditionalFormatting>
  <conditionalFormatting sqref="Z25">
    <cfRule type="cellIs" dxfId="113" priority="1258" operator="equal">
      <formula>"TRUE"</formula>
    </cfRule>
  </conditionalFormatting>
  <conditionalFormatting sqref="Z25">
    <cfRule type="cellIs" dxfId="112" priority="1259" operator="equal">
      <formula>"TRUE"</formula>
    </cfRule>
  </conditionalFormatting>
  <conditionalFormatting sqref="AJ25">
    <cfRule type="cellIs" dxfId="111" priority="1260" operator="equal">
      <formula>"TRUE"</formula>
    </cfRule>
  </conditionalFormatting>
  <conditionalFormatting sqref="AJ25">
    <cfRule type="cellIs" dxfId="110" priority="1261" operator="equal">
      <formula>"TRUE"</formula>
    </cfRule>
  </conditionalFormatting>
  <conditionalFormatting sqref="AE25">
    <cfRule type="cellIs" dxfId="109" priority="1262" operator="equal">
      <formula>"TRUE"</formula>
    </cfRule>
  </conditionalFormatting>
  <conditionalFormatting sqref="AE25">
    <cfRule type="cellIs" dxfId="108" priority="1263" operator="equal">
      <formula>"TRUE"</formula>
    </cfRule>
  </conditionalFormatting>
  <conditionalFormatting sqref="AO25:AS25">
    <cfRule type="cellIs" dxfId="107" priority="1264" operator="equal">
      <formula>"TRUE"</formula>
    </cfRule>
  </conditionalFormatting>
  <conditionalFormatting sqref="AO25:AS25">
    <cfRule type="cellIs" dxfId="106" priority="1265" operator="equal">
      <formula>"TRUE"</formula>
    </cfRule>
  </conditionalFormatting>
  <conditionalFormatting sqref="AW25:AX25">
    <cfRule type="cellIs" dxfId="105" priority="1266" operator="equal">
      <formula>"TRUE"</formula>
    </cfRule>
  </conditionalFormatting>
  <conditionalFormatting sqref="AW25:AX25">
    <cfRule type="cellIs" dxfId="104" priority="1267" operator="equal">
      <formula>"TRUE"</formula>
    </cfRule>
  </conditionalFormatting>
  <conditionalFormatting sqref="AZ25:BC25">
    <cfRule type="cellIs" dxfId="103" priority="1268" operator="equal">
      <formula>"TRUE"</formula>
    </cfRule>
  </conditionalFormatting>
  <conditionalFormatting sqref="AZ25:BC25">
    <cfRule type="cellIs" dxfId="102" priority="1269" operator="equal">
      <formula>"TRUE"</formula>
    </cfRule>
  </conditionalFormatting>
  <conditionalFormatting sqref="BE25:BH25">
    <cfRule type="cellIs" dxfId="101" priority="1270" operator="equal">
      <formula>"TRUE"</formula>
    </cfRule>
  </conditionalFormatting>
  <conditionalFormatting sqref="BE25:BH25">
    <cfRule type="cellIs" dxfId="100" priority="1271" operator="equal">
      <formula>"TRUE"</formula>
    </cfRule>
  </conditionalFormatting>
  <conditionalFormatting sqref="BJ25:BL25">
    <cfRule type="cellIs" dxfId="99" priority="1272" operator="equal">
      <formula>"TRUE"</formula>
    </cfRule>
  </conditionalFormatting>
  <conditionalFormatting sqref="BJ25:BL25">
    <cfRule type="cellIs" dxfId="98" priority="1273" operator="equal">
      <formula>"TRUE"</formula>
    </cfRule>
  </conditionalFormatting>
  <conditionalFormatting sqref="AU25:AV25">
    <cfRule type="cellIs" dxfId="97" priority="1274" operator="equal">
      <formula>"TRUE"</formula>
    </cfRule>
  </conditionalFormatting>
  <conditionalFormatting sqref="AU25:AV25">
    <cfRule type="cellIs" dxfId="96" priority="1275" operator="equal">
      <formula>"TRUE"</formula>
    </cfRule>
  </conditionalFormatting>
  <conditionalFormatting sqref="BM25">
    <cfRule type="cellIs" dxfId="95" priority="1276" operator="equal">
      <formula>"TRUE"</formula>
    </cfRule>
  </conditionalFormatting>
  <conditionalFormatting sqref="BM25">
    <cfRule type="cellIs" dxfId="94" priority="1277" operator="equal">
      <formula>"TRUE"</formula>
    </cfRule>
  </conditionalFormatting>
  <conditionalFormatting sqref="AT25">
    <cfRule type="cellIs" dxfId="93" priority="1278" operator="equal">
      <formula>"TRUE"</formula>
    </cfRule>
  </conditionalFormatting>
  <conditionalFormatting sqref="AT25">
    <cfRule type="cellIs" dxfId="92" priority="1279" operator="equal">
      <formula>"TRUE"</formula>
    </cfRule>
  </conditionalFormatting>
  <conditionalFormatting sqref="AY25">
    <cfRule type="cellIs" dxfId="91" priority="1280" operator="equal">
      <formula>"TRUE"</formula>
    </cfRule>
  </conditionalFormatting>
  <conditionalFormatting sqref="AY25">
    <cfRule type="cellIs" dxfId="90" priority="1281" operator="equal">
      <formula>"TRUE"</formula>
    </cfRule>
  </conditionalFormatting>
  <conditionalFormatting sqref="BI25">
    <cfRule type="cellIs" dxfId="89" priority="1282" operator="equal">
      <formula>"TRUE"</formula>
    </cfRule>
  </conditionalFormatting>
  <conditionalFormatting sqref="BI25">
    <cfRule type="cellIs" dxfId="88" priority="1283" operator="equal">
      <formula>"TRUE"</formula>
    </cfRule>
  </conditionalFormatting>
  <conditionalFormatting sqref="BD25">
    <cfRule type="cellIs" dxfId="87" priority="1284" operator="equal">
      <formula>"TRUE"</formula>
    </cfRule>
  </conditionalFormatting>
  <conditionalFormatting sqref="BD25">
    <cfRule type="cellIs" dxfId="86" priority="1285" operator="equal">
      <formula>"TRUE"</formula>
    </cfRule>
  </conditionalFormatting>
  <conditionalFormatting sqref="BN25:BR25">
    <cfRule type="cellIs" dxfId="85" priority="1286" operator="equal">
      <formula>"TRUE"</formula>
    </cfRule>
  </conditionalFormatting>
  <conditionalFormatting sqref="BN25:BR25">
    <cfRule type="cellIs" dxfId="84" priority="1287" operator="equal">
      <formula>"TRUE"</formula>
    </cfRule>
  </conditionalFormatting>
  <conditionalFormatting sqref="BV25:BW25">
    <cfRule type="cellIs" dxfId="83" priority="1288" operator="equal">
      <formula>"TRUE"</formula>
    </cfRule>
  </conditionalFormatting>
  <conditionalFormatting sqref="BV25:BW25">
    <cfRule type="cellIs" dxfId="82" priority="1289" operator="equal">
      <formula>"TRUE"</formula>
    </cfRule>
  </conditionalFormatting>
  <conditionalFormatting sqref="BY25:CB25">
    <cfRule type="cellIs" dxfId="81" priority="1290" operator="equal">
      <formula>"TRUE"</formula>
    </cfRule>
  </conditionalFormatting>
  <conditionalFormatting sqref="BY25:CB25">
    <cfRule type="cellIs" dxfId="80" priority="1291" operator="equal">
      <formula>"TRUE"</formula>
    </cfRule>
  </conditionalFormatting>
  <conditionalFormatting sqref="CD25:CG25">
    <cfRule type="cellIs" dxfId="79" priority="1292" operator="equal">
      <formula>"TRUE"</formula>
    </cfRule>
  </conditionalFormatting>
  <conditionalFormatting sqref="CD25:CG25">
    <cfRule type="cellIs" dxfId="78" priority="1293" operator="equal">
      <formula>"TRUE"</formula>
    </cfRule>
  </conditionalFormatting>
  <conditionalFormatting sqref="BT25:BU25">
    <cfRule type="cellIs" dxfId="77" priority="1294" operator="equal">
      <formula>"TRUE"</formula>
    </cfRule>
  </conditionalFormatting>
  <conditionalFormatting sqref="BT25:BU25">
    <cfRule type="cellIs" dxfId="76" priority="1295" operator="equal">
      <formula>"TRUE"</formula>
    </cfRule>
  </conditionalFormatting>
  <conditionalFormatting sqref="BS25">
    <cfRule type="cellIs" dxfId="75" priority="1296" operator="equal">
      <formula>"TRUE"</formula>
    </cfRule>
  </conditionalFormatting>
  <conditionalFormatting sqref="BS25">
    <cfRule type="cellIs" dxfId="74" priority="1297" operator="equal">
      <formula>"TRUE"</formula>
    </cfRule>
  </conditionalFormatting>
  <conditionalFormatting sqref="BX25">
    <cfRule type="cellIs" dxfId="73" priority="1298" operator="equal">
      <formula>"TRUE"</formula>
    </cfRule>
  </conditionalFormatting>
  <conditionalFormatting sqref="BX25">
    <cfRule type="cellIs" dxfId="72" priority="1299" operator="equal">
      <formula>"TRUE"</formula>
    </cfRule>
  </conditionalFormatting>
  <conditionalFormatting sqref="CC25">
    <cfRule type="cellIs" dxfId="71" priority="1300" operator="equal">
      <formula>"TRUE"</formula>
    </cfRule>
  </conditionalFormatting>
  <conditionalFormatting sqref="CC25">
    <cfRule type="cellIs" dxfId="70" priority="1301" operator="equal">
      <formula>"TRUE"</formula>
    </cfRule>
  </conditionalFormatting>
  <conditionalFormatting sqref="P31:T31">
    <cfRule type="cellIs" dxfId="69" priority="1302" operator="equal">
      <formula>"TRUE"</formula>
    </cfRule>
  </conditionalFormatting>
  <conditionalFormatting sqref="P31:T31">
    <cfRule type="cellIs" dxfId="68" priority="1303" operator="equal">
      <formula>"TRUE"</formula>
    </cfRule>
  </conditionalFormatting>
  <conditionalFormatting sqref="X31:Y31">
    <cfRule type="cellIs" dxfId="67" priority="1304" operator="equal">
      <formula>"TRUE"</formula>
    </cfRule>
  </conditionalFormatting>
  <conditionalFormatting sqref="X31:Y31">
    <cfRule type="cellIs" dxfId="66" priority="1305" operator="equal">
      <formula>"TRUE"</formula>
    </cfRule>
  </conditionalFormatting>
  <conditionalFormatting sqref="AA31:AD31">
    <cfRule type="cellIs" dxfId="65" priority="1306" operator="equal">
      <formula>"TRUE"</formula>
    </cfRule>
  </conditionalFormatting>
  <conditionalFormatting sqref="AA31:AD31">
    <cfRule type="cellIs" dxfId="64" priority="1307" operator="equal">
      <formula>"TRUE"</formula>
    </cfRule>
  </conditionalFormatting>
  <conditionalFormatting sqref="AF31:AI31">
    <cfRule type="cellIs" dxfId="63" priority="1308" operator="equal">
      <formula>"TRUE"</formula>
    </cfRule>
  </conditionalFormatting>
  <conditionalFormatting sqref="AF31:AI31">
    <cfRule type="cellIs" dxfId="62" priority="1309" operator="equal">
      <formula>"TRUE"</formula>
    </cfRule>
  </conditionalFormatting>
  <conditionalFormatting sqref="AK31:AM31">
    <cfRule type="cellIs" dxfId="61" priority="1310" operator="equal">
      <formula>"TRUE"</formula>
    </cfRule>
  </conditionalFormatting>
  <conditionalFormatting sqref="AK31:AM31">
    <cfRule type="cellIs" dxfId="60" priority="1311" operator="equal">
      <formula>"TRUE"</formula>
    </cfRule>
  </conditionalFormatting>
  <conditionalFormatting sqref="V31:W31">
    <cfRule type="cellIs" dxfId="59" priority="1312" operator="equal">
      <formula>"TRUE"</formula>
    </cfRule>
  </conditionalFormatting>
  <conditionalFormatting sqref="V31:W31">
    <cfRule type="cellIs" dxfId="58" priority="1313" operator="equal">
      <formula>"TRUE"</formula>
    </cfRule>
  </conditionalFormatting>
  <conditionalFormatting sqref="AN31">
    <cfRule type="cellIs" dxfId="57" priority="1314" operator="equal">
      <formula>"TRUE"</formula>
    </cfRule>
  </conditionalFormatting>
  <conditionalFormatting sqref="AN31">
    <cfRule type="cellIs" dxfId="56" priority="1315" operator="equal">
      <formula>"TRUE"</formula>
    </cfRule>
  </conditionalFormatting>
  <conditionalFormatting sqref="U31">
    <cfRule type="cellIs" dxfId="55" priority="1316" operator="equal">
      <formula>"TRUE"</formula>
    </cfRule>
  </conditionalFormatting>
  <conditionalFormatting sqref="U31">
    <cfRule type="cellIs" dxfId="54" priority="1317" operator="equal">
      <formula>"TRUE"</formula>
    </cfRule>
  </conditionalFormatting>
  <conditionalFormatting sqref="Z31">
    <cfRule type="cellIs" dxfId="53" priority="1318" operator="equal">
      <formula>"TRUE"</formula>
    </cfRule>
  </conditionalFormatting>
  <conditionalFormatting sqref="Z31">
    <cfRule type="cellIs" dxfId="52" priority="1319" operator="equal">
      <formula>"TRUE"</formula>
    </cfRule>
  </conditionalFormatting>
  <conditionalFormatting sqref="AJ31">
    <cfRule type="cellIs" dxfId="51" priority="1320" operator="equal">
      <formula>"TRUE"</formula>
    </cfRule>
  </conditionalFormatting>
  <conditionalFormatting sqref="AJ31">
    <cfRule type="cellIs" dxfId="50" priority="1321" operator="equal">
      <formula>"TRUE"</formula>
    </cfRule>
  </conditionalFormatting>
  <conditionalFormatting sqref="AE31">
    <cfRule type="cellIs" dxfId="49" priority="1322" operator="equal">
      <formula>"TRUE"</formula>
    </cfRule>
  </conditionalFormatting>
  <conditionalFormatting sqref="AE31">
    <cfRule type="cellIs" dxfId="48" priority="1323" operator="equal">
      <formula>"TRUE"</formula>
    </cfRule>
  </conditionalFormatting>
  <conditionalFormatting sqref="AO31:AS31">
    <cfRule type="cellIs" dxfId="47" priority="1324" operator="equal">
      <formula>"TRUE"</formula>
    </cfRule>
  </conditionalFormatting>
  <conditionalFormatting sqref="AO31:AS31">
    <cfRule type="cellIs" dxfId="46" priority="1325" operator="equal">
      <formula>"TRUE"</formula>
    </cfRule>
  </conditionalFormatting>
  <conditionalFormatting sqref="AW31:AX31">
    <cfRule type="cellIs" dxfId="45" priority="1326" operator="equal">
      <formula>"TRUE"</formula>
    </cfRule>
  </conditionalFormatting>
  <conditionalFormatting sqref="AW31:AX31">
    <cfRule type="cellIs" dxfId="44" priority="1327" operator="equal">
      <formula>"TRUE"</formula>
    </cfRule>
  </conditionalFormatting>
  <conditionalFormatting sqref="AZ31:BC31">
    <cfRule type="cellIs" dxfId="43" priority="1328" operator="equal">
      <formula>"TRUE"</formula>
    </cfRule>
  </conditionalFormatting>
  <conditionalFormatting sqref="AZ31:BC31">
    <cfRule type="cellIs" dxfId="42" priority="1329" operator="equal">
      <formula>"TRUE"</formula>
    </cfRule>
  </conditionalFormatting>
  <conditionalFormatting sqref="BE31:BH31">
    <cfRule type="cellIs" dxfId="41" priority="1330" operator="equal">
      <formula>"TRUE"</formula>
    </cfRule>
  </conditionalFormatting>
  <conditionalFormatting sqref="BE31:BH31">
    <cfRule type="cellIs" dxfId="40" priority="1331" operator="equal">
      <formula>"TRUE"</formula>
    </cfRule>
  </conditionalFormatting>
  <conditionalFormatting sqref="BJ31:BL31">
    <cfRule type="cellIs" dxfId="39" priority="1332" operator="equal">
      <formula>"TRUE"</formula>
    </cfRule>
  </conditionalFormatting>
  <conditionalFormatting sqref="BJ31:BL31">
    <cfRule type="cellIs" dxfId="38" priority="1333" operator="equal">
      <formula>"TRUE"</formula>
    </cfRule>
  </conditionalFormatting>
  <conditionalFormatting sqref="AU31:AV31">
    <cfRule type="cellIs" dxfId="37" priority="1334" operator="equal">
      <formula>"TRUE"</formula>
    </cfRule>
  </conditionalFormatting>
  <conditionalFormatting sqref="AU31:AV31">
    <cfRule type="cellIs" dxfId="36" priority="1335" operator="equal">
      <formula>"TRUE"</formula>
    </cfRule>
  </conditionalFormatting>
  <conditionalFormatting sqref="BM31">
    <cfRule type="cellIs" dxfId="35" priority="1336" operator="equal">
      <formula>"TRUE"</formula>
    </cfRule>
  </conditionalFormatting>
  <conditionalFormatting sqref="BM31">
    <cfRule type="cellIs" dxfId="34" priority="1337" operator="equal">
      <formula>"TRUE"</formula>
    </cfRule>
  </conditionalFormatting>
  <conditionalFormatting sqref="AT31">
    <cfRule type="cellIs" dxfId="33" priority="1338" operator="equal">
      <formula>"TRUE"</formula>
    </cfRule>
  </conditionalFormatting>
  <conditionalFormatting sqref="AT31">
    <cfRule type="cellIs" dxfId="32" priority="1339" operator="equal">
      <formula>"TRUE"</formula>
    </cfRule>
  </conditionalFormatting>
  <conditionalFormatting sqref="AY31">
    <cfRule type="cellIs" dxfId="31" priority="1340" operator="equal">
      <formula>"TRUE"</formula>
    </cfRule>
  </conditionalFormatting>
  <conditionalFormatting sqref="AY31">
    <cfRule type="cellIs" dxfId="30" priority="1341" operator="equal">
      <formula>"TRUE"</formula>
    </cfRule>
  </conditionalFormatting>
  <conditionalFormatting sqref="BI31">
    <cfRule type="cellIs" dxfId="29" priority="1342" operator="equal">
      <formula>"TRUE"</formula>
    </cfRule>
  </conditionalFormatting>
  <conditionalFormatting sqref="BI31">
    <cfRule type="cellIs" dxfId="28" priority="1343" operator="equal">
      <formula>"TRUE"</formula>
    </cfRule>
  </conditionalFormatting>
  <conditionalFormatting sqref="BD31">
    <cfRule type="cellIs" dxfId="27" priority="1344" operator="equal">
      <formula>"TRUE"</formula>
    </cfRule>
  </conditionalFormatting>
  <conditionalFormatting sqref="BD31">
    <cfRule type="cellIs" dxfId="26" priority="1345" operator="equal">
      <formula>"TRUE"</formula>
    </cfRule>
  </conditionalFormatting>
  <conditionalFormatting sqref="BN31:BR31">
    <cfRule type="cellIs" dxfId="25" priority="1346" operator="equal">
      <formula>"TRUE"</formula>
    </cfRule>
  </conditionalFormatting>
  <conditionalFormatting sqref="BN31:BR31">
    <cfRule type="cellIs" dxfId="24" priority="1347" operator="equal">
      <formula>"TRUE"</formula>
    </cfRule>
  </conditionalFormatting>
  <conditionalFormatting sqref="BV31:BW31">
    <cfRule type="cellIs" dxfId="23" priority="1348" operator="equal">
      <formula>"TRUE"</formula>
    </cfRule>
  </conditionalFormatting>
  <conditionalFormatting sqref="BV31:BW31">
    <cfRule type="cellIs" dxfId="22" priority="1349" operator="equal">
      <formula>"TRUE"</formula>
    </cfRule>
  </conditionalFormatting>
  <conditionalFormatting sqref="BY31:CB31">
    <cfRule type="cellIs" dxfId="21" priority="1350" operator="equal">
      <formula>"TRUE"</formula>
    </cfRule>
  </conditionalFormatting>
  <conditionalFormatting sqref="BY31:CB31">
    <cfRule type="cellIs" dxfId="20" priority="1351" operator="equal">
      <formula>"TRUE"</formula>
    </cfRule>
  </conditionalFormatting>
  <conditionalFormatting sqref="CD31:CG31">
    <cfRule type="cellIs" dxfId="19" priority="1352" operator="equal">
      <formula>"TRUE"</formula>
    </cfRule>
  </conditionalFormatting>
  <conditionalFormatting sqref="CD31:CG31">
    <cfRule type="cellIs" dxfId="18" priority="1353" operator="equal">
      <formula>"TRUE"</formula>
    </cfRule>
  </conditionalFormatting>
  <conditionalFormatting sqref="BT31:BU31">
    <cfRule type="cellIs" dxfId="17" priority="1354" operator="equal">
      <formula>"TRUE"</formula>
    </cfRule>
  </conditionalFormatting>
  <conditionalFormatting sqref="BT31:BU31">
    <cfRule type="cellIs" dxfId="16" priority="1355" operator="equal">
      <formula>"TRUE"</formula>
    </cfRule>
  </conditionalFormatting>
  <conditionalFormatting sqref="BS31">
    <cfRule type="cellIs" dxfId="15" priority="1356" operator="equal">
      <formula>"TRUE"</formula>
    </cfRule>
  </conditionalFormatting>
  <conditionalFormatting sqref="BS31">
    <cfRule type="cellIs" dxfId="14" priority="1357" operator="equal">
      <formula>"TRUE"</formula>
    </cfRule>
  </conditionalFormatting>
  <conditionalFormatting sqref="BX31">
    <cfRule type="cellIs" dxfId="13" priority="1358" operator="equal">
      <formula>"TRUE"</formula>
    </cfRule>
  </conditionalFormatting>
  <conditionalFormatting sqref="BX31">
    <cfRule type="cellIs" dxfId="12" priority="1359" operator="equal">
      <formula>"TRUE"</formula>
    </cfRule>
  </conditionalFormatting>
  <conditionalFormatting sqref="CC31">
    <cfRule type="cellIs" dxfId="11" priority="1360" operator="equal">
      <formula>"TRUE"</formula>
    </cfRule>
  </conditionalFormatting>
  <conditionalFormatting sqref="CC31">
    <cfRule type="cellIs" dxfId="10" priority="1361" operator="equal">
      <formula>"TRUE"</formula>
    </cfRule>
  </conditionalFormatting>
  <conditionalFormatting sqref="AE19:AN19">
    <cfRule type="colorScale" priority="1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CG52">
    <cfRule type="cellIs" dxfId="9" priority="1363" operator="equal">
      <formula>"TRUE"</formula>
    </cfRule>
  </conditionalFormatting>
  <conditionalFormatting sqref="P52:CG52">
    <cfRule type="cellIs" dxfId="8" priority="1364" operator="equal">
      <formula>"TRUE"</formula>
    </cfRule>
  </conditionalFormatting>
  <conditionalFormatting sqref="P63:CG66">
    <cfRule type="cellIs" dxfId="7" priority="1365" operator="equal">
      <formula>"TRUE"</formula>
    </cfRule>
  </conditionalFormatting>
  <conditionalFormatting sqref="P57:CG59">
    <cfRule type="cellIs" dxfId="6" priority="1366" operator="equal">
      <formula>"TRUE"</formula>
    </cfRule>
  </conditionalFormatting>
  <conditionalFormatting sqref="P53:CG54">
    <cfRule type="cellIs" dxfId="5" priority="1367" operator="equal">
      <formula>"TRUE"</formula>
    </cfRule>
  </conditionalFormatting>
  <conditionalFormatting sqref="P13:CG13">
    <cfRule type="cellIs" dxfId="4" priority="1368" operator="equal">
      <formula>"TRUE"</formula>
    </cfRule>
  </conditionalFormatting>
  <conditionalFormatting sqref="P20:CG24 P26:CG30 P32:CG36 P38:CG42 P44:CG48">
    <cfRule type="cellIs" dxfId="3" priority="1369" operator="equal">
      <formula>"TRUE"</formula>
    </cfRule>
  </conditionalFormatting>
  <conditionalFormatting sqref="P37:CG37 P43:CG43">
    <cfRule type="cellIs" dxfId="2" priority="1370" operator="equal">
      <formula>"TRUE"</formula>
    </cfRule>
  </conditionalFormatting>
  <conditionalFormatting sqref="P49:CG49">
    <cfRule type="cellIs" dxfId="1" priority="2" operator="equal">
      <formula>"TRUE"</formula>
    </cfRule>
  </conditionalFormatting>
  <conditionalFormatting sqref="P50:CG51">
    <cfRule type="cellIs" dxfId="0" priority="1" operator="equal">
      <formula>"TRUE"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DD6EE"/>
  </sheetPr>
  <dimension ref="A1:Z1000"/>
  <sheetViews>
    <sheetView showGridLines="0"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2" customWidth="1"/>
    <col min="2" max="2" width="5.5703125" customWidth="1"/>
    <col min="3" max="3" width="12.140625" customWidth="1"/>
    <col min="4" max="4" width="14.5703125" customWidth="1"/>
    <col min="5" max="5" width="64.140625" customWidth="1"/>
    <col min="6" max="6" width="62.5703125" customWidth="1"/>
    <col min="7" max="7" width="11.5703125" customWidth="1"/>
    <col min="8" max="8" width="15.42578125" customWidth="1"/>
    <col min="9" max="9" width="10.85546875" customWidth="1"/>
    <col min="10" max="10" width="17" customWidth="1"/>
    <col min="11" max="11" width="13.42578125" customWidth="1"/>
    <col min="12" max="12" width="10.5703125" customWidth="1"/>
    <col min="13" max="13" width="81" customWidth="1"/>
    <col min="14" max="26" width="8.7109375" customWidth="1"/>
  </cols>
  <sheetData>
    <row r="1" spans="1:26" ht="16.5" customHeight="1">
      <c r="H1" s="288"/>
      <c r="K1" s="289" t="s">
        <v>101</v>
      </c>
      <c r="L1" s="289" t="s">
        <v>103</v>
      </c>
    </row>
    <row r="2" spans="1:26" ht="22.5" customHeight="1">
      <c r="B2" s="290" t="s">
        <v>104</v>
      </c>
      <c r="C2" s="290"/>
      <c r="D2" s="290"/>
      <c r="E2" s="291"/>
      <c r="F2" s="291"/>
      <c r="G2" s="288" t="s">
        <v>0</v>
      </c>
      <c r="H2" s="292">
        <v>44839</v>
      </c>
      <c r="I2" s="293" t="s">
        <v>105</v>
      </c>
      <c r="J2" s="294">
        <f>L2/K2</f>
        <v>1</v>
      </c>
      <c r="K2" s="289">
        <v>1</v>
      </c>
      <c r="L2" s="289">
        <v>1</v>
      </c>
    </row>
    <row r="3" spans="1:26" ht="7.5" customHeight="1">
      <c r="B3" s="295"/>
      <c r="C3" s="295"/>
      <c r="D3" s="295"/>
      <c r="E3" s="296"/>
      <c r="F3" s="296"/>
      <c r="G3" s="297"/>
      <c r="H3" s="297"/>
      <c r="I3" s="297"/>
      <c r="J3" s="297"/>
      <c r="K3" s="297"/>
      <c r="L3" s="297"/>
      <c r="M3" s="296"/>
    </row>
    <row r="4" spans="1:26" ht="16.5" customHeight="1"/>
    <row r="5" spans="1:26" ht="30" customHeight="1">
      <c r="A5" s="2"/>
      <c r="B5" s="298" t="s">
        <v>106</v>
      </c>
      <c r="C5" s="298" t="s">
        <v>107</v>
      </c>
      <c r="D5" s="298" t="s">
        <v>108</v>
      </c>
      <c r="E5" s="298" t="s">
        <v>109</v>
      </c>
      <c r="F5" s="298" t="s">
        <v>110</v>
      </c>
      <c r="G5" s="299" t="s">
        <v>111</v>
      </c>
      <c r="H5" s="298" t="s">
        <v>112</v>
      </c>
      <c r="I5" s="298" t="s">
        <v>113</v>
      </c>
      <c r="J5" s="298" t="s">
        <v>114</v>
      </c>
      <c r="K5" s="298" t="s">
        <v>115</v>
      </c>
      <c r="L5" s="298" t="s">
        <v>116</v>
      </c>
      <c r="M5" s="298" t="s">
        <v>117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79.5" customHeight="1">
      <c r="A6" s="2"/>
      <c r="B6" s="300">
        <v>1</v>
      </c>
      <c r="C6" s="301" t="s">
        <v>118</v>
      </c>
      <c r="D6" s="301" t="s">
        <v>119</v>
      </c>
      <c r="E6" s="302" t="s">
        <v>120</v>
      </c>
      <c r="F6" s="303" t="s">
        <v>121</v>
      </c>
      <c r="G6" s="304" t="s">
        <v>122</v>
      </c>
      <c r="H6" s="305" t="s">
        <v>123</v>
      </c>
      <c r="I6" s="306">
        <v>44684</v>
      </c>
      <c r="J6" s="307" t="s">
        <v>124</v>
      </c>
      <c r="K6" s="307" t="s">
        <v>125</v>
      </c>
      <c r="L6" s="308" t="s">
        <v>126</v>
      </c>
      <c r="M6" s="309" t="s">
        <v>127</v>
      </c>
      <c r="N6" s="289"/>
      <c r="O6" s="310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.5" customHeight="1">
      <c r="A7" s="2"/>
      <c r="B7" s="300">
        <v>2</v>
      </c>
      <c r="C7" s="301"/>
      <c r="D7" s="301"/>
      <c r="E7" s="302"/>
      <c r="F7" s="311"/>
      <c r="G7" s="304"/>
      <c r="H7" s="305"/>
      <c r="I7" s="306"/>
      <c r="J7" s="312"/>
      <c r="K7" s="312"/>
      <c r="L7" s="313"/>
      <c r="M7" s="314"/>
      <c r="N7" s="289"/>
      <c r="O7" s="310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3.75" customHeight="1">
      <c r="A8" s="2"/>
      <c r="B8" s="300">
        <v>3</v>
      </c>
      <c r="C8" s="301"/>
      <c r="D8" s="301"/>
      <c r="E8" s="302"/>
      <c r="F8" s="315"/>
      <c r="G8" s="316"/>
      <c r="H8" s="317"/>
      <c r="I8" s="318"/>
      <c r="J8" s="319"/>
      <c r="K8" s="319"/>
      <c r="L8" s="313"/>
      <c r="M8" s="320"/>
      <c r="N8" s="2"/>
      <c r="O8" s="286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68.25" customHeight="1">
      <c r="A9" s="2"/>
      <c r="B9" s="300">
        <v>4</v>
      </c>
      <c r="C9" s="321"/>
      <c r="D9" s="321"/>
      <c r="E9" s="302"/>
      <c r="F9" s="315"/>
      <c r="G9" s="316"/>
      <c r="H9" s="317"/>
      <c r="I9" s="318"/>
      <c r="J9" s="322"/>
      <c r="K9" s="322"/>
      <c r="L9" s="308"/>
      <c r="M9" s="32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81" customHeight="1">
      <c r="A10" s="2"/>
      <c r="B10" s="300">
        <v>5</v>
      </c>
      <c r="C10" s="321"/>
      <c r="D10" s="321"/>
      <c r="E10" s="302"/>
      <c r="F10" s="315"/>
      <c r="G10" s="316"/>
      <c r="H10" s="317"/>
      <c r="I10" s="318"/>
      <c r="J10" s="322"/>
      <c r="K10" s="322"/>
      <c r="L10" s="313"/>
      <c r="M10" s="309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51" customHeight="1">
      <c r="A11" s="2"/>
      <c r="B11" s="300">
        <v>6</v>
      </c>
      <c r="C11" s="301"/>
      <c r="D11" s="301"/>
      <c r="E11" s="302"/>
      <c r="F11" s="315"/>
      <c r="G11" s="316"/>
      <c r="H11" s="317"/>
      <c r="I11" s="318"/>
      <c r="J11" s="324"/>
      <c r="K11" s="324"/>
      <c r="L11" s="308"/>
      <c r="M11" s="32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9.5" customHeight="1">
      <c r="A12" s="2"/>
      <c r="B12" s="300">
        <v>7</v>
      </c>
      <c r="C12" s="301"/>
      <c r="D12" s="301"/>
      <c r="E12" s="302"/>
      <c r="F12" s="315"/>
      <c r="G12" s="316"/>
      <c r="H12" s="317"/>
      <c r="I12" s="318"/>
      <c r="J12" s="319"/>
      <c r="K12" s="319"/>
      <c r="L12" s="313"/>
      <c r="M12" s="326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46.5" customHeight="1">
      <c r="A13" s="2"/>
      <c r="B13" s="300">
        <v>8</v>
      </c>
      <c r="C13" s="301"/>
      <c r="D13" s="301"/>
      <c r="E13" s="302"/>
      <c r="F13" s="315"/>
      <c r="G13" s="316"/>
      <c r="H13" s="327"/>
      <c r="I13" s="318"/>
      <c r="J13" s="319"/>
      <c r="K13" s="319"/>
      <c r="L13" s="308"/>
      <c r="M13" s="328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69" customHeight="1">
      <c r="A14" s="2"/>
      <c r="B14" s="300">
        <v>9</v>
      </c>
      <c r="C14" s="301"/>
      <c r="D14" s="301"/>
      <c r="E14" s="302"/>
      <c r="F14" s="329"/>
      <c r="G14" s="316"/>
      <c r="H14" s="317"/>
      <c r="I14" s="318"/>
      <c r="J14" s="318"/>
      <c r="K14" s="318"/>
      <c r="L14" s="330"/>
      <c r="M14" s="328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46.5" customHeight="1">
      <c r="A15" s="2"/>
      <c r="B15" s="300">
        <v>10</v>
      </c>
      <c r="C15" s="301"/>
      <c r="D15" s="301"/>
      <c r="E15" s="302"/>
      <c r="F15" s="315"/>
      <c r="G15" s="316"/>
      <c r="H15" s="317"/>
      <c r="I15" s="318"/>
      <c r="J15" s="318"/>
      <c r="K15" s="318"/>
      <c r="L15" s="330"/>
      <c r="M15" s="328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0" customHeight="1">
      <c r="A16" s="2"/>
      <c r="B16" s="300">
        <v>11</v>
      </c>
      <c r="C16" s="301"/>
      <c r="D16" s="301"/>
      <c r="E16" s="302"/>
      <c r="F16" s="315"/>
      <c r="G16" s="316"/>
      <c r="H16" s="317"/>
      <c r="I16" s="318"/>
      <c r="J16" s="318"/>
      <c r="K16" s="318"/>
      <c r="L16" s="330"/>
      <c r="M16" s="328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30" customHeight="1">
      <c r="A17" s="2"/>
      <c r="B17" s="300">
        <v>12</v>
      </c>
      <c r="C17" s="301"/>
      <c r="D17" s="301"/>
      <c r="E17" s="302"/>
      <c r="F17" s="315"/>
      <c r="G17" s="316"/>
      <c r="H17" s="317"/>
      <c r="I17" s="318"/>
      <c r="J17" s="318"/>
      <c r="K17" s="318"/>
      <c r="L17" s="330"/>
      <c r="M17" s="33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63" customHeight="1">
      <c r="A18" s="2"/>
      <c r="B18" s="300">
        <v>13</v>
      </c>
      <c r="C18" s="301"/>
      <c r="D18" s="301"/>
      <c r="E18" s="302"/>
      <c r="F18" s="315"/>
      <c r="G18" s="316"/>
      <c r="H18" s="317"/>
      <c r="I18" s="318"/>
      <c r="J18" s="318"/>
      <c r="K18" s="318"/>
      <c r="L18" s="330"/>
      <c r="M18" s="32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0" customHeight="1">
      <c r="A19" s="2"/>
      <c r="B19" s="300">
        <v>14</v>
      </c>
      <c r="C19" s="301"/>
      <c r="D19" s="301"/>
      <c r="E19" s="302"/>
      <c r="F19" s="315"/>
      <c r="G19" s="316"/>
      <c r="H19" s="317"/>
      <c r="I19" s="318"/>
      <c r="J19" s="318"/>
      <c r="K19" s="318"/>
      <c r="L19" s="330"/>
      <c r="M19" s="32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0" customHeight="1">
      <c r="A20" s="2"/>
      <c r="B20" s="300">
        <v>15</v>
      </c>
      <c r="C20" s="301"/>
      <c r="D20" s="301"/>
      <c r="E20" s="302"/>
      <c r="F20" s="315"/>
      <c r="G20" s="316"/>
      <c r="H20" s="317"/>
      <c r="I20" s="318"/>
      <c r="J20" s="318"/>
      <c r="K20" s="318"/>
      <c r="L20" s="330"/>
      <c r="M20" s="32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0" customHeight="1">
      <c r="A21" s="2"/>
      <c r="B21" s="300">
        <v>16</v>
      </c>
      <c r="C21" s="301"/>
      <c r="D21" s="301"/>
      <c r="E21" s="302"/>
      <c r="F21" s="315"/>
      <c r="G21" s="316"/>
      <c r="H21" s="317"/>
      <c r="I21" s="318"/>
      <c r="J21" s="318"/>
      <c r="K21" s="318"/>
      <c r="L21" s="330"/>
      <c r="M21" s="328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30" customHeight="1">
      <c r="A22" s="2"/>
      <c r="B22" s="300">
        <v>17</v>
      </c>
      <c r="C22" s="301"/>
      <c r="D22" s="301"/>
      <c r="E22" s="302"/>
      <c r="F22" s="315"/>
      <c r="G22" s="316"/>
      <c r="H22" s="317"/>
      <c r="I22" s="318"/>
      <c r="J22" s="318"/>
      <c r="K22" s="318"/>
      <c r="L22" s="330"/>
      <c r="M22" s="328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0" customHeight="1">
      <c r="A23" s="2"/>
      <c r="B23" s="300">
        <v>18</v>
      </c>
      <c r="C23" s="301"/>
      <c r="D23" s="301"/>
      <c r="E23" s="302"/>
      <c r="F23" s="315"/>
      <c r="G23" s="316"/>
      <c r="H23" s="317"/>
      <c r="I23" s="318"/>
      <c r="J23" s="318"/>
      <c r="K23" s="318"/>
      <c r="L23" s="330"/>
      <c r="M23" s="32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0" customHeight="1">
      <c r="A24" s="2"/>
      <c r="B24" s="300"/>
      <c r="C24" s="301"/>
      <c r="D24" s="301"/>
      <c r="E24" s="302"/>
      <c r="F24" s="315"/>
      <c r="G24" s="316"/>
      <c r="H24" s="317"/>
      <c r="I24" s="318"/>
      <c r="J24" s="318"/>
      <c r="K24" s="318"/>
      <c r="L24" s="330"/>
      <c r="M24" s="32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0" customHeight="1">
      <c r="A25" s="2"/>
      <c r="B25" s="300"/>
      <c r="C25" s="301"/>
      <c r="D25" s="301"/>
      <c r="E25" s="302"/>
      <c r="F25" s="315"/>
      <c r="G25" s="316"/>
      <c r="H25" s="317"/>
      <c r="I25" s="318"/>
      <c r="J25" s="318"/>
      <c r="K25" s="318"/>
      <c r="L25" s="330"/>
      <c r="M25" s="32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30" customHeight="1">
      <c r="A26" s="2"/>
      <c r="B26" s="300"/>
      <c r="C26" s="301"/>
      <c r="D26" s="301"/>
      <c r="E26" s="302"/>
      <c r="F26" s="315"/>
      <c r="G26" s="316"/>
      <c r="H26" s="317"/>
      <c r="I26" s="318"/>
      <c r="J26" s="318"/>
      <c r="K26" s="318"/>
      <c r="L26" s="330"/>
      <c r="M26" s="32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0" customHeight="1">
      <c r="A27" s="2"/>
      <c r="B27" s="300"/>
      <c r="C27" s="301"/>
      <c r="D27" s="301"/>
      <c r="E27" s="302"/>
      <c r="F27" s="315"/>
      <c r="G27" s="316"/>
      <c r="H27" s="317"/>
      <c r="I27" s="318"/>
      <c r="J27" s="318"/>
      <c r="K27" s="318"/>
      <c r="L27" s="330"/>
      <c r="M27" s="32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0" customHeight="1">
      <c r="A28" s="2"/>
      <c r="B28" s="300"/>
      <c r="C28" s="301"/>
      <c r="D28" s="301"/>
      <c r="E28" s="302"/>
      <c r="F28" s="315"/>
      <c r="G28" s="316"/>
      <c r="H28" s="317"/>
      <c r="I28" s="318"/>
      <c r="J28" s="318"/>
      <c r="K28" s="318"/>
      <c r="L28" s="330"/>
      <c r="M28" s="32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0" customHeight="1">
      <c r="A29" s="2"/>
      <c r="B29" s="300"/>
      <c r="C29" s="301"/>
      <c r="D29" s="301"/>
      <c r="E29" s="302"/>
      <c r="F29" s="315"/>
      <c r="G29" s="316"/>
      <c r="H29" s="317"/>
      <c r="I29" s="318"/>
      <c r="J29" s="318"/>
      <c r="K29" s="318"/>
      <c r="L29" s="330"/>
      <c r="M29" s="32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0" customHeight="1">
      <c r="A30" s="2"/>
      <c r="B30" s="300"/>
      <c r="C30" s="301"/>
      <c r="D30" s="301"/>
      <c r="E30" s="302"/>
      <c r="F30" s="315"/>
      <c r="G30" s="316"/>
      <c r="H30" s="317"/>
      <c r="I30" s="318"/>
      <c r="J30" s="318"/>
      <c r="K30" s="318"/>
      <c r="L30" s="330"/>
      <c r="M30" s="32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0" customHeight="1">
      <c r="A31" s="2"/>
      <c r="B31" s="300"/>
      <c r="C31" s="301"/>
      <c r="D31" s="301"/>
      <c r="E31" s="302"/>
      <c r="F31" s="315"/>
      <c r="G31" s="316"/>
      <c r="H31" s="317"/>
      <c r="I31" s="318"/>
      <c r="J31" s="318"/>
      <c r="K31" s="318"/>
      <c r="L31" s="330"/>
      <c r="M31" s="32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0" customHeight="1">
      <c r="A32" s="2"/>
      <c r="B32" s="300"/>
      <c r="C32" s="301"/>
      <c r="D32" s="301"/>
      <c r="E32" s="302"/>
      <c r="F32" s="315"/>
      <c r="G32" s="316"/>
      <c r="H32" s="317"/>
      <c r="I32" s="318"/>
      <c r="J32" s="318"/>
      <c r="K32" s="318"/>
      <c r="L32" s="330"/>
      <c r="M32" s="32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>
      <c r="A33" s="2"/>
      <c r="B33" s="300"/>
      <c r="C33" s="301"/>
      <c r="D33" s="301"/>
      <c r="E33" s="302"/>
      <c r="F33" s="315"/>
      <c r="G33" s="316"/>
      <c r="H33" s="317"/>
      <c r="I33" s="318"/>
      <c r="J33" s="318"/>
      <c r="K33" s="318"/>
      <c r="L33" s="330"/>
      <c r="M33" s="32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0" customHeight="1">
      <c r="A34" s="2"/>
      <c r="B34" s="300"/>
      <c r="C34" s="301"/>
      <c r="D34" s="301"/>
      <c r="E34" s="302"/>
      <c r="F34" s="315"/>
      <c r="G34" s="316"/>
      <c r="H34" s="317"/>
      <c r="I34" s="318"/>
      <c r="J34" s="318"/>
      <c r="K34" s="318"/>
      <c r="L34" s="330"/>
      <c r="M34" s="32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>
      <c r="A35" s="2"/>
      <c r="B35" s="300"/>
      <c r="C35" s="301"/>
      <c r="D35" s="301"/>
      <c r="E35" s="302"/>
      <c r="F35" s="315"/>
      <c r="G35" s="316"/>
      <c r="H35" s="317"/>
      <c r="I35" s="318"/>
      <c r="J35" s="318"/>
      <c r="K35" s="318"/>
      <c r="L35" s="330"/>
      <c r="M35" s="32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0" customHeight="1">
      <c r="A36" s="2"/>
      <c r="B36" s="300"/>
      <c r="C36" s="301"/>
      <c r="D36" s="301"/>
      <c r="E36" s="302"/>
      <c r="F36" s="315"/>
      <c r="G36" s="316"/>
      <c r="H36" s="317"/>
      <c r="I36" s="318"/>
      <c r="J36" s="318"/>
      <c r="K36" s="318"/>
      <c r="L36" s="330"/>
      <c r="M36" s="32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30" customHeight="1">
      <c r="A37" s="2"/>
      <c r="B37" s="300"/>
      <c r="C37" s="301"/>
      <c r="D37" s="301"/>
      <c r="E37" s="302"/>
      <c r="F37" s="315"/>
      <c r="G37" s="316"/>
      <c r="H37" s="317"/>
      <c r="I37" s="318"/>
      <c r="J37" s="318"/>
      <c r="K37" s="318"/>
      <c r="L37" s="330"/>
      <c r="M37" s="32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30" customHeight="1">
      <c r="A38" s="2"/>
      <c r="B38" s="300"/>
      <c r="C38" s="301"/>
      <c r="D38" s="301"/>
      <c r="E38" s="302"/>
      <c r="F38" s="315"/>
      <c r="G38" s="316"/>
      <c r="H38" s="317"/>
      <c r="I38" s="318"/>
      <c r="J38" s="318"/>
      <c r="K38" s="318"/>
      <c r="L38" s="330"/>
      <c r="M38" s="32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0" customHeight="1">
      <c r="A39" s="2"/>
      <c r="B39" s="300"/>
      <c r="C39" s="301"/>
      <c r="D39" s="301"/>
      <c r="E39" s="332"/>
      <c r="F39" s="333"/>
      <c r="G39" s="334"/>
      <c r="H39" s="335"/>
      <c r="I39" s="318"/>
      <c r="J39" s="318"/>
      <c r="K39" s="318"/>
      <c r="L39" s="330"/>
      <c r="M39" s="32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/>
    <row r="41" spans="1:26" ht="16.5" customHeight="1"/>
    <row r="42" spans="1:26" ht="16.5" customHeight="1"/>
    <row r="43" spans="1:26" ht="16.5" customHeight="1"/>
    <row r="44" spans="1:26" ht="16.5" customHeight="1"/>
    <row r="45" spans="1:26" ht="16.5" customHeight="1"/>
    <row r="46" spans="1:26" ht="16.5" customHeight="1"/>
    <row r="47" spans="1:26" ht="16.5" customHeight="1"/>
    <row r="48" spans="1:2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spans="2:4" ht="16.5" customHeight="1"/>
    <row r="274" spans="2:4" ht="16.5" customHeight="1"/>
    <row r="275" spans="2:4" ht="16.5" customHeight="1"/>
    <row r="276" spans="2:4" ht="16.5" customHeight="1"/>
    <row r="277" spans="2:4" ht="16.5" customHeight="1"/>
    <row r="278" spans="2:4" ht="16.5" customHeight="1"/>
    <row r="279" spans="2:4" ht="16.5" customHeight="1">
      <c r="B279" s="381" t="s">
        <v>128</v>
      </c>
      <c r="C279" s="378"/>
      <c r="D279" s="378"/>
    </row>
    <row r="280" spans="2:4" ht="16.5" customHeight="1">
      <c r="B280" s="375"/>
      <c r="C280" s="376"/>
      <c r="D280" s="376"/>
    </row>
    <row r="281" spans="2:4" ht="16.5" customHeight="1">
      <c r="B281" s="382"/>
      <c r="C281" s="383"/>
      <c r="D281" s="383"/>
    </row>
    <row r="282" spans="2:4" ht="16.5" customHeight="1">
      <c r="B282" s="336" t="s">
        <v>129</v>
      </c>
      <c r="C282" s="379"/>
      <c r="D282" s="337" t="s">
        <v>130</v>
      </c>
    </row>
    <row r="283" spans="2:4" ht="16.5" customHeight="1">
      <c r="B283" s="336" t="s">
        <v>131</v>
      </c>
      <c r="C283" s="380"/>
      <c r="D283" s="337" t="s">
        <v>132</v>
      </c>
    </row>
    <row r="284" spans="2:4" ht="16.5" customHeight="1">
      <c r="B284" s="375"/>
      <c r="C284" s="376"/>
      <c r="D284" s="376"/>
    </row>
    <row r="285" spans="2:4" ht="16.5" customHeight="1">
      <c r="B285" s="377" t="s">
        <v>133</v>
      </c>
      <c r="C285" s="379"/>
      <c r="D285" s="337" t="s">
        <v>134</v>
      </c>
    </row>
    <row r="286" spans="2:4" ht="16.5" customHeight="1">
      <c r="B286" s="378"/>
      <c r="C286" s="380"/>
      <c r="D286" s="337" t="s">
        <v>135</v>
      </c>
    </row>
    <row r="287" spans="2:4" ht="16.5" customHeight="1">
      <c r="B287" s="375"/>
      <c r="C287" s="376"/>
      <c r="D287" s="376"/>
    </row>
    <row r="288" spans="2:4" ht="16.5" customHeight="1">
      <c r="B288" s="377" t="s">
        <v>136</v>
      </c>
      <c r="C288" s="379"/>
      <c r="D288" s="337" t="s">
        <v>137</v>
      </c>
    </row>
    <row r="289" spans="2:4" ht="16.5" customHeight="1">
      <c r="B289" s="378"/>
      <c r="C289" s="384"/>
      <c r="D289" s="337" t="s">
        <v>138</v>
      </c>
    </row>
    <row r="290" spans="2:4" ht="16.5" customHeight="1">
      <c r="B290" s="378"/>
      <c r="C290" s="380"/>
      <c r="D290" s="337" t="s">
        <v>139</v>
      </c>
    </row>
    <row r="291" spans="2:4" ht="16.5" customHeight="1">
      <c r="B291" s="375"/>
      <c r="C291" s="376"/>
      <c r="D291" s="376"/>
    </row>
    <row r="292" spans="2:4" ht="16.5" customHeight="1">
      <c r="B292" s="377" t="s">
        <v>140</v>
      </c>
      <c r="C292" s="379"/>
      <c r="D292" s="337" t="s">
        <v>141</v>
      </c>
    </row>
    <row r="293" spans="2:4" ht="16.5" customHeight="1">
      <c r="B293" s="378"/>
      <c r="C293" s="380"/>
      <c r="D293" s="337" t="s">
        <v>142</v>
      </c>
    </row>
    <row r="294" spans="2:4" ht="16.5" customHeight="1">
      <c r="B294" s="375"/>
      <c r="C294" s="376"/>
      <c r="D294" s="376"/>
    </row>
    <row r="295" spans="2:4" ht="16.5" customHeight="1"/>
    <row r="296" spans="2:4" ht="16.5" customHeight="1">
      <c r="B296" s="381" t="s">
        <v>143</v>
      </c>
      <c r="C296" s="378"/>
      <c r="D296" s="378"/>
    </row>
    <row r="297" spans="2:4" ht="16.5" customHeight="1">
      <c r="B297" s="375"/>
      <c r="C297" s="376"/>
      <c r="D297" s="376"/>
    </row>
    <row r="298" spans="2:4" ht="16.5" customHeight="1">
      <c r="B298" s="382"/>
      <c r="C298" s="383"/>
      <c r="D298" s="383"/>
    </row>
    <row r="299" spans="2:4" ht="16.5" customHeight="1">
      <c r="B299" s="336" t="s">
        <v>129</v>
      </c>
      <c r="C299" s="379"/>
      <c r="D299" s="337" t="s">
        <v>144</v>
      </c>
    </row>
    <row r="300" spans="2:4" ht="16.5" customHeight="1">
      <c r="B300" s="336" t="s">
        <v>131</v>
      </c>
      <c r="C300" s="380"/>
      <c r="D300" s="337" t="s">
        <v>145</v>
      </c>
    </row>
    <row r="301" spans="2:4" ht="16.5" customHeight="1">
      <c r="B301" s="375"/>
      <c r="C301" s="376"/>
      <c r="D301" s="376"/>
    </row>
    <row r="302" spans="2:4" ht="16.5" customHeight="1">
      <c r="B302" s="377" t="s">
        <v>133</v>
      </c>
      <c r="C302" s="379"/>
      <c r="D302" s="337" t="s">
        <v>146</v>
      </c>
    </row>
    <row r="303" spans="2:4" ht="16.5" customHeight="1">
      <c r="B303" s="378"/>
      <c r="C303" s="384"/>
      <c r="D303" s="337" t="s">
        <v>147</v>
      </c>
    </row>
    <row r="304" spans="2:4" ht="16.5" customHeight="1">
      <c r="B304" s="378"/>
      <c r="C304" s="384"/>
      <c r="D304" s="337" t="s">
        <v>148</v>
      </c>
    </row>
    <row r="305" spans="2:4" ht="16.5" customHeight="1">
      <c r="B305" s="378"/>
      <c r="C305" s="384"/>
      <c r="D305" s="337" t="s">
        <v>149</v>
      </c>
    </row>
    <row r="306" spans="2:4" ht="16.5" customHeight="1">
      <c r="B306" s="378"/>
      <c r="C306" s="380"/>
      <c r="D306" s="337" t="s">
        <v>150</v>
      </c>
    </row>
    <row r="307" spans="2:4" ht="16.5" customHeight="1">
      <c r="B307" s="375"/>
      <c r="C307" s="376"/>
      <c r="D307" s="376"/>
    </row>
    <row r="308" spans="2:4" ht="16.5" customHeight="1">
      <c r="B308" s="377" t="s">
        <v>140</v>
      </c>
      <c r="C308" s="379"/>
      <c r="D308" s="337" t="s">
        <v>151</v>
      </c>
    </row>
    <row r="309" spans="2:4" ht="16.5" customHeight="1">
      <c r="B309" s="378"/>
      <c r="C309" s="380"/>
      <c r="D309" s="337" t="s">
        <v>152</v>
      </c>
    </row>
    <row r="310" spans="2:4" ht="16.5" customHeight="1">
      <c r="B310" s="375"/>
      <c r="C310" s="376"/>
      <c r="D310" s="376"/>
    </row>
    <row r="311" spans="2:4" ht="16.5" customHeight="1">
      <c r="B311" s="377" t="s">
        <v>153</v>
      </c>
      <c r="C311" s="379"/>
      <c r="D311" s="337" t="s">
        <v>154</v>
      </c>
    </row>
    <row r="312" spans="2:4" ht="16.5" customHeight="1">
      <c r="B312" s="378"/>
      <c r="C312" s="380"/>
      <c r="D312" s="337" t="s">
        <v>155</v>
      </c>
    </row>
    <row r="313" spans="2:4" ht="16.5" customHeight="1"/>
    <row r="314" spans="2:4" ht="16.5" customHeight="1"/>
    <row r="315" spans="2:4" ht="16.5" customHeight="1"/>
    <row r="316" spans="2:4" ht="16.5" customHeight="1"/>
    <row r="317" spans="2:4" ht="16.5" customHeight="1"/>
    <row r="318" spans="2:4" ht="16.5" customHeight="1"/>
    <row r="319" spans="2:4" ht="16.5" customHeight="1"/>
    <row r="320" spans="2:4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B5:M17" xr:uid="{00000000-0009-0000-0000-000001000000}"/>
  <mergeCells count="27">
    <mergeCell ref="B279:D279"/>
    <mergeCell ref="B280:D280"/>
    <mergeCell ref="B281:D281"/>
    <mergeCell ref="C282:C283"/>
    <mergeCell ref="B284:D284"/>
    <mergeCell ref="C285:C286"/>
    <mergeCell ref="B287:D287"/>
    <mergeCell ref="B285:B286"/>
    <mergeCell ref="B288:B290"/>
    <mergeCell ref="C288:C290"/>
    <mergeCell ref="B291:D291"/>
    <mergeCell ref="B292:B293"/>
    <mergeCell ref="C292:C293"/>
    <mergeCell ref="B294:D294"/>
    <mergeCell ref="B302:B306"/>
    <mergeCell ref="B296:D296"/>
    <mergeCell ref="B297:D297"/>
    <mergeCell ref="B298:D298"/>
    <mergeCell ref="C299:C300"/>
    <mergeCell ref="B301:D301"/>
    <mergeCell ref="C302:C306"/>
    <mergeCell ref="B307:D307"/>
    <mergeCell ref="B308:B309"/>
    <mergeCell ref="B311:B312"/>
    <mergeCell ref="C308:C309"/>
    <mergeCell ref="B310:D310"/>
    <mergeCell ref="C311:C312"/>
  </mergeCells>
  <phoneticPr fontId="7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E0B3"/>
  </sheetPr>
  <dimension ref="A1:Z1000"/>
  <sheetViews>
    <sheetView showGridLines="0" workbookViewId="0"/>
  </sheetViews>
  <sheetFormatPr defaultColWidth="14.42578125" defaultRowHeight="15" customHeight="1"/>
  <cols>
    <col min="1" max="1" width="8.7109375" customWidth="1"/>
    <col min="2" max="2" width="4.5703125" customWidth="1"/>
    <col min="3" max="3" width="24.42578125" customWidth="1"/>
    <col min="4" max="4" width="14.5703125" customWidth="1"/>
    <col min="5" max="5" width="7.42578125" customWidth="1"/>
    <col min="6" max="6" width="18.140625" customWidth="1"/>
    <col min="7" max="7" width="8.5703125" customWidth="1"/>
    <col min="8" max="8" width="25.5703125" customWidth="1"/>
    <col min="9" max="9" width="16.85546875" customWidth="1"/>
    <col min="10" max="10" width="7" customWidth="1"/>
    <col min="11" max="11" width="28.140625" customWidth="1"/>
    <col min="12" max="12" width="8.42578125" customWidth="1"/>
    <col min="13" max="13" width="11.85546875" customWidth="1"/>
    <col min="14" max="14" width="7.42578125" customWidth="1"/>
    <col min="15" max="15" width="20.5703125" customWidth="1"/>
    <col min="16" max="16" width="15.5703125" customWidth="1"/>
    <col min="17" max="26" width="8.7109375" customWidth="1"/>
  </cols>
  <sheetData>
    <row r="1" spans="1:26" ht="22.5" customHeight="1">
      <c r="B1" s="290" t="s">
        <v>156</v>
      </c>
      <c r="C1" s="290"/>
      <c r="D1" s="291"/>
      <c r="E1" s="291"/>
      <c r="F1" s="338"/>
      <c r="G1" s="338"/>
      <c r="H1" s="339" t="s">
        <v>0</v>
      </c>
      <c r="I1" s="340">
        <v>44776</v>
      </c>
    </row>
    <row r="2" spans="1:26" ht="7.5" customHeight="1">
      <c r="B2" s="295"/>
      <c r="C2" s="295"/>
      <c r="D2" s="296"/>
      <c r="E2" s="296"/>
      <c r="F2" s="297"/>
      <c r="G2" s="297"/>
      <c r="H2" s="297"/>
      <c r="I2" s="297"/>
      <c r="J2" s="297"/>
      <c r="K2" s="297"/>
      <c r="L2" s="297"/>
    </row>
    <row r="3" spans="1:26" ht="7.5" customHeight="1"/>
    <row r="4" spans="1:26" ht="18.75" customHeight="1">
      <c r="A4" s="341"/>
      <c r="B4" s="342" t="s">
        <v>106</v>
      </c>
      <c r="C4" s="342" t="s">
        <v>5</v>
      </c>
      <c r="D4" s="342" t="s">
        <v>157</v>
      </c>
      <c r="E4" s="342" t="s">
        <v>158</v>
      </c>
      <c r="F4" s="342" t="s">
        <v>159</v>
      </c>
      <c r="G4" s="342" t="s">
        <v>160</v>
      </c>
      <c r="H4" s="342" t="s">
        <v>161</v>
      </c>
      <c r="I4" s="342" t="s">
        <v>162</v>
      </c>
      <c r="J4" s="342" t="s">
        <v>163</v>
      </c>
      <c r="K4" s="342" t="s">
        <v>164</v>
      </c>
      <c r="L4" s="343"/>
      <c r="M4" s="344" t="s">
        <v>165</v>
      </c>
      <c r="N4" s="344"/>
      <c r="Q4" s="341"/>
      <c r="R4" s="341"/>
      <c r="S4" s="341"/>
      <c r="T4" s="341"/>
      <c r="U4" s="341"/>
      <c r="V4" s="341"/>
      <c r="W4" s="341"/>
      <c r="X4" s="341"/>
      <c r="Y4" s="341"/>
      <c r="Z4" s="341"/>
    </row>
    <row r="5" spans="1:26" ht="18.75" customHeight="1">
      <c r="A5" s="341"/>
      <c r="B5" s="345">
        <v>1</v>
      </c>
      <c r="C5" s="346" t="s">
        <v>166</v>
      </c>
      <c r="D5" s="347" t="s">
        <v>167</v>
      </c>
      <c r="E5" s="347" t="s">
        <v>168</v>
      </c>
      <c r="F5" s="347" t="s">
        <v>169</v>
      </c>
      <c r="G5" s="347" t="s">
        <v>170</v>
      </c>
      <c r="H5" s="347" t="s">
        <v>171</v>
      </c>
      <c r="I5" s="347" t="s">
        <v>172</v>
      </c>
      <c r="J5" s="347" t="s">
        <v>173</v>
      </c>
      <c r="K5" s="347" t="s">
        <v>174</v>
      </c>
      <c r="L5" s="343"/>
      <c r="M5" s="344"/>
      <c r="N5" s="344"/>
      <c r="Q5" s="341"/>
      <c r="R5" s="341"/>
      <c r="S5" s="341"/>
      <c r="T5" s="341"/>
      <c r="U5" s="341"/>
      <c r="V5" s="341"/>
      <c r="W5" s="341"/>
      <c r="X5" s="341"/>
      <c r="Y5" s="341"/>
      <c r="Z5" s="341"/>
    </row>
    <row r="6" spans="1:26" ht="18.75" customHeight="1">
      <c r="A6" s="341"/>
      <c r="B6" s="345">
        <v>2</v>
      </c>
      <c r="C6" s="346" t="s">
        <v>175</v>
      </c>
      <c r="D6" s="347" t="s">
        <v>167</v>
      </c>
      <c r="E6" s="347" t="s">
        <v>168</v>
      </c>
      <c r="F6" s="347" t="s">
        <v>169</v>
      </c>
      <c r="G6" s="347" t="s">
        <v>170</v>
      </c>
      <c r="H6" s="347" t="s">
        <v>176</v>
      </c>
      <c r="I6" s="347" t="s">
        <v>177</v>
      </c>
      <c r="J6" s="347" t="s">
        <v>173</v>
      </c>
      <c r="K6" s="347"/>
      <c r="L6" s="343"/>
      <c r="M6" s="344"/>
      <c r="N6" s="344"/>
      <c r="Q6" s="341"/>
      <c r="R6" s="341"/>
      <c r="S6" s="341"/>
      <c r="T6" s="341"/>
      <c r="U6" s="341"/>
      <c r="V6" s="341"/>
      <c r="W6" s="341"/>
      <c r="X6" s="341"/>
      <c r="Y6" s="341"/>
      <c r="Z6" s="341"/>
    </row>
    <row r="7" spans="1:26" ht="18.75" customHeight="1">
      <c r="A7" s="341"/>
      <c r="B7" s="345">
        <v>3</v>
      </c>
      <c r="C7" s="346" t="s">
        <v>178</v>
      </c>
      <c r="D7" s="347" t="s">
        <v>171</v>
      </c>
      <c r="E7" s="347" t="s">
        <v>168</v>
      </c>
      <c r="F7" s="347" t="s">
        <v>169</v>
      </c>
      <c r="G7" s="347" t="s">
        <v>170</v>
      </c>
      <c r="H7" s="347" t="s">
        <v>179</v>
      </c>
      <c r="I7" s="347" t="s">
        <v>180</v>
      </c>
      <c r="J7" s="347" t="s">
        <v>173</v>
      </c>
      <c r="K7" s="347"/>
      <c r="L7" s="343"/>
      <c r="M7" s="344"/>
      <c r="N7" s="344"/>
      <c r="Q7" s="341"/>
      <c r="R7" s="341"/>
      <c r="S7" s="341"/>
      <c r="T7" s="341"/>
      <c r="U7" s="341"/>
      <c r="V7" s="341"/>
      <c r="W7" s="341"/>
      <c r="X7" s="341"/>
      <c r="Y7" s="341"/>
      <c r="Z7" s="341"/>
    </row>
    <row r="8" spans="1:26" ht="18.75" customHeight="1">
      <c r="A8" s="341"/>
      <c r="B8" s="345">
        <v>4</v>
      </c>
      <c r="C8" s="346" t="s">
        <v>181</v>
      </c>
      <c r="D8" s="347" t="s">
        <v>179</v>
      </c>
      <c r="E8" s="347" t="s">
        <v>182</v>
      </c>
      <c r="F8" s="347" t="s">
        <v>183</v>
      </c>
      <c r="G8" s="347" t="s">
        <v>184</v>
      </c>
      <c r="H8" s="347" t="s">
        <v>185</v>
      </c>
      <c r="I8" s="347" t="s">
        <v>180</v>
      </c>
      <c r="J8" s="347" t="s">
        <v>186</v>
      </c>
      <c r="K8" s="347" t="s">
        <v>187</v>
      </c>
      <c r="L8" s="344"/>
      <c r="M8" s="344"/>
      <c r="N8" s="344"/>
      <c r="Q8" s="341"/>
      <c r="R8" s="341"/>
      <c r="S8" s="341"/>
      <c r="T8" s="341"/>
      <c r="U8" s="341"/>
      <c r="V8" s="341"/>
      <c r="W8" s="341"/>
      <c r="X8" s="341"/>
      <c r="Y8" s="341"/>
      <c r="Z8" s="341"/>
    </row>
    <row r="9" spans="1:26" ht="18.75" customHeight="1">
      <c r="A9" s="341"/>
      <c r="B9" s="345">
        <v>5</v>
      </c>
      <c r="C9" s="346" t="s">
        <v>188</v>
      </c>
      <c r="D9" s="347" t="s">
        <v>179</v>
      </c>
      <c r="E9" s="347" t="s">
        <v>189</v>
      </c>
      <c r="F9" s="347" t="s">
        <v>190</v>
      </c>
      <c r="G9" s="347" t="s">
        <v>184</v>
      </c>
      <c r="H9" s="347" t="s">
        <v>191</v>
      </c>
      <c r="I9" s="347" t="s">
        <v>180</v>
      </c>
      <c r="J9" s="347" t="s">
        <v>186</v>
      </c>
      <c r="K9" s="347"/>
      <c r="L9" s="344"/>
      <c r="M9" s="344"/>
      <c r="N9" s="344"/>
      <c r="Q9" s="341"/>
      <c r="R9" s="341"/>
      <c r="S9" s="341"/>
      <c r="T9" s="341"/>
      <c r="U9" s="341"/>
      <c r="V9" s="341"/>
      <c r="W9" s="341"/>
      <c r="X9" s="341"/>
      <c r="Y9" s="341"/>
      <c r="Z9" s="341"/>
    </row>
    <row r="10" spans="1:26" ht="18.75" customHeight="1">
      <c r="A10" s="341"/>
      <c r="B10" s="345">
        <v>6</v>
      </c>
      <c r="C10" s="346" t="s">
        <v>192</v>
      </c>
      <c r="D10" s="347" t="s">
        <v>193</v>
      </c>
      <c r="E10" s="347" t="s">
        <v>194</v>
      </c>
      <c r="F10" s="347" t="s">
        <v>195</v>
      </c>
      <c r="G10" s="347" t="s">
        <v>170</v>
      </c>
      <c r="H10" s="347" t="s">
        <v>196</v>
      </c>
      <c r="I10" s="347" t="s">
        <v>197</v>
      </c>
      <c r="J10" s="347" t="s">
        <v>173</v>
      </c>
      <c r="K10" s="347"/>
      <c r="L10" s="344"/>
      <c r="M10" s="344"/>
      <c r="N10" s="344"/>
      <c r="Q10" s="341"/>
      <c r="R10" s="341"/>
      <c r="S10" s="341"/>
      <c r="T10" s="341"/>
      <c r="U10" s="341"/>
      <c r="V10" s="341"/>
      <c r="W10" s="341"/>
      <c r="X10" s="341"/>
      <c r="Y10" s="341"/>
      <c r="Z10" s="341"/>
    </row>
    <row r="11" spans="1:26" ht="18.75" customHeight="1">
      <c r="A11" s="341"/>
      <c r="B11" s="345">
        <v>7</v>
      </c>
      <c r="C11" s="346" t="s">
        <v>198</v>
      </c>
      <c r="D11" s="347" t="s">
        <v>199</v>
      </c>
      <c r="E11" s="347" t="s">
        <v>200</v>
      </c>
      <c r="F11" s="347" t="s">
        <v>195</v>
      </c>
      <c r="G11" s="347" t="s">
        <v>170</v>
      </c>
      <c r="H11" s="347" t="s">
        <v>171</v>
      </c>
      <c r="I11" s="347" t="s">
        <v>198</v>
      </c>
      <c r="J11" s="347" t="s">
        <v>173</v>
      </c>
      <c r="K11" s="347"/>
      <c r="L11" s="344"/>
      <c r="M11" s="344"/>
      <c r="N11" s="344"/>
      <c r="Q11" s="341"/>
      <c r="R11" s="341"/>
      <c r="S11" s="341"/>
      <c r="T11" s="341"/>
      <c r="U11" s="341"/>
      <c r="V11" s="341"/>
      <c r="W11" s="341"/>
      <c r="X11" s="341"/>
      <c r="Y11" s="341"/>
      <c r="Z11" s="341"/>
    </row>
    <row r="12" spans="1:26" ht="18.75" customHeight="1">
      <c r="A12" s="341"/>
      <c r="B12" s="345">
        <v>8</v>
      </c>
      <c r="C12" s="346" t="s">
        <v>201</v>
      </c>
      <c r="D12" s="347" t="s">
        <v>199</v>
      </c>
      <c r="E12" s="347" t="s">
        <v>200</v>
      </c>
      <c r="F12" s="347" t="s">
        <v>195</v>
      </c>
      <c r="G12" s="347" t="s">
        <v>170</v>
      </c>
      <c r="H12" s="347" t="s">
        <v>171</v>
      </c>
      <c r="I12" s="347" t="s">
        <v>201</v>
      </c>
      <c r="J12" s="347" t="s">
        <v>173</v>
      </c>
      <c r="K12" s="347"/>
      <c r="L12" s="344"/>
      <c r="M12" s="348"/>
      <c r="N12" s="348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</row>
    <row r="13" spans="1:26" ht="18.75" customHeight="1">
      <c r="A13" s="341"/>
      <c r="B13" s="345">
        <v>9</v>
      </c>
      <c r="C13" s="346" t="s">
        <v>202</v>
      </c>
      <c r="D13" s="347" t="s">
        <v>179</v>
      </c>
      <c r="E13" s="347" t="s">
        <v>200</v>
      </c>
      <c r="F13" s="347" t="s">
        <v>195</v>
      </c>
      <c r="G13" s="347" t="s">
        <v>170</v>
      </c>
      <c r="H13" s="347" t="s">
        <v>203</v>
      </c>
      <c r="I13" s="347" t="s">
        <v>204</v>
      </c>
      <c r="J13" s="347" t="s">
        <v>173</v>
      </c>
      <c r="K13" s="347"/>
      <c r="L13" s="344"/>
      <c r="M13" s="348"/>
      <c r="N13" s="348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</row>
    <row r="14" spans="1:26" ht="18.75" customHeight="1">
      <c r="A14" s="341"/>
      <c r="B14" s="345">
        <v>10</v>
      </c>
      <c r="C14" s="346" t="s">
        <v>205</v>
      </c>
      <c r="D14" s="347" t="s">
        <v>193</v>
      </c>
      <c r="E14" s="347" t="s">
        <v>200</v>
      </c>
      <c r="F14" s="347" t="s">
        <v>195</v>
      </c>
      <c r="G14" s="347" t="s">
        <v>170</v>
      </c>
      <c r="H14" s="347" t="s">
        <v>171</v>
      </c>
      <c r="I14" s="347" t="s">
        <v>205</v>
      </c>
      <c r="J14" s="347" t="s">
        <v>173</v>
      </c>
      <c r="K14" s="347"/>
      <c r="L14" s="344"/>
      <c r="M14" s="348"/>
      <c r="N14" s="348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</row>
    <row r="15" spans="1:26" ht="16.5" customHeight="1">
      <c r="B15" s="345">
        <v>11</v>
      </c>
      <c r="C15" s="346" t="s">
        <v>206</v>
      </c>
      <c r="D15" s="347" t="s">
        <v>199</v>
      </c>
      <c r="E15" s="347" t="s">
        <v>200</v>
      </c>
      <c r="F15" s="347" t="s">
        <v>195</v>
      </c>
      <c r="G15" s="347" t="s">
        <v>170</v>
      </c>
      <c r="H15" s="347" t="s">
        <v>207</v>
      </c>
      <c r="I15" s="347" t="s">
        <v>206</v>
      </c>
      <c r="J15" s="347" t="s">
        <v>173</v>
      </c>
      <c r="K15" s="347"/>
      <c r="L15" s="344"/>
      <c r="M15" s="344"/>
      <c r="N15" s="344"/>
    </row>
    <row r="16" spans="1:26" ht="16.5" customHeight="1">
      <c r="B16" s="345">
        <v>12</v>
      </c>
      <c r="C16" s="346" t="s">
        <v>208</v>
      </c>
      <c r="D16" s="347" t="s">
        <v>179</v>
      </c>
      <c r="E16" s="347" t="s">
        <v>200</v>
      </c>
      <c r="F16" s="347" t="s">
        <v>195</v>
      </c>
      <c r="G16" s="347" t="s">
        <v>170</v>
      </c>
      <c r="H16" s="347" t="s">
        <v>209</v>
      </c>
      <c r="I16" s="347" t="s">
        <v>206</v>
      </c>
      <c r="J16" s="347" t="s">
        <v>173</v>
      </c>
      <c r="K16" s="347"/>
      <c r="L16" s="344"/>
      <c r="M16" s="344"/>
      <c r="N16" s="344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70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0.42578125" customWidth="1"/>
    <col min="2" max="2" width="20.5703125" customWidth="1"/>
    <col min="3" max="26" width="8.5703125" customWidth="1"/>
  </cols>
  <sheetData>
    <row r="1" spans="1:26" ht="13.5" customHeight="1">
      <c r="A1" s="349" t="s">
        <v>210</v>
      </c>
      <c r="B1" s="349" t="s">
        <v>108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spans="1:26" ht="13.5" customHeight="1">
      <c r="A2" s="351">
        <v>44686</v>
      </c>
      <c r="B2" s="352" t="s">
        <v>211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</row>
    <row r="3" spans="1:26" ht="13.5" customHeight="1">
      <c r="A3" s="351">
        <v>44713</v>
      </c>
      <c r="B3" s="352" t="s">
        <v>212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0"/>
      <c r="T3" s="350"/>
      <c r="U3" s="350"/>
      <c r="V3" s="350"/>
      <c r="W3" s="350"/>
      <c r="X3" s="350"/>
      <c r="Y3" s="350"/>
      <c r="Z3" s="350"/>
    </row>
    <row r="4" spans="1:26" ht="13.5" customHeight="1">
      <c r="A4" s="351">
        <v>44718</v>
      </c>
      <c r="B4" s="352" t="s">
        <v>213</v>
      </c>
      <c r="C4" s="350"/>
      <c r="D4" s="350"/>
      <c r="E4" s="350"/>
      <c r="F4" s="350"/>
      <c r="G4" s="350"/>
      <c r="H4" s="350"/>
      <c r="I4" s="350"/>
      <c r="J4" s="350"/>
      <c r="K4" s="350"/>
      <c r="L4" s="350"/>
      <c r="M4" s="350"/>
      <c r="N4" s="350"/>
      <c r="O4" s="350"/>
      <c r="P4" s="350"/>
      <c r="Q4" s="350"/>
      <c r="R4" s="350"/>
      <c r="S4" s="350"/>
      <c r="T4" s="350"/>
      <c r="U4" s="350"/>
      <c r="V4" s="350"/>
      <c r="W4" s="350"/>
      <c r="X4" s="350"/>
      <c r="Y4" s="350"/>
      <c r="Z4" s="350"/>
    </row>
    <row r="5" spans="1:26" ht="13.5" customHeight="1">
      <c r="A5" s="351">
        <v>44743</v>
      </c>
      <c r="B5" s="352" t="s">
        <v>214</v>
      </c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0"/>
      <c r="P5" s="350"/>
      <c r="Q5" s="350"/>
      <c r="R5" s="350"/>
      <c r="S5" s="350"/>
      <c r="T5" s="350"/>
      <c r="U5" s="350"/>
      <c r="V5" s="350"/>
      <c r="W5" s="350"/>
      <c r="X5" s="350"/>
      <c r="Y5" s="350"/>
      <c r="Z5" s="350"/>
    </row>
    <row r="6" spans="1:26" ht="13.5" customHeight="1">
      <c r="A6" s="351">
        <v>5</v>
      </c>
      <c r="B6" s="352" t="s">
        <v>215</v>
      </c>
      <c r="C6" s="350"/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  <c r="O6" s="350"/>
      <c r="P6" s="350"/>
      <c r="Q6" s="350"/>
      <c r="R6" s="350"/>
      <c r="S6" s="350"/>
      <c r="T6" s="350"/>
      <c r="U6" s="350"/>
      <c r="V6" s="350"/>
      <c r="W6" s="350"/>
      <c r="X6" s="350"/>
      <c r="Y6" s="350"/>
      <c r="Z6" s="350"/>
    </row>
    <row r="7" spans="1:26" ht="13.5" customHeight="1">
      <c r="A7" s="351">
        <v>44813</v>
      </c>
      <c r="B7" s="352" t="s">
        <v>216</v>
      </c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</row>
    <row r="8" spans="1:26" ht="13.5" customHeight="1">
      <c r="A8" s="351">
        <v>44816</v>
      </c>
      <c r="B8" s="352" t="s">
        <v>216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</row>
    <row r="9" spans="1:26" ht="13.5" customHeight="1">
      <c r="A9" s="351">
        <v>44837</v>
      </c>
      <c r="B9" s="352" t="s">
        <v>217</v>
      </c>
      <c r="C9" s="350"/>
      <c r="D9" s="350"/>
      <c r="E9" s="350"/>
      <c r="F9" s="350"/>
      <c r="G9" s="350"/>
      <c r="H9" s="350"/>
      <c r="I9" s="350"/>
      <c r="J9" s="350"/>
      <c r="K9" s="350"/>
      <c r="L9" s="350"/>
      <c r="M9" s="350"/>
      <c r="N9" s="350"/>
      <c r="O9" s="350"/>
      <c r="P9" s="350"/>
      <c r="Q9" s="350"/>
      <c r="R9" s="350"/>
      <c r="S9" s="350"/>
      <c r="T9" s="350"/>
      <c r="U9" s="350"/>
      <c r="V9" s="350"/>
      <c r="W9" s="350"/>
      <c r="X9" s="350"/>
      <c r="Y9" s="350"/>
      <c r="Z9" s="350"/>
    </row>
    <row r="10" spans="1:26" ht="13.5" customHeight="1">
      <c r="A10" s="351">
        <v>44844</v>
      </c>
      <c r="B10" s="352" t="s">
        <v>218</v>
      </c>
      <c r="C10" s="350"/>
      <c r="D10" s="350"/>
      <c r="E10" s="350"/>
      <c r="F10" s="350"/>
      <c r="G10" s="350"/>
      <c r="H10" s="350"/>
      <c r="I10" s="350"/>
      <c r="J10" s="350"/>
      <c r="K10" s="350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0"/>
    </row>
    <row r="11" spans="1:26" ht="13.5" customHeight="1">
      <c r="A11" s="353">
        <v>44688</v>
      </c>
      <c r="B11" s="354" t="s">
        <v>219</v>
      </c>
      <c r="C11" s="350"/>
      <c r="D11" s="350"/>
      <c r="E11" s="350"/>
      <c r="F11" s="350"/>
      <c r="G11" s="350"/>
      <c r="H11" s="350"/>
      <c r="I11" s="350"/>
      <c r="J11" s="350"/>
      <c r="K11" s="350"/>
      <c r="L11" s="350"/>
      <c r="M11" s="350"/>
      <c r="N11" s="350"/>
      <c r="O11" s="350"/>
      <c r="P11" s="350"/>
      <c r="Q11" s="350"/>
      <c r="R11" s="350"/>
      <c r="S11" s="350"/>
      <c r="T11" s="350"/>
      <c r="U11" s="350"/>
      <c r="V11" s="350"/>
      <c r="W11" s="350"/>
      <c r="X11" s="350"/>
      <c r="Y11" s="350"/>
      <c r="Z11" s="350"/>
    </row>
    <row r="12" spans="1:26" ht="13.5" customHeight="1">
      <c r="A12" s="353">
        <v>44695</v>
      </c>
      <c r="B12" s="354" t="s">
        <v>219</v>
      </c>
      <c r="C12" s="350"/>
      <c r="D12" s="350"/>
      <c r="E12" s="350"/>
      <c r="F12" s="350"/>
      <c r="G12" s="350"/>
      <c r="H12" s="350"/>
      <c r="I12" s="350"/>
      <c r="J12" s="350"/>
      <c r="K12" s="350"/>
      <c r="L12" s="350"/>
      <c r="M12" s="350"/>
      <c r="N12" s="350"/>
      <c r="O12" s="350"/>
      <c r="P12" s="350"/>
      <c r="Q12" s="350"/>
      <c r="R12" s="350"/>
      <c r="S12" s="350"/>
      <c r="T12" s="350"/>
      <c r="U12" s="350"/>
      <c r="V12" s="350"/>
      <c r="W12" s="350"/>
      <c r="X12" s="350"/>
      <c r="Y12" s="350"/>
      <c r="Z12" s="350"/>
    </row>
    <row r="13" spans="1:26" ht="13.5" customHeight="1">
      <c r="A13" s="353">
        <v>44702</v>
      </c>
      <c r="B13" s="354" t="s">
        <v>219</v>
      </c>
      <c r="C13" s="350"/>
      <c r="D13" s="350"/>
      <c r="E13" s="350"/>
      <c r="F13" s="350"/>
      <c r="G13" s="350"/>
      <c r="H13" s="350"/>
      <c r="I13" s="350"/>
      <c r="J13" s="350"/>
      <c r="K13" s="350"/>
      <c r="L13" s="350"/>
      <c r="M13" s="350"/>
      <c r="N13" s="350"/>
      <c r="O13" s="350"/>
      <c r="P13" s="350"/>
      <c r="Q13" s="350"/>
      <c r="R13" s="350"/>
      <c r="S13" s="350"/>
      <c r="T13" s="350"/>
      <c r="U13" s="350"/>
      <c r="V13" s="350"/>
      <c r="W13" s="350"/>
      <c r="X13" s="350"/>
      <c r="Y13" s="350"/>
      <c r="Z13" s="350"/>
    </row>
    <row r="14" spans="1:26" ht="13.5" customHeight="1">
      <c r="A14" s="353">
        <v>44709</v>
      </c>
      <c r="B14" s="354" t="s">
        <v>219</v>
      </c>
      <c r="C14" s="350"/>
      <c r="D14" s="350"/>
      <c r="E14" s="350"/>
      <c r="F14" s="350"/>
      <c r="G14" s="350"/>
      <c r="H14" s="350"/>
      <c r="I14" s="350"/>
      <c r="J14" s="350"/>
      <c r="K14" s="350"/>
      <c r="L14" s="350"/>
      <c r="M14" s="350"/>
      <c r="N14" s="350"/>
      <c r="O14" s="350"/>
      <c r="P14" s="350"/>
      <c r="Q14" s="350"/>
      <c r="R14" s="350"/>
      <c r="S14" s="350"/>
      <c r="T14" s="350"/>
      <c r="U14" s="350"/>
      <c r="V14" s="350"/>
      <c r="W14" s="350"/>
      <c r="X14" s="350"/>
      <c r="Y14" s="350"/>
      <c r="Z14" s="350"/>
    </row>
    <row r="15" spans="1:26" ht="13.5" customHeight="1">
      <c r="A15" s="353">
        <v>44716</v>
      </c>
      <c r="B15" s="354" t="s">
        <v>219</v>
      </c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 s="350"/>
      <c r="N15" s="350"/>
      <c r="O15" s="350"/>
      <c r="P15" s="350"/>
      <c r="Q15" s="350"/>
      <c r="R15" s="350"/>
      <c r="S15" s="350"/>
      <c r="T15" s="350"/>
      <c r="U15" s="350"/>
      <c r="V15" s="350"/>
      <c r="W15" s="350"/>
      <c r="X15" s="350"/>
      <c r="Y15" s="350"/>
      <c r="Z15" s="350"/>
    </row>
    <row r="16" spans="1:26" ht="13.5" customHeight="1">
      <c r="A16" s="353">
        <v>44723</v>
      </c>
      <c r="B16" s="354" t="s">
        <v>219</v>
      </c>
      <c r="C16" s="350"/>
      <c r="D16" s="350"/>
      <c r="E16" s="350"/>
      <c r="F16" s="350"/>
      <c r="G16" s="350"/>
      <c r="H16" s="350"/>
      <c r="I16" s="350"/>
      <c r="J16" s="350"/>
      <c r="K16" s="350"/>
      <c r="L16" s="350"/>
      <c r="M16" s="350"/>
      <c r="N16" s="350"/>
      <c r="O16" s="350"/>
      <c r="P16" s="350"/>
      <c r="Q16" s="350"/>
      <c r="R16" s="350"/>
      <c r="S16" s="350"/>
      <c r="T16" s="350"/>
      <c r="U16" s="350"/>
      <c r="V16" s="350"/>
      <c r="W16" s="350"/>
      <c r="X16" s="350"/>
      <c r="Y16" s="350"/>
      <c r="Z16" s="350"/>
    </row>
    <row r="17" spans="1:26" ht="13.5" customHeight="1">
      <c r="A17" s="353">
        <v>44730</v>
      </c>
      <c r="B17" s="354" t="s">
        <v>219</v>
      </c>
      <c r="C17" s="350"/>
      <c r="D17" s="350"/>
      <c r="E17" s="350"/>
      <c r="F17" s="350"/>
      <c r="G17" s="350"/>
      <c r="H17" s="350"/>
      <c r="I17" s="350"/>
      <c r="J17" s="350"/>
      <c r="K17" s="350"/>
      <c r="L17" s="350"/>
      <c r="M17" s="350"/>
      <c r="N17" s="350"/>
      <c r="O17" s="350"/>
      <c r="P17" s="350"/>
      <c r="Q17" s="350"/>
      <c r="R17" s="350"/>
      <c r="S17" s="350"/>
      <c r="T17" s="350"/>
      <c r="U17" s="350"/>
      <c r="V17" s="350"/>
      <c r="W17" s="350"/>
      <c r="X17" s="350"/>
      <c r="Y17" s="350"/>
      <c r="Z17" s="350"/>
    </row>
    <row r="18" spans="1:26" ht="13.5" customHeight="1">
      <c r="A18" s="353">
        <v>44737</v>
      </c>
      <c r="B18" s="354" t="s">
        <v>219</v>
      </c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13.5" customHeight="1">
      <c r="A19" s="353">
        <v>44744</v>
      </c>
      <c r="B19" s="354" t="s">
        <v>219</v>
      </c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350"/>
      <c r="Z19" s="350"/>
    </row>
    <row r="20" spans="1:26" ht="13.5" customHeight="1">
      <c r="A20" s="353">
        <v>44751</v>
      </c>
      <c r="B20" s="354" t="s">
        <v>219</v>
      </c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</row>
    <row r="21" spans="1:26" ht="13.5" customHeight="1">
      <c r="A21" s="353">
        <v>44758</v>
      </c>
      <c r="B21" s="354" t="s">
        <v>219</v>
      </c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</row>
    <row r="22" spans="1:26" ht="13.5" customHeight="1">
      <c r="A22" s="353">
        <v>44765</v>
      </c>
      <c r="B22" s="354" t="s">
        <v>219</v>
      </c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350"/>
      <c r="Q22" s="350"/>
      <c r="R22" s="350"/>
      <c r="S22" s="350"/>
      <c r="T22" s="350"/>
      <c r="U22" s="350"/>
      <c r="V22" s="350"/>
      <c r="W22" s="350"/>
      <c r="X22" s="350"/>
      <c r="Y22" s="350"/>
      <c r="Z22" s="350"/>
    </row>
    <row r="23" spans="1:26" ht="13.5" customHeight="1">
      <c r="A23" s="353">
        <v>44772</v>
      </c>
      <c r="B23" s="354" t="s">
        <v>219</v>
      </c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0"/>
      <c r="R23" s="350"/>
      <c r="S23" s="350"/>
      <c r="T23" s="350"/>
      <c r="U23" s="350"/>
      <c r="V23" s="350"/>
      <c r="W23" s="350"/>
      <c r="X23" s="350"/>
      <c r="Y23" s="350"/>
      <c r="Z23" s="350"/>
    </row>
    <row r="24" spans="1:26" ht="13.5" customHeight="1">
      <c r="A24" s="353">
        <v>44779</v>
      </c>
      <c r="B24" s="354" t="s">
        <v>219</v>
      </c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0"/>
      <c r="P24" s="350"/>
      <c r="Q24" s="350"/>
      <c r="R24" s="350"/>
      <c r="S24" s="350"/>
      <c r="T24" s="350"/>
      <c r="U24" s="350"/>
      <c r="V24" s="350"/>
      <c r="W24" s="350"/>
      <c r="X24" s="350"/>
      <c r="Y24" s="350"/>
      <c r="Z24" s="350"/>
    </row>
    <row r="25" spans="1:26" ht="13.5" customHeight="1">
      <c r="A25" s="353">
        <v>44786</v>
      </c>
      <c r="B25" s="354" t="s">
        <v>219</v>
      </c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50"/>
      <c r="Z25" s="350"/>
    </row>
    <row r="26" spans="1:26" ht="13.5" customHeight="1">
      <c r="A26" s="353">
        <v>44793</v>
      </c>
      <c r="B26" s="354" t="s">
        <v>219</v>
      </c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</row>
    <row r="27" spans="1:26" ht="13.5" customHeight="1">
      <c r="A27" s="353">
        <v>44800</v>
      </c>
      <c r="B27" s="354" t="s">
        <v>219</v>
      </c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</row>
    <row r="28" spans="1:26" ht="13.5" customHeight="1">
      <c r="A28" s="353">
        <v>44807</v>
      </c>
      <c r="B28" s="354" t="s">
        <v>219</v>
      </c>
      <c r="C28" s="350"/>
      <c r="D28" s="350"/>
      <c r="E28" s="350"/>
      <c r="F28" s="350"/>
      <c r="G28" s="350"/>
      <c r="H28" s="350"/>
      <c r="I28" s="350"/>
      <c r="J28" s="350"/>
      <c r="K28" s="350"/>
      <c r="L28" s="350"/>
      <c r="M28" s="350"/>
      <c r="N28" s="350"/>
      <c r="O28" s="350"/>
      <c r="P28" s="350"/>
      <c r="Q28" s="350"/>
      <c r="R28" s="350"/>
      <c r="S28" s="350"/>
      <c r="T28" s="350"/>
      <c r="U28" s="350"/>
      <c r="V28" s="350"/>
      <c r="W28" s="350"/>
      <c r="X28" s="350"/>
      <c r="Y28" s="350"/>
      <c r="Z28" s="350"/>
    </row>
    <row r="29" spans="1:26" ht="13.5" customHeight="1">
      <c r="A29" s="353">
        <v>44814</v>
      </c>
      <c r="B29" s="354" t="s">
        <v>219</v>
      </c>
      <c r="C29" s="350"/>
      <c r="D29" s="350"/>
      <c r="E29" s="350"/>
      <c r="F29" s="350"/>
      <c r="G29" s="350"/>
      <c r="H29" s="350"/>
      <c r="I29" s="350"/>
      <c r="J29" s="350"/>
      <c r="K29" s="350"/>
      <c r="L29" s="350"/>
      <c r="M29" s="350"/>
      <c r="N29" s="350"/>
      <c r="O29" s="350"/>
      <c r="P29" s="350"/>
      <c r="Q29" s="350"/>
      <c r="R29" s="350"/>
      <c r="S29" s="350"/>
      <c r="T29" s="350"/>
      <c r="U29" s="350"/>
      <c r="V29" s="350"/>
      <c r="W29" s="350"/>
      <c r="X29" s="350"/>
      <c r="Y29" s="350"/>
      <c r="Z29" s="350"/>
    </row>
    <row r="30" spans="1:26" ht="13.5" customHeight="1">
      <c r="A30" s="353">
        <v>44821</v>
      </c>
      <c r="B30" s="354" t="s">
        <v>219</v>
      </c>
      <c r="C30" s="350"/>
      <c r="D30" s="350"/>
      <c r="E30" s="350"/>
      <c r="F30" s="350"/>
      <c r="G30" s="350"/>
      <c r="H30" s="350"/>
      <c r="I30" s="350"/>
      <c r="J30" s="350"/>
      <c r="K30" s="350"/>
      <c r="L30" s="350"/>
      <c r="M30" s="350"/>
      <c r="N30" s="350"/>
      <c r="O30" s="350"/>
      <c r="P30" s="350"/>
      <c r="Q30" s="350"/>
      <c r="R30" s="350"/>
      <c r="S30" s="350"/>
      <c r="T30" s="350"/>
      <c r="U30" s="350"/>
      <c r="V30" s="350"/>
      <c r="W30" s="350"/>
      <c r="X30" s="350"/>
      <c r="Y30" s="350"/>
      <c r="Z30" s="350"/>
    </row>
    <row r="31" spans="1:26" ht="13.5" customHeight="1">
      <c r="A31" s="353">
        <v>44828</v>
      </c>
      <c r="B31" s="354" t="s">
        <v>219</v>
      </c>
      <c r="C31" s="350"/>
      <c r="D31" s="350"/>
      <c r="E31" s="350"/>
      <c r="F31" s="350"/>
      <c r="G31" s="350"/>
      <c r="H31" s="350"/>
      <c r="I31" s="350"/>
      <c r="J31" s="350"/>
      <c r="K31" s="350"/>
      <c r="L31" s="350"/>
      <c r="M31" s="350"/>
      <c r="N31" s="350"/>
      <c r="O31" s="350"/>
      <c r="P31" s="350"/>
      <c r="Q31" s="350"/>
      <c r="R31" s="350"/>
      <c r="S31" s="350"/>
      <c r="T31" s="350"/>
      <c r="U31" s="350"/>
      <c r="V31" s="350"/>
      <c r="W31" s="350"/>
      <c r="X31" s="350"/>
      <c r="Y31" s="350"/>
      <c r="Z31" s="350"/>
    </row>
    <row r="32" spans="1:26" ht="13.5" customHeight="1">
      <c r="A32" s="353">
        <v>44835</v>
      </c>
      <c r="B32" s="354" t="s">
        <v>219</v>
      </c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0"/>
      <c r="P32" s="350"/>
      <c r="Q32" s="350"/>
      <c r="R32" s="350"/>
      <c r="S32" s="350"/>
      <c r="T32" s="350"/>
      <c r="U32" s="350"/>
      <c r="V32" s="350"/>
      <c r="W32" s="350"/>
      <c r="X32" s="350"/>
      <c r="Y32" s="350"/>
      <c r="Z32" s="350"/>
    </row>
    <row r="33" spans="1:26" ht="13.5" customHeight="1">
      <c r="A33" s="353">
        <v>44842</v>
      </c>
      <c r="B33" s="354" t="s">
        <v>219</v>
      </c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</row>
    <row r="34" spans="1:26" ht="13.5" customHeight="1">
      <c r="A34" s="353">
        <v>44849</v>
      </c>
      <c r="B34" s="354" t="s">
        <v>219</v>
      </c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</row>
    <row r="35" spans="1:26" ht="13.5" customHeight="1">
      <c r="A35" s="353">
        <v>44856</v>
      </c>
      <c r="B35" s="354" t="s">
        <v>219</v>
      </c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</row>
    <row r="36" spans="1:26" ht="13.5" customHeight="1">
      <c r="A36" s="353">
        <v>44863</v>
      </c>
      <c r="B36" s="354" t="s">
        <v>219</v>
      </c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0"/>
      <c r="N36" s="350"/>
      <c r="O36" s="350"/>
      <c r="P36" s="350"/>
      <c r="Q36" s="350"/>
      <c r="R36" s="350"/>
      <c r="S36" s="350"/>
      <c r="T36" s="350"/>
      <c r="U36" s="350"/>
      <c r="V36" s="350"/>
      <c r="W36" s="350"/>
      <c r="X36" s="350"/>
      <c r="Y36" s="350"/>
      <c r="Z36" s="350"/>
    </row>
    <row r="37" spans="1:26" ht="13.5" customHeight="1">
      <c r="A37" s="353">
        <v>44870</v>
      </c>
      <c r="B37" s="354" t="s">
        <v>219</v>
      </c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0"/>
      <c r="N37" s="350"/>
      <c r="O37" s="350"/>
      <c r="P37" s="350"/>
      <c r="Q37" s="350"/>
      <c r="R37" s="350"/>
      <c r="S37" s="350"/>
      <c r="T37" s="350"/>
      <c r="U37" s="350"/>
      <c r="V37" s="350"/>
      <c r="W37" s="350"/>
      <c r="X37" s="350"/>
      <c r="Y37" s="350"/>
      <c r="Z37" s="350"/>
    </row>
    <row r="38" spans="1:26" ht="13.5" customHeight="1">
      <c r="A38" s="353">
        <v>44877</v>
      </c>
      <c r="B38" s="354" t="s">
        <v>219</v>
      </c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50"/>
      <c r="Z38" s="350"/>
    </row>
    <row r="39" spans="1:26" ht="13.5" customHeight="1">
      <c r="A39" s="355">
        <v>44689</v>
      </c>
      <c r="B39" s="356" t="s">
        <v>220</v>
      </c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0"/>
      <c r="P39" s="350"/>
      <c r="Q39" s="350"/>
      <c r="R39" s="350"/>
      <c r="S39" s="350"/>
      <c r="T39" s="350"/>
      <c r="U39" s="350"/>
      <c r="V39" s="350"/>
      <c r="W39" s="350"/>
      <c r="X39" s="350"/>
      <c r="Y39" s="350"/>
      <c r="Z39" s="350"/>
    </row>
    <row r="40" spans="1:26" ht="13.5" customHeight="1">
      <c r="A40" s="355">
        <v>44696</v>
      </c>
      <c r="B40" s="356" t="s">
        <v>220</v>
      </c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</row>
    <row r="41" spans="1:26" ht="13.5" customHeight="1">
      <c r="A41" s="355">
        <v>44703</v>
      </c>
      <c r="B41" s="356" t="s">
        <v>220</v>
      </c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</row>
    <row r="42" spans="1:26" ht="13.5" customHeight="1">
      <c r="A42" s="355">
        <v>44710</v>
      </c>
      <c r="B42" s="356" t="s">
        <v>220</v>
      </c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</row>
    <row r="43" spans="1:26" ht="13.5" customHeight="1">
      <c r="A43" s="355">
        <v>44717</v>
      </c>
      <c r="B43" s="356" t="s">
        <v>220</v>
      </c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350"/>
      <c r="Q43" s="350"/>
      <c r="R43" s="350"/>
      <c r="S43" s="350"/>
      <c r="T43" s="350"/>
      <c r="U43" s="350"/>
      <c r="V43" s="350"/>
      <c r="W43" s="350"/>
      <c r="X43" s="350"/>
      <c r="Y43" s="350"/>
      <c r="Z43" s="350"/>
    </row>
    <row r="44" spans="1:26" ht="13.5" customHeight="1">
      <c r="A44" s="355">
        <v>44724</v>
      </c>
      <c r="B44" s="356" t="s">
        <v>220</v>
      </c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350"/>
      <c r="Q44" s="350"/>
      <c r="R44" s="350"/>
      <c r="S44" s="350"/>
      <c r="T44" s="350"/>
      <c r="U44" s="350"/>
      <c r="V44" s="350"/>
      <c r="W44" s="350"/>
      <c r="X44" s="350"/>
      <c r="Y44" s="350"/>
      <c r="Z44" s="350"/>
    </row>
    <row r="45" spans="1:26" ht="13.5" customHeight="1">
      <c r="A45" s="355">
        <v>44731</v>
      </c>
      <c r="B45" s="356" t="s">
        <v>220</v>
      </c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0"/>
      <c r="Q45" s="350"/>
      <c r="R45" s="350"/>
      <c r="S45" s="350"/>
      <c r="T45" s="350"/>
      <c r="U45" s="350"/>
      <c r="V45" s="350"/>
      <c r="W45" s="350"/>
      <c r="X45" s="350"/>
      <c r="Y45" s="350"/>
      <c r="Z45" s="350"/>
    </row>
    <row r="46" spans="1:26" ht="13.5" customHeight="1">
      <c r="A46" s="355">
        <v>44738</v>
      </c>
      <c r="B46" s="356" t="s">
        <v>220</v>
      </c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350"/>
      <c r="Z46" s="350"/>
    </row>
    <row r="47" spans="1:26" ht="13.5" customHeight="1">
      <c r="A47" s="355">
        <v>44745</v>
      </c>
      <c r="B47" s="356" t="s">
        <v>220</v>
      </c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50"/>
      <c r="Z47" s="350"/>
    </row>
    <row r="48" spans="1:26" ht="13.5" customHeight="1">
      <c r="A48" s="355">
        <v>44753</v>
      </c>
      <c r="B48" s="356" t="s">
        <v>220</v>
      </c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</row>
    <row r="49" spans="1:26" ht="13.5" customHeight="1">
      <c r="A49" s="355">
        <v>44759</v>
      </c>
      <c r="B49" s="356" t="s">
        <v>220</v>
      </c>
      <c r="C49" s="350"/>
      <c r="D49" s="350"/>
      <c r="E49" s="350"/>
      <c r="F49" s="350"/>
      <c r="G49" s="350"/>
      <c r="H49" s="350"/>
      <c r="I49" s="350"/>
      <c r="J49" s="350"/>
      <c r="K49" s="350"/>
      <c r="L49" s="350"/>
      <c r="M49" s="350"/>
      <c r="N49" s="350"/>
      <c r="O49" s="350"/>
      <c r="P49" s="350"/>
      <c r="Q49" s="350"/>
      <c r="R49" s="350"/>
      <c r="S49" s="350"/>
      <c r="T49" s="350"/>
      <c r="U49" s="350"/>
      <c r="V49" s="350"/>
      <c r="W49" s="350"/>
      <c r="X49" s="350"/>
      <c r="Y49" s="350"/>
      <c r="Z49" s="350"/>
    </row>
    <row r="50" spans="1:26" ht="13.5" customHeight="1">
      <c r="A50" s="355">
        <v>44766</v>
      </c>
      <c r="B50" s="356" t="s">
        <v>220</v>
      </c>
      <c r="C50" s="350"/>
      <c r="D50" s="350"/>
      <c r="E50" s="350"/>
      <c r="F50" s="350"/>
      <c r="G50" s="350"/>
      <c r="H50" s="350"/>
      <c r="I50" s="350"/>
      <c r="J50" s="350"/>
      <c r="K50" s="350"/>
      <c r="L50" s="350"/>
      <c r="M50" s="350"/>
      <c r="N50" s="350"/>
      <c r="O50" s="350"/>
      <c r="P50" s="350"/>
      <c r="Q50" s="350"/>
      <c r="R50" s="350"/>
      <c r="S50" s="350"/>
      <c r="T50" s="350"/>
      <c r="U50" s="350"/>
      <c r="V50" s="350"/>
      <c r="W50" s="350"/>
      <c r="X50" s="350"/>
      <c r="Y50" s="350"/>
      <c r="Z50" s="350"/>
    </row>
    <row r="51" spans="1:26" ht="13.5" customHeight="1">
      <c r="A51" s="355">
        <v>44773</v>
      </c>
      <c r="B51" s="356" t="s">
        <v>220</v>
      </c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0"/>
      <c r="N51" s="350"/>
      <c r="O51" s="350"/>
      <c r="P51" s="350"/>
      <c r="Q51" s="350"/>
      <c r="R51" s="350"/>
      <c r="S51" s="350"/>
      <c r="T51" s="350"/>
      <c r="U51" s="350"/>
      <c r="V51" s="350"/>
      <c r="W51" s="350"/>
      <c r="X51" s="350"/>
      <c r="Y51" s="350"/>
      <c r="Z51" s="350"/>
    </row>
    <row r="52" spans="1:26" ht="13.5" customHeight="1">
      <c r="A52" s="355">
        <v>44780</v>
      </c>
      <c r="B52" s="356" t="s">
        <v>220</v>
      </c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</row>
    <row r="53" spans="1:26" ht="13.5" customHeight="1">
      <c r="A53" s="355">
        <v>44787</v>
      </c>
      <c r="B53" s="356" t="s">
        <v>220</v>
      </c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50"/>
      <c r="Z53" s="350"/>
    </row>
    <row r="54" spans="1:26" ht="13.5" customHeight="1">
      <c r="A54" s="355">
        <v>44794</v>
      </c>
      <c r="B54" s="356" t="s">
        <v>220</v>
      </c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</row>
    <row r="55" spans="1:26" ht="13.5" customHeight="1">
      <c r="A55" s="355">
        <v>44801</v>
      </c>
      <c r="B55" s="356" t="s">
        <v>220</v>
      </c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</row>
    <row r="56" spans="1:26" ht="13.5" customHeight="1">
      <c r="A56" s="355">
        <v>44808</v>
      </c>
      <c r="B56" s="356" t="s">
        <v>220</v>
      </c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</row>
    <row r="57" spans="1:26" ht="13.5" customHeight="1">
      <c r="A57" s="355">
        <v>44815</v>
      </c>
      <c r="B57" s="356" t="s">
        <v>220</v>
      </c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0"/>
      <c r="P57" s="350"/>
      <c r="Q57" s="350"/>
      <c r="R57" s="350"/>
      <c r="S57" s="350"/>
      <c r="T57" s="350"/>
      <c r="U57" s="350"/>
      <c r="V57" s="350"/>
      <c r="W57" s="350"/>
      <c r="X57" s="350"/>
      <c r="Y57" s="350"/>
      <c r="Z57" s="350"/>
    </row>
    <row r="58" spans="1:26" ht="13.5" customHeight="1">
      <c r="A58" s="355">
        <v>44822</v>
      </c>
      <c r="B58" s="356" t="s">
        <v>220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350"/>
      <c r="T58" s="350"/>
      <c r="U58" s="350"/>
      <c r="V58" s="350"/>
      <c r="W58" s="350"/>
      <c r="X58" s="350"/>
      <c r="Y58" s="350"/>
      <c r="Z58" s="350"/>
    </row>
    <row r="59" spans="1:26" ht="13.5" customHeight="1">
      <c r="A59" s="355">
        <v>44829</v>
      </c>
      <c r="B59" s="356" t="s">
        <v>220</v>
      </c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</row>
    <row r="60" spans="1:26" ht="13.5" customHeight="1">
      <c r="A60" s="355">
        <v>44836</v>
      </c>
      <c r="B60" s="356" t="s">
        <v>220</v>
      </c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</row>
    <row r="61" spans="1:26" ht="13.5" customHeight="1">
      <c r="A61" s="355">
        <v>44843</v>
      </c>
      <c r="B61" s="356" t="s">
        <v>220</v>
      </c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50"/>
      <c r="Z61" s="350"/>
    </row>
    <row r="62" spans="1:26" ht="13.5" customHeight="1">
      <c r="A62" s="355">
        <v>44850</v>
      </c>
      <c r="B62" s="356" t="s">
        <v>220</v>
      </c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50"/>
      <c r="Z62" s="350"/>
    </row>
    <row r="63" spans="1:26" ht="13.5" customHeight="1">
      <c r="A63" s="355">
        <v>44857</v>
      </c>
      <c r="B63" s="356" t="s">
        <v>220</v>
      </c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350"/>
      <c r="T63" s="350"/>
      <c r="U63" s="350"/>
      <c r="V63" s="350"/>
      <c r="W63" s="350"/>
      <c r="X63" s="350"/>
      <c r="Y63" s="350"/>
      <c r="Z63" s="350"/>
    </row>
    <row r="64" spans="1:26" ht="13.5" customHeight="1">
      <c r="A64" s="355">
        <v>44864</v>
      </c>
      <c r="B64" s="356" t="s">
        <v>220</v>
      </c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</row>
    <row r="65" spans="1:26" ht="13.5" customHeight="1">
      <c r="A65" s="355">
        <v>44871</v>
      </c>
      <c r="B65" s="356" t="s">
        <v>220</v>
      </c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</row>
    <row r="66" spans="1:26" ht="13.5" customHeight="1">
      <c r="A66" s="355">
        <v>44878</v>
      </c>
      <c r="B66" s="356" t="s">
        <v>220</v>
      </c>
      <c r="C66" s="350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350"/>
      <c r="T66" s="350"/>
      <c r="U66" s="350"/>
      <c r="V66" s="350"/>
      <c r="W66" s="350"/>
      <c r="X66" s="350"/>
      <c r="Y66" s="350"/>
      <c r="Z66" s="350"/>
    </row>
    <row r="67" spans="1:26" ht="13.5" customHeight="1">
      <c r="A67" s="357"/>
      <c r="B67" s="357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350"/>
      <c r="T67" s="350"/>
      <c r="U67" s="350"/>
      <c r="V67" s="350"/>
      <c r="W67" s="350"/>
      <c r="X67" s="350"/>
      <c r="Y67" s="350"/>
      <c r="Z67" s="350"/>
    </row>
    <row r="68" spans="1:26" ht="13.5" customHeight="1">
      <c r="A68" s="357"/>
      <c r="B68" s="357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350"/>
      <c r="T68" s="350"/>
      <c r="U68" s="350"/>
      <c r="V68" s="350"/>
      <c r="W68" s="350"/>
      <c r="X68" s="350"/>
      <c r="Y68" s="350"/>
      <c r="Z68" s="350"/>
    </row>
    <row r="69" spans="1:26" ht="13.5" customHeight="1">
      <c r="A69" s="357"/>
      <c r="B69" s="357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</row>
    <row r="70" spans="1:26" ht="13.5" customHeight="1">
      <c r="A70" s="357"/>
      <c r="B70" s="357"/>
      <c r="C70" s="350"/>
      <c r="D70" s="350"/>
      <c r="E70" s="350"/>
      <c r="F70" s="350"/>
      <c r="G70" s="350"/>
      <c r="H70" s="350"/>
      <c r="I70" s="350"/>
      <c r="J70" s="350"/>
      <c r="K70" s="350"/>
      <c r="L70" s="350"/>
      <c r="M70" s="350"/>
      <c r="N70" s="350"/>
      <c r="O70" s="350"/>
      <c r="P70" s="350"/>
      <c r="Q70" s="350"/>
      <c r="R70" s="350"/>
      <c r="S70" s="350"/>
      <c r="T70" s="350"/>
      <c r="U70" s="350"/>
      <c r="V70" s="350"/>
      <c r="W70" s="350"/>
      <c r="X70" s="350"/>
      <c r="Y70" s="350"/>
      <c r="Z70" s="350"/>
    </row>
    <row r="71" spans="1:26" ht="13.5" customHeight="1">
      <c r="A71" s="357"/>
      <c r="B71" s="357"/>
      <c r="C71" s="350"/>
      <c r="D71" s="350"/>
      <c r="E71" s="350"/>
      <c r="F71" s="350"/>
      <c r="G71" s="350"/>
      <c r="H71" s="350"/>
      <c r="I71" s="350"/>
      <c r="J71" s="350"/>
      <c r="K71" s="350"/>
      <c r="L71" s="350"/>
      <c r="M71" s="350"/>
      <c r="N71" s="350"/>
      <c r="O71" s="350"/>
      <c r="P71" s="350"/>
      <c r="Q71" s="350"/>
      <c r="R71" s="350"/>
      <c r="S71" s="350"/>
      <c r="T71" s="350"/>
      <c r="U71" s="350"/>
      <c r="V71" s="350"/>
      <c r="W71" s="350"/>
      <c r="X71" s="350"/>
      <c r="Y71" s="350"/>
      <c r="Z71" s="350"/>
    </row>
    <row r="72" spans="1:26" ht="13.5" customHeight="1">
      <c r="A72" s="357"/>
      <c r="B72" s="357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</row>
    <row r="73" spans="1:26" ht="13.5" customHeight="1">
      <c r="A73" s="357"/>
      <c r="B73" s="357"/>
      <c r="C73" s="350"/>
      <c r="D73" s="350"/>
      <c r="E73" s="350"/>
      <c r="F73" s="350"/>
      <c r="G73" s="350"/>
      <c r="H73" s="350"/>
      <c r="I73" s="350"/>
      <c r="J73" s="350"/>
      <c r="K73" s="350"/>
      <c r="L73" s="350"/>
      <c r="M73" s="350"/>
      <c r="N73" s="350"/>
      <c r="O73" s="350"/>
      <c r="P73" s="350"/>
      <c r="Q73" s="350"/>
      <c r="R73" s="350"/>
      <c r="S73" s="350"/>
      <c r="T73" s="350"/>
      <c r="U73" s="350"/>
      <c r="V73" s="350"/>
      <c r="W73" s="350"/>
      <c r="X73" s="350"/>
      <c r="Y73" s="350"/>
      <c r="Z73" s="350"/>
    </row>
    <row r="74" spans="1:26" ht="13.5" customHeight="1">
      <c r="A74" s="357"/>
      <c r="B74" s="357"/>
      <c r="C74" s="350"/>
      <c r="D74" s="350"/>
      <c r="E74" s="350"/>
      <c r="F74" s="350"/>
      <c r="G74" s="350"/>
      <c r="H74" s="350"/>
      <c r="I74" s="350"/>
      <c r="J74" s="350"/>
      <c r="K74" s="350"/>
      <c r="L74" s="350"/>
      <c r="M74" s="350"/>
      <c r="N74" s="350"/>
      <c r="O74" s="350"/>
      <c r="P74" s="350"/>
      <c r="Q74" s="350"/>
      <c r="R74" s="350"/>
      <c r="S74" s="350"/>
      <c r="T74" s="350"/>
      <c r="U74" s="350"/>
      <c r="V74" s="350"/>
      <c r="W74" s="350"/>
      <c r="X74" s="350"/>
      <c r="Y74" s="350"/>
      <c r="Z74" s="350"/>
    </row>
    <row r="75" spans="1:26" ht="13.5" customHeight="1">
      <c r="A75" s="357"/>
      <c r="B75" s="357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0"/>
      <c r="P75" s="350"/>
      <c r="Q75" s="350"/>
      <c r="R75" s="350"/>
      <c r="S75" s="350"/>
      <c r="T75" s="350"/>
      <c r="U75" s="350"/>
      <c r="V75" s="350"/>
      <c r="W75" s="350"/>
      <c r="X75" s="350"/>
      <c r="Y75" s="350"/>
      <c r="Z75" s="350"/>
    </row>
    <row r="76" spans="1:26" ht="13.5" customHeight="1">
      <c r="A76" s="357"/>
      <c r="B76" s="357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0"/>
      <c r="P76" s="350"/>
      <c r="Q76" s="350"/>
      <c r="R76" s="350"/>
      <c r="S76" s="350"/>
      <c r="T76" s="350"/>
      <c r="U76" s="350"/>
      <c r="V76" s="350"/>
      <c r="W76" s="350"/>
      <c r="X76" s="350"/>
      <c r="Y76" s="350"/>
      <c r="Z76" s="350"/>
    </row>
    <row r="77" spans="1:26" ht="13.5" customHeight="1">
      <c r="A77" s="357"/>
      <c r="B77" s="357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</row>
    <row r="78" spans="1:26" ht="13.5" customHeight="1">
      <c r="A78" s="357"/>
      <c r="B78" s="357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</row>
    <row r="79" spans="1:26" ht="13.5" customHeight="1">
      <c r="A79" s="357"/>
      <c r="B79" s="357"/>
      <c r="C79" s="350"/>
      <c r="D79" s="350"/>
      <c r="E79" s="350"/>
      <c r="F79" s="350"/>
      <c r="G79" s="350"/>
      <c r="H79" s="350"/>
      <c r="I79" s="350"/>
      <c r="J79" s="350"/>
      <c r="K79" s="350"/>
      <c r="L79" s="350"/>
      <c r="M79" s="350"/>
      <c r="N79" s="350"/>
      <c r="O79" s="350"/>
      <c r="P79" s="350"/>
      <c r="Q79" s="350"/>
      <c r="R79" s="350"/>
      <c r="S79" s="350"/>
      <c r="T79" s="350"/>
      <c r="U79" s="350"/>
      <c r="V79" s="350"/>
      <c r="W79" s="350"/>
      <c r="X79" s="350"/>
      <c r="Y79" s="350"/>
      <c r="Z79" s="350"/>
    </row>
    <row r="80" spans="1:26" ht="13.5" customHeight="1">
      <c r="A80" s="357"/>
      <c r="B80" s="357"/>
      <c r="C80" s="350"/>
      <c r="D80" s="350"/>
      <c r="E80" s="350"/>
      <c r="F80" s="350"/>
      <c r="G80" s="350"/>
      <c r="H80" s="350"/>
      <c r="I80" s="350"/>
      <c r="J80" s="350"/>
      <c r="K80" s="350"/>
      <c r="L80" s="350"/>
      <c r="M80" s="350"/>
      <c r="N80" s="350"/>
      <c r="O80" s="350"/>
      <c r="P80" s="350"/>
      <c r="Q80" s="350"/>
      <c r="R80" s="350"/>
      <c r="S80" s="350"/>
      <c r="T80" s="350"/>
      <c r="U80" s="350"/>
      <c r="V80" s="350"/>
      <c r="W80" s="350"/>
      <c r="X80" s="350"/>
      <c r="Y80" s="350"/>
      <c r="Z80" s="350"/>
    </row>
    <row r="81" spans="1:26" ht="13.5" customHeight="1">
      <c r="A81" s="357"/>
      <c r="B81" s="357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0"/>
      <c r="P81" s="350"/>
      <c r="Q81" s="350"/>
      <c r="R81" s="350"/>
      <c r="S81" s="350"/>
      <c r="T81" s="350"/>
      <c r="U81" s="350"/>
      <c r="V81" s="350"/>
      <c r="W81" s="350"/>
      <c r="X81" s="350"/>
      <c r="Y81" s="350"/>
      <c r="Z81" s="350"/>
    </row>
    <row r="82" spans="1:26" ht="13.5" customHeight="1">
      <c r="A82" s="357"/>
      <c r="B82" s="357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0"/>
      <c r="T82" s="350"/>
      <c r="U82" s="350"/>
      <c r="V82" s="350"/>
      <c r="W82" s="350"/>
      <c r="X82" s="350"/>
      <c r="Y82" s="350"/>
      <c r="Z82" s="350"/>
    </row>
    <row r="83" spans="1:26" ht="13.5" customHeight="1">
      <c r="A83" s="357"/>
      <c r="B83" s="357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</row>
    <row r="84" spans="1:26" ht="13.5" customHeight="1">
      <c r="A84" s="357"/>
      <c r="B84" s="357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</row>
    <row r="85" spans="1:26" ht="13.5" customHeight="1">
      <c r="A85" s="357"/>
      <c r="B85" s="357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50"/>
      <c r="Z85" s="350"/>
    </row>
    <row r="86" spans="1:26" ht="13.5" customHeight="1">
      <c r="A86" s="357"/>
      <c r="B86" s="357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50"/>
      <c r="Z86" s="350"/>
    </row>
    <row r="87" spans="1:26" ht="13.5" customHeight="1">
      <c r="A87" s="357"/>
      <c r="B87" s="357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0"/>
      <c r="P87" s="350"/>
      <c r="Q87" s="350"/>
      <c r="R87" s="350"/>
      <c r="S87" s="350"/>
      <c r="T87" s="350"/>
      <c r="U87" s="350"/>
      <c r="V87" s="350"/>
      <c r="W87" s="350"/>
      <c r="X87" s="350"/>
      <c r="Y87" s="350"/>
      <c r="Z87" s="350"/>
    </row>
    <row r="88" spans="1:26" ht="13.5" customHeight="1">
      <c r="A88" s="357"/>
      <c r="B88" s="357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</row>
    <row r="89" spans="1:26" ht="13.5" customHeight="1">
      <c r="A89" s="357"/>
      <c r="B89" s="357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</row>
    <row r="90" spans="1:26" ht="13.5" customHeight="1">
      <c r="A90" s="357"/>
      <c r="B90" s="357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50"/>
      <c r="N90" s="350"/>
      <c r="O90" s="350"/>
      <c r="P90" s="350"/>
      <c r="Q90" s="350"/>
      <c r="R90" s="350"/>
      <c r="S90" s="350"/>
      <c r="T90" s="350"/>
      <c r="U90" s="350"/>
      <c r="V90" s="350"/>
      <c r="W90" s="350"/>
      <c r="X90" s="350"/>
      <c r="Y90" s="350"/>
      <c r="Z90" s="350"/>
    </row>
    <row r="91" spans="1:26" ht="13.5" customHeight="1">
      <c r="A91" s="357"/>
      <c r="B91" s="357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0"/>
      <c r="R91" s="350"/>
      <c r="S91" s="350"/>
      <c r="T91" s="350"/>
      <c r="U91" s="350"/>
      <c r="V91" s="350"/>
      <c r="W91" s="350"/>
      <c r="X91" s="350"/>
      <c r="Y91" s="350"/>
      <c r="Z91" s="350"/>
    </row>
    <row r="92" spans="1:26" ht="13.5" customHeight="1">
      <c r="A92" s="357"/>
      <c r="B92" s="357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50"/>
      <c r="Z92" s="350"/>
    </row>
    <row r="93" spans="1:26" ht="13.5" customHeight="1">
      <c r="A93" s="357"/>
      <c r="B93" s="357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0"/>
      <c r="P93" s="350"/>
      <c r="Q93" s="350"/>
      <c r="R93" s="350"/>
      <c r="S93" s="350"/>
      <c r="T93" s="350"/>
      <c r="U93" s="350"/>
      <c r="V93" s="350"/>
      <c r="W93" s="350"/>
      <c r="X93" s="350"/>
      <c r="Y93" s="350"/>
      <c r="Z93" s="350"/>
    </row>
    <row r="94" spans="1:26" ht="13.5" customHeight="1">
      <c r="A94" s="357"/>
      <c r="B94" s="357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</row>
    <row r="95" spans="1:26" ht="13.5" customHeight="1">
      <c r="A95" s="357"/>
      <c r="B95" s="357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</row>
    <row r="96" spans="1:26" ht="13.5" customHeight="1">
      <c r="A96" s="357"/>
      <c r="B96" s="357"/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0"/>
      <c r="T96" s="350"/>
      <c r="U96" s="350"/>
      <c r="V96" s="350"/>
      <c r="W96" s="350"/>
      <c r="X96" s="350"/>
      <c r="Y96" s="350"/>
      <c r="Z96" s="350"/>
    </row>
    <row r="97" spans="1:26" ht="13.5" customHeight="1">
      <c r="A97" s="357"/>
      <c r="B97" s="357"/>
      <c r="C97" s="350"/>
      <c r="D97" s="350"/>
      <c r="E97" s="350"/>
      <c r="F97" s="350"/>
      <c r="G97" s="350"/>
      <c r="H97" s="350"/>
      <c r="I97" s="350"/>
      <c r="J97" s="350"/>
      <c r="K97" s="350"/>
      <c r="L97" s="350"/>
      <c r="M97" s="350"/>
      <c r="N97" s="350"/>
      <c r="O97" s="350"/>
      <c r="P97" s="350"/>
      <c r="Q97" s="350"/>
      <c r="R97" s="350"/>
      <c r="S97" s="350"/>
      <c r="T97" s="350"/>
      <c r="U97" s="350"/>
      <c r="V97" s="350"/>
      <c r="W97" s="350"/>
      <c r="X97" s="350"/>
      <c r="Y97" s="350"/>
      <c r="Z97" s="350"/>
    </row>
    <row r="98" spans="1:26" ht="13.5" customHeight="1">
      <c r="A98" s="357"/>
      <c r="B98" s="357"/>
      <c r="C98" s="350"/>
      <c r="D98" s="350"/>
      <c r="E98" s="350"/>
      <c r="F98" s="350"/>
      <c r="G98" s="350"/>
      <c r="H98" s="350"/>
      <c r="I98" s="350"/>
      <c r="J98" s="350"/>
      <c r="K98" s="350"/>
      <c r="L98" s="350"/>
      <c r="M98" s="350"/>
      <c r="N98" s="350"/>
      <c r="O98" s="350"/>
      <c r="P98" s="350"/>
      <c r="Q98" s="350"/>
      <c r="R98" s="350"/>
      <c r="S98" s="350"/>
      <c r="T98" s="350"/>
      <c r="U98" s="350"/>
      <c r="V98" s="350"/>
      <c r="W98" s="350"/>
      <c r="X98" s="350"/>
      <c r="Y98" s="350"/>
      <c r="Z98" s="350"/>
    </row>
    <row r="99" spans="1:26" ht="13.5" customHeight="1">
      <c r="A99" s="357"/>
      <c r="B99" s="357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</row>
    <row r="100" spans="1:26" ht="13.5" customHeight="1">
      <c r="A100" s="357"/>
      <c r="B100" s="357"/>
      <c r="C100" s="350"/>
      <c r="D100" s="350"/>
      <c r="E100" s="350"/>
      <c r="F100" s="350"/>
      <c r="G100" s="350"/>
      <c r="H100" s="350"/>
      <c r="I100" s="350"/>
      <c r="J100" s="350"/>
      <c r="K100" s="350"/>
      <c r="L100" s="350"/>
      <c r="M100" s="350"/>
      <c r="N100" s="350"/>
      <c r="O100" s="350"/>
      <c r="P100" s="350"/>
      <c r="Q100" s="350"/>
      <c r="R100" s="350"/>
      <c r="S100" s="350"/>
      <c r="T100" s="350"/>
      <c r="U100" s="350"/>
      <c r="V100" s="350"/>
      <c r="W100" s="350"/>
      <c r="X100" s="350"/>
      <c r="Y100" s="350"/>
      <c r="Z100" s="350"/>
    </row>
    <row r="101" spans="1:26" ht="13.5" customHeight="1">
      <c r="A101" s="357"/>
      <c r="B101" s="357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50"/>
      <c r="N101" s="350"/>
      <c r="O101" s="350"/>
      <c r="P101" s="350"/>
      <c r="Q101" s="350"/>
      <c r="R101" s="350"/>
      <c r="S101" s="350"/>
      <c r="T101" s="350"/>
      <c r="U101" s="350"/>
      <c r="V101" s="350"/>
      <c r="W101" s="350"/>
      <c r="X101" s="350"/>
      <c r="Y101" s="350"/>
      <c r="Z101" s="350"/>
    </row>
    <row r="102" spans="1:26" ht="13.5" customHeight="1">
      <c r="A102" s="357"/>
      <c r="B102" s="357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0"/>
      <c r="P102" s="350"/>
      <c r="Q102" s="350"/>
      <c r="R102" s="350"/>
      <c r="S102" s="350"/>
      <c r="T102" s="350"/>
      <c r="U102" s="350"/>
      <c r="V102" s="350"/>
      <c r="W102" s="350"/>
      <c r="X102" s="350"/>
      <c r="Y102" s="350"/>
      <c r="Z102" s="350"/>
    </row>
    <row r="103" spans="1:26" ht="13.5" customHeight="1">
      <c r="A103" s="357"/>
      <c r="B103" s="357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</row>
    <row r="104" spans="1:26" ht="13.5" customHeight="1">
      <c r="A104" s="357"/>
      <c r="B104" s="357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</row>
    <row r="105" spans="1:26" ht="13.5" customHeight="1">
      <c r="A105" s="357"/>
      <c r="B105" s="357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</row>
    <row r="106" spans="1:26" ht="13.5" customHeight="1">
      <c r="A106" s="357"/>
      <c r="B106" s="357"/>
      <c r="C106" s="350"/>
      <c r="D106" s="350"/>
      <c r="E106" s="350"/>
      <c r="F106" s="350"/>
      <c r="G106" s="350"/>
      <c r="H106" s="350"/>
      <c r="I106" s="350"/>
      <c r="J106" s="350"/>
      <c r="K106" s="350"/>
      <c r="L106" s="350"/>
      <c r="M106" s="350"/>
      <c r="N106" s="350"/>
      <c r="O106" s="350"/>
      <c r="P106" s="350"/>
      <c r="Q106" s="350"/>
      <c r="R106" s="350"/>
      <c r="S106" s="350"/>
      <c r="T106" s="350"/>
      <c r="U106" s="350"/>
      <c r="V106" s="350"/>
      <c r="W106" s="350"/>
      <c r="X106" s="350"/>
      <c r="Y106" s="350"/>
      <c r="Z106" s="350"/>
    </row>
    <row r="107" spans="1:26" ht="13.5" customHeight="1">
      <c r="A107" s="357"/>
      <c r="B107" s="357"/>
      <c r="C107" s="350"/>
      <c r="D107" s="350"/>
      <c r="E107" s="350"/>
      <c r="F107" s="350"/>
      <c r="G107" s="350"/>
      <c r="H107" s="350"/>
      <c r="I107" s="350"/>
      <c r="J107" s="350"/>
      <c r="K107" s="350"/>
      <c r="L107" s="350"/>
      <c r="M107" s="350"/>
      <c r="N107" s="350"/>
      <c r="O107" s="350"/>
      <c r="P107" s="350"/>
      <c r="Q107" s="350"/>
      <c r="R107" s="350"/>
      <c r="S107" s="350"/>
      <c r="T107" s="350"/>
      <c r="U107" s="350"/>
      <c r="V107" s="350"/>
      <c r="W107" s="350"/>
      <c r="X107" s="350"/>
      <c r="Y107" s="350"/>
      <c r="Z107" s="350"/>
    </row>
    <row r="108" spans="1:26" ht="13.5" customHeight="1">
      <c r="A108" s="357"/>
      <c r="B108" s="357"/>
      <c r="C108" s="350"/>
      <c r="D108" s="350"/>
      <c r="E108" s="350"/>
      <c r="F108" s="350"/>
      <c r="G108" s="350"/>
      <c r="H108" s="350"/>
      <c r="I108" s="350"/>
      <c r="J108" s="350"/>
      <c r="K108" s="350"/>
      <c r="L108" s="350"/>
      <c r="M108" s="350"/>
      <c r="N108" s="350"/>
      <c r="O108" s="350"/>
      <c r="P108" s="350"/>
      <c r="Q108" s="350"/>
      <c r="R108" s="350"/>
      <c r="S108" s="350"/>
      <c r="T108" s="350"/>
      <c r="U108" s="350"/>
      <c r="V108" s="350"/>
      <c r="W108" s="350"/>
      <c r="X108" s="350"/>
      <c r="Y108" s="350"/>
      <c r="Z108" s="350"/>
    </row>
    <row r="109" spans="1:26" ht="13.5" customHeight="1">
      <c r="A109" s="357"/>
      <c r="B109" s="357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0"/>
      <c r="P109" s="350"/>
      <c r="Q109" s="350"/>
      <c r="R109" s="350"/>
      <c r="S109" s="350"/>
      <c r="T109" s="350"/>
      <c r="U109" s="350"/>
      <c r="V109" s="350"/>
      <c r="W109" s="350"/>
      <c r="X109" s="350"/>
      <c r="Y109" s="350"/>
      <c r="Z109" s="350"/>
    </row>
    <row r="110" spans="1:26" ht="13.5" customHeight="1">
      <c r="A110" s="357"/>
      <c r="B110" s="357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0"/>
      <c r="P110" s="350"/>
      <c r="Q110" s="350"/>
      <c r="R110" s="350"/>
      <c r="S110" s="350"/>
      <c r="T110" s="350"/>
      <c r="U110" s="350"/>
      <c r="V110" s="350"/>
      <c r="W110" s="350"/>
      <c r="X110" s="350"/>
      <c r="Y110" s="350"/>
      <c r="Z110" s="350"/>
    </row>
    <row r="111" spans="1:26" ht="13.5" customHeight="1">
      <c r="A111" s="357"/>
      <c r="B111" s="357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</row>
    <row r="112" spans="1:26" ht="13.5" customHeight="1">
      <c r="A112" s="357"/>
      <c r="B112" s="357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</row>
    <row r="113" spans="1:26" ht="13.5" customHeight="1">
      <c r="A113" s="357"/>
      <c r="B113" s="357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50"/>
      <c r="N113" s="350"/>
      <c r="O113" s="350"/>
      <c r="P113" s="350"/>
      <c r="Q113" s="350"/>
      <c r="R113" s="350"/>
      <c r="S113" s="350"/>
      <c r="T113" s="350"/>
      <c r="U113" s="350"/>
      <c r="V113" s="350"/>
      <c r="W113" s="350"/>
      <c r="X113" s="350"/>
      <c r="Y113" s="350"/>
      <c r="Z113" s="350"/>
    </row>
    <row r="114" spans="1:26" ht="13.5" customHeight="1">
      <c r="A114" s="357"/>
      <c r="B114" s="357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</row>
    <row r="115" spans="1:26" ht="13.5" customHeight="1">
      <c r="A115" s="357"/>
      <c r="B115" s="357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50"/>
      <c r="Z115" s="350"/>
    </row>
    <row r="116" spans="1:26" ht="13.5" customHeight="1">
      <c r="A116" s="357"/>
      <c r="B116" s="357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0"/>
      <c r="T116" s="350"/>
      <c r="U116" s="350"/>
      <c r="V116" s="350"/>
      <c r="W116" s="350"/>
      <c r="X116" s="350"/>
      <c r="Y116" s="350"/>
      <c r="Z116" s="350"/>
    </row>
    <row r="117" spans="1:26" ht="13.5" customHeight="1">
      <c r="A117" s="357"/>
      <c r="B117" s="357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50"/>
      <c r="Z117" s="350"/>
    </row>
    <row r="118" spans="1:26" ht="13.5" customHeight="1">
      <c r="A118" s="357"/>
      <c r="B118" s="357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</row>
    <row r="119" spans="1:26" ht="13.5" customHeight="1">
      <c r="A119" s="357"/>
      <c r="B119" s="357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0"/>
      <c r="P119" s="350"/>
      <c r="Q119" s="350"/>
      <c r="R119" s="350"/>
      <c r="S119" s="350"/>
      <c r="T119" s="350"/>
      <c r="U119" s="350"/>
      <c r="V119" s="350"/>
      <c r="W119" s="350"/>
      <c r="X119" s="350"/>
      <c r="Y119" s="350"/>
      <c r="Z119" s="350"/>
    </row>
    <row r="120" spans="1:26" ht="13.5" customHeight="1">
      <c r="A120" s="357"/>
      <c r="B120" s="357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</row>
    <row r="121" spans="1:26" ht="13.5" customHeight="1">
      <c r="A121" s="357"/>
      <c r="B121" s="357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</row>
    <row r="122" spans="1:26" ht="13.5" customHeight="1">
      <c r="A122" s="357"/>
      <c r="B122" s="357"/>
      <c r="C122" s="350"/>
      <c r="D122" s="350"/>
      <c r="E122" s="350"/>
      <c r="F122" s="350"/>
      <c r="G122" s="350"/>
      <c r="H122" s="350"/>
      <c r="I122" s="350"/>
      <c r="J122" s="350"/>
      <c r="K122" s="350"/>
      <c r="L122" s="350"/>
      <c r="M122" s="350"/>
      <c r="N122" s="350"/>
      <c r="O122" s="350"/>
      <c r="P122" s="350"/>
      <c r="Q122" s="350"/>
      <c r="R122" s="350"/>
      <c r="S122" s="350"/>
      <c r="T122" s="350"/>
      <c r="U122" s="350"/>
      <c r="V122" s="350"/>
      <c r="W122" s="350"/>
      <c r="X122" s="350"/>
      <c r="Y122" s="350"/>
      <c r="Z122" s="350"/>
    </row>
    <row r="123" spans="1:26" ht="13.5" customHeight="1">
      <c r="A123" s="357"/>
      <c r="B123" s="357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</row>
    <row r="124" spans="1:26" ht="13.5" customHeight="1">
      <c r="A124" s="357"/>
      <c r="B124" s="357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0"/>
      <c r="T124" s="350"/>
      <c r="U124" s="350"/>
      <c r="V124" s="350"/>
      <c r="W124" s="350"/>
      <c r="X124" s="350"/>
      <c r="Y124" s="350"/>
      <c r="Z124" s="350"/>
    </row>
    <row r="125" spans="1:26" ht="13.5" customHeight="1">
      <c r="A125" s="357"/>
      <c r="B125" s="357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50"/>
      <c r="Z125" s="350"/>
    </row>
    <row r="126" spans="1:26" ht="13.5" customHeight="1">
      <c r="A126" s="357"/>
      <c r="B126" s="357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</row>
    <row r="127" spans="1:26" ht="13.5" customHeight="1">
      <c r="A127" s="357"/>
      <c r="B127" s="357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</row>
    <row r="128" spans="1:26" ht="13.5" customHeight="1">
      <c r="A128" s="357"/>
      <c r="B128" s="357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50"/>
      <c r="Z128" s="350"/>
    </row>
    <row r="129" spans="1:26" ht="13.5" customHeight="1">
      <c r="A129" s="357"/>
      <c r="B129" s="357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</row>
    <row r="130" spans="1:26" ht="13.5" customHeight="1">
      <c r="A130" s="357"/>
      <c r="B130" s="357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0"/>
      <c r="P130" s="350"/>
      <c r="Q130" s="350"/>
      <c r="R130" s="350"/>
      <c r="S130" s="350"/>
      <c r="T130" s="350"/>
      <c r="U130" s="350"/>
      <c r="V130" s="350"/>
      <c r="W130" s="350"/>
      <c r="X130" s="350"/>
      <c r="Y130" s="350"/>
      <c r="Z130" s="350"/>
    </row>
    <row r="131" spans="1:26" ht="13.5" customHeight="1">
      <c r="A131" s="357"/>
      <c r="B131" s="357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0"/>
      <c r="P131" s="350"/>
      <c r="Q131" s="350"/>
      <c r="R131" s="350"/>
      <c r="S131" s="350"/>
      <c r="T131" s="350"/>
      <c r="U131" s="350"/>
      <c r="V131" s="350"/>
      <c r="W131" s="350"/>
      <c r="X131" s="350"/>
      <c r="Y131" s="350"/>
      <c r="Z131" s="350"/>
    </row>
    <row r="132" spans="1:26" ht="13.5" customHeight="1">
      <c r="A132" s="357"/>
      <c r="B132" s="357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</row>
    <row r="133" spans="1:26" ht="13.5" customHeight="1">
      <c r="A133" s="357"/>
      <c r="B133" s="357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</row>
    <row r="134" spans="1:26" ht="13.5" customHeight="1">
      <c r="A134" s="357"/>
      <c r="B134" s="357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50"/>
      <c r="Z134" s="350"/>
    </row>
    <row r="135" spans="1:26" ht="13.5" customHeight="1">
      <c r="A135" s="357"/>
      <c r="B135" s="357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</row>
    <row r="136" spans="1:26" ht="13.5" customHeight="1">
      <c r="A136" s="357"/>
      <c r="B136" s="357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50"/>
      <c r="Z136" s="350"/>
    </row>
    <row r="137" spans="1:26" ht="13.5" customHeight="1">
      <c r="A137" s="357"/>
      <c r="B137" s="357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50"/>
      <c r="Z137" s="350"/>
    </row>
    <row r="138" spans="1:26" ht="13.5" customHeight="1">
      <c r="A138" s="357"/>
      <c r="B138" s="357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</row>
    <row r="139" spans="1:26" ht="13.5" customHeight="1">
      <c r="A139" s="357"/>
      <c r="B139" s="357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</row>
    <row r="140" spans="1:26" ht="13.5" customHeight="1">
      <c r="A140" s="357"/>
      <c r="B140" s="357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50"/>
      <c r="N140" s="350"/>
      <c r="O140" s="350"/>
      <c r="P140" s="350"/>
      <c r="Q140" s="350"/>
      <c r="R140" s="350"/>
      <c r="S140" s="350"/>
      <c r="T140" s="350"/>
      <c r="U140" s="350"/>
      <c r="V140" s="350"/>
      <c r="W140" s="350"/>
      <c r="X140" s="350"/>
      <c r="Y140" s="350"/>
      <c r="Z140" s="350"/>
    </row>
    <row r="141" spans="1:26" ht="13.5" customHeight="1">
      <c r="A141" s="357"/>
      <c r="B141" s="357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</row>
    <row r="142" spans="1:26" ht="13.5" customHeight="1">
      <c r="A142" s="357"/>
      <c r="B142" s="357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50"/>
      <c r="Z142" s="350"/>
    </row>
    <row r="143" spans="1:26" ht="13.5" customHeight="1">
      <c r="A143" s="357"/>
      <c r="B143" s="357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</row>
    <row r="144" spans="1:26" ht="13.5" customHeight="1">
      <c r="A144" s="357"/>
      <c r="B144" s="357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</row>
    <row r="145" spans="1:26" ht="13.5" customHeight="1">
      <c r="A145" s="357"/>
      <c r="B145" s="357"/>
      <c r="C145" s="350"/>
      <c r="D145" s="350"/>
      <c r="E145" s="350"/>
      <c r="F145" s="350"/>
      <c r="G145" s="350"/>
      <c r="H145" s="350"/>
      <c r="I145" s="350"/>
      <c r="J145" s="350"/>
      <c r="K145" s="350"/>
      <c r="L145" s="350"/>
      <c r="M145" s="350"/>
      <c r="N145" s="350"/>
      <c r="O145" s="350"/>
      <c r="P145" s="350"/>
      <c r="Q145" s="350"/>
      <c r="R145" s="350"/>
      <c r="S145" s="350"/>
      <c r="T145" s="350"/>
      <c r="U145" s="350"/>
      <c r="V145" s="350"/>
      <c r="W145" s="350"/>
      <c r="X145" s="350"/>
      <c r="Y145" s="350"/>
      <c r="Z145" s="350"/>
    </row>
    <row r="146" spans="1:26" ht="13.5" customHeight="1">
      <c r="A146" s="357"/>
      <c r="B146" s="357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</row>
    <row r="147" spans="1:26" ht="13.5" customHeight="1">
      <c r="A147" s="357"/>
      <c r="B147" s="357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0"/>
      <c r="P147" s="350"/>
      <c r="Q147" s="350"/>
      <c r="R147" s="350"/>
      <c r="S147" s="350"/>
      <c r="T147" s="350"/>
      <c r="U147" s="350"/>
      <c r="V147" s="350"/>
      <c r="W147" s="350"/>
      <c r="X147" s="350"/>
      <c r="Y147" s="350"/>
      <c r="Z147" s="350"/>
    </row>
    <row r="148" spans="1:26" ht="13.5" customHeight="1">
      <c r="A148" s="357"/>
      <c r="B148" s="357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</row>
    <row r="149" spans="1:26" ht="13.5" customHeight="1">
      <c r="A149" s="357"/>
      <c r="B149" s="357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</row>
    <row r="150" spans="1:26" ht="13.5" customHeight="1">
      <c r="A150" s="357"/>
      <c r="B150" s="357"/>
      <c r="C150" s="350"/>
      <c r="D150" s="350"/>
      <c r="E150" s="350"/>
      <c r="F150" s="350"/>
      <c r="G150" s="350"/>
      <c r="H150" s="350"/>
      <c r="I150" s="350"/>
      <c r="J150" s="350"/>
      <c r="K150" s="350"/>
      <c r="L150" s="350"/>
      <c r="M150" s="350"/>
      <c r="N150" s="350"/>
      <c r="O150" s="350"/>
      <c r="P150" s="350"/>
      <c r="Q150" s="350"/>
      <c r="R150" s="350"/>
      <c r="S150" s="350"/>
      <c r="T150" s="350"/>
      <c r="U150" s="350"/>
      <c r="V150" s="350"/>
      <c r="W150" s="350"/>
      <c r="X150" s="350"/>
      <c r="Y150" s="350"/>
      <c r="Z150" s="350"/>
    </row>
    <row r="151" spans="1:26" ht="13.5" customHeight="1">
      <c r="A151" s="357"/>
      <c r="B151" s="357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</row>
    <row r="152" spans="1:26" ht="13.5" customHeight="1">
      <c r="A152" s="357"/>
      <c r="B152" s="357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0"/>
      <c r="P152" s="350"/>
      <c r="Q152" s="350"/>
      <c r="R152" s="350"/>
      <c r="S152" s="350"/>
      <c r="T152" s="350"/>
      <c r="U152" s="350"/>
      <c r="V152" s="350"/>
      <c r="W152" s="350"/>
      <c r="X152" s="350"/>
      <c r="Y152" s="350"/>
      <c r="Z152" s="350"/>
    </row>
    <row r="153" spans="1:26" ht="13.5" customHeight="1">
      <c r="A153" s="357"/>
      <c r="B153" s="357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</row>
    <row r="154" spans="1:26" ht="13.5" customHeight="1">
      <c r="A154" s="357"/>
      <c r="B154" s="357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</row>
    <row r="155" spans="1:26" ht="13.5" customHeight="1">
      <c r="A155" s="357"/>
      <c r="B155" s="357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</row>
    <row r="156" spans="1:26" ht="13.5" customHeight="1">
      <c r="A156" s="357"/>
      <c r="B156" s="357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</row>
    <row r="157" spans="1:26" ht="13.5" customHeight="1">
      <c r="A157" s="357"/>
      <c r="B157" s="357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50"/>
      <c r="Z157" s="350"/>
    </row>
    <row r="158" spans="1:26" ht="13.5" customHeight="1">
      <c r="A158" s="357"/>
      <c r="B158" s="357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0"/>
      <c r="P158" s="350"/>
      <c r="Q158" s="350"/>
      <c r="R158" s="350"/>
      <c r="S158" s="350"/>
      <c r="T158" s="350"/>
      <c r="U158" s="350"/>
      <c r="V158" s="350"/>
      <c r="W158" s="350"/>
      <c r="X158" s="350"/>
      <c r="Y158" s="350"/>
      <c r="Z158" s="350"/>
    </row>
    <row r="159" spans="1:26" ht="13.5" customHeight="1">
      <c r="A159" s="357"/>
      <c r="B159" s="357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50"/>
      <c r="N159" s="350"/>
      <c r="O159" s="350"/>
      <c r="P159" s="350"/>
      <c r="Q159" s="350"/>
      <c r="R159" s="350"/>
      <c r="S159" s="350"/>
      <c r="T159" s="350"/>
      <c r="U159" s="350"/>
      <c r="V159" s="350"/>
      <c r="W159" s="350"/>
      <c r="X159" s="350"/>
      <c r="Y159" s="350"/>
      <c r="Z159" s="350"/>
    </row>
    <row r="160" spans="1:26" ht="13.5" customHeight="1">
      <c r="A160" s="357"/>
      <c r="B160" s="357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</row>
    <row r="161" spans="1:26" ht="13.5" customHeight="1">
      <c r="A161" s="357"/>
      <c r="B161" s="357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</row>
    <row r="162" spans="1:26" ht="13.5" customHeight="1">
      <c r="A162" s="357"/>
      <c r="B162" s="357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</row>
    <row r="163" spans="1:26" ht="13.5" customHeight="1">
      <c r="A163" s="357"/>
      <c r="B163" s="357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0"/>
      <c r="P163" s="350"/>
      <c r="Q163" s="350"/>
      <c r="R163" s="350"/>
      <c r="S163" s="350"/>
      <c r="T163" s="350"/>
      <c r="U163" s="350"/>
      <c r="V163" s="350"/>
      <c r="W163" s="350"/>
      <c r="X163" s="350"/>
      <c r="Y163" s="350"/>
      <c r="Z163" s="350"/>
    </row>
    <row r="164" spans="1:26" ht="13.5" customHeight="1">
      <c r="A164" s="357"/>
      <c r="B164" s="357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0"/>
      <c r="P164" s="350"/>
      <c r="Q164" s="350"/>
      <c r="R164" s="350"/>
      <c r="S164" s="350"/>
      <c r="T164" s="350"/>
      <c r="U164" s="350"/>
      <c r="V164" s="350"/>
      <c r="W164" s="350"/>
      <c r="X164" s="350"/>
      <c r="Y164" s="350"/>
      <c r="Z164" s="350"/>
    </row>
    <row r="165" spans="1:26" ht="13.5" customHeight="1">
      <c r="A165" s="357"/>
      <c r="B165" s="357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</row>
    <row r="166" spans="1:26" ht="13.5" customHeight="1">
      <c r="A166" s="357"/>
      <c r="B166" s="357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</row>
    <row r="167" spans="1:26" ht="13.5" customHeight="1">
      <c r="A167" s="357"/>
      <c r="B167" s="357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50"/>
      <c r="Z167" s="350"/>
    </row>
    <row r="168" spans="1:26" ht="13.5" customHeight="1">
      <c r="A168" s="357"/>
      <c r="B168" s="357"/>
      <c r="C168" s="350"/>
      <c r="D168" s="350"/>
      <c r="E168" s="350"/>
      <c r="F168" s="350"/>
      <c r="G168" s="350"/>
      <c r="H168" s="350"/>
      <c r="I168" s="350"/>
      <c r="J168" s="350"/>
      <c r="K168" s="350"/>
      <c r="L168" s="350"/>
      <c r="M168" s="350"/>
      <c r="N168" s="350"/>
      <c r="O168" s="350"/>
      <c r="P168" s="350"/>
      <c r="Q168" s="350"/>
      <c r="R168" s="350"/>
      <c r="S168" s="350"/>
      <c r="T168" s="350"/>
      <c r="U168" s="350"/>
      <c r="V168" s="350"/>
      <c r="W168" s="350"/>
      <c r="X168" s="350"/>
      <c r="Y168" s="350"/>
      <c r="Z168" s="350"/>
    </row>
    <row r="169" spans="1:26" ht="13.5" customHeight="1">
      <c r="A169" s="357"/>
      <c r="B169" s="357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</row>
    <row r="170" spans="1:26" ht="13.5" customHeight="1">
      <c r="A170" s="357"/>
      <c r="B170" s="357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50"/>
      <c r="N170" s="350"/>
      <c r="O170" s="350"/>
      <c r="P170" s="350"/>
      <c r="Q170" s="350"/>
      <c r="R170" s="350"/>
      <c r="S170" s="350"/>
      <c r="T170" s="350"/>
      <c r="U170" s="350"/>
      <c r="V170" s="350"/>
      <c r="W170" s="350"/>
      <c r="X170" s="350"/>
      <c r="Y170" s="350"/>
      <c r="Z170" s="350"/>
    </row>
    <row r="171" spans="1:26" ht="13.5" customHeight="1">
      <c r="A171" s="357"/>
      <c r="B171" s="357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0"/>
      <c r="P171" s="350"/>
      <c r="Q171" s="350"/>
      <c r="R171" s="350"/>
      <c r="S171" s="350"/>
      <c r="T171" s="350"/>
      <c r="U171" s="350"/>
      <c r="V171" s="350"/>
      <c r="W171" s="350"/>
      <c r="X171" s="350"/>
      <c r="Y171" s="350"/>
      <c r="Z171" s="350"/>
    </row>
    <row r="172" spans="1:26" ht="13.5" customHeight="1">
      <c r="A172" s="357"/>
      <c r="B172" s="357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50"/>
      <c r="Z172" s="350"/>
    </row>
    <row r="173" spans="1:26" ht="13.5" customHeight="1">
      <c r="A173" s="357"/>
      <c r="B173" s="357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</row>
    <row r="174" spans="1:26" ht="13.5" customHeight="1">
      <c r="A174" s="357"/>
      <c r="B174" s="357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50"/>
      <c r="Z174" s="350"/>
    </row>
    <row r="175" spans="1:26" ht="13.5" customHeight="1">
      <c r="A175" s="357"/>
      <c r="B175" s="357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</row>
    <row r="176" spans="1:26" ht="13.5" customHeight="1">
      <c r="A176" s="357"/>
      <c r="B176" s="357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0"/>
      <c r="P176" s="350"/>
      <c r="Q176" s="350"/>
      <c r="R176" s="350"/>
      <c r="S176" s="350"/>
      <c r="T176" s="350"/>
      <c r="U176" s="350"/>
      <c r="V176" s="350"/>
      <c r="W176" s="350"/>
      <c r="X176" s="350"/>
      <c r="Y176" s="350"/>
      <c r="Z176" s="350"/>
    </row>
    <row r="177" spans="1:26" ht="13.5" customHeight="1">
      <c r="A177" s="357"/>
      <c r="B177" s="357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0"/>
      <c r="P177" s="350"/>
      <c r="Q177" s="350"/>
      <c r="R177" s="350"/>
      <c r="S177" s="350"/>
      <c r="T177" s="350"/>
      <c r="U177" s="350"/>
      <c r="V177" s="350"/>
      <c r="W177" s="350"/>
      <c r="X177" s="350"/>
      <c r="Y177" s="350"/>
      <c r="Z177" s="350"/>
    </row>
    <row r="178" spans="1:26" ht="13.5" customHeight="1">
      <c r="A178" s="357"/>
      <c r="B178" s="357"/>
      <c r="C178" s="350"/>
      <c r="D178" s="350"/>
      <c r="E178" s="350"/>
      <c r="F178" s="350"/>
      <c r="G178" s="350"/>
      <c r="H178" s="350"/>
      <c r="I178" s="350"/>
      <c r="J178" s="350"/>
      <c r="K178" s="350"/>
      <c r="L178" s="350"/>
      <c r="M178" s="350"/>
      <c r="N178" s="350"/>
      <c r="O178" s="350"/>
      <c r="P178" s="350"/>
      <c r="Q178" s="350"/>
      <c r="R178" s="350"/>
      <c r="S178" s="350"/>
      <c r="T178" s="350"/>
      <c r="U178" s="350"/>
      <c r="V178" s="350"/>
      <c r="W178" s="350"/>
      <c r="X178" s="350"/>
      <c r="Y178" s="350"/>
      <c r="Z178" s="350"/>
    </row>
    <row r="179" spans="1:26" ht="13.5" customHeight="1">
      <c r="A179" s="357"/>
      <c r="B179" s="357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</row>
    <row r="180" spans="1:26" ht="13.5" customHeight="1">
      <c r="A180" s="357"/>
      <c r="B180" s="357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</row>
    <row r="181" spans="1:26" ht="13.5" customHeight="1">
      <c r="A181" s="357"/>
      <c r="B181" s="357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</row>
    <row r="182" spans="1:26" ht="13.5" customHeight="1">
      <c r="A182" s="357"/>
      <c r="B182" s="357"/>
      <c r="C182" s="350"/>
      <c r="D182" s="350"/>
      <c r="E182" s="350"/>
      <c r="F182" s="350"/>
      <c r="G182" s="350"/>
      <c r="H182" s="350"/>
      <c r="I182" s="350"/>
      <c r="J182" s="350"/>
      <c r="K182" s="350"/>
      <c r="L182" s="350"/>
      <c r="M182" s="350"/>
      <c r="N182" s="350"/>
      <c r="O182" s="350"/>
      <c r="P182" s="350"/>
      <c r="Q182" s="350"/>
      <c r="R182" s="350"/>
      <c r="S182" s="350"/>
      <c r="T182" s="350"/>
      <c r="U182" s="350"/>
      <c r="V182" s="350"/>
      <c r="W182" s="350"/>
      <c r="X182" s="350"/>
      <c r="Y182" s="350"/>
      <c r="Z182" s="350"/>
    </row>
    <row r="183" spans="1:26" ht="13.5" customHeight="1">
      <c r="A183" s="357"/>
      <c r="B183" s="357"/>
      <c r="C183" s="350"/>
      <c r="D183" s="350"/>
      <c r="E183" s="350"/>
      <c r="F183" s="350"/>
      <c r="G183" s="350"/>
      <c r="H183" s="350"/>
      <c r="I183" s="350"/>
      <c r="J183" s="350"/>
      <c r="K183" s="350"/>
      <c r="L183" s="350"/>
      <c r="M183" s="350"/>
      <c r="N183" s="350"/>
      <c r="O183" s="350"/>
      <c r="P183" s="350"/>
      <c r="Q183" s="350"/>
      <c r="R183" s="350"/>
      <c r="S183" s="350"/>
      <c r="T183" s="350"/>
      <c r="U183" s="350"/>
      <c r="V183" s="350"/>
      <c r="W183" s="350"/>
      <c r="X183" s="350"/>
      <c r="Y183" s="350"/>
      <c r="Z183" s="350"/>
    </row>
    <row r="184" spans="1:26" ht="13.5" customHeight="1">
      <c r="A184" s="357"/>
      <c r="B184" s="357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0"/>
      <c r="P184" s="350"/>
      <c r="Q184" s="350"/>
      <c r="R184" s="350"/>
      <c r="S184" s="350"/>
      <c r="T184" s="350"/>
      <c r="U184" s="350"/>
      <c r="V184" s="350"/>
      <c r="W184" s="350"/>
      <c r="X184" s="350"/>
      <c r="Y184" s="350"/>
      <c r="Z184" s="350"/>
    </row>
    <row r="185" spans="1:26" ht="13.5" customHeight="1">
      <c r="A185" s="357"/>
      <c r="B185" s="357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</row>
    <row r="186" spans="1:26" ht="13.5" customHeight="1">
      <c r="A186" s="357"/>
      <c r="B186" s="357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</row>
    <row r="187" spans="1:26" ht="13.5" customHeight="1">
      <c r="A187" s="357"/>
      <c r="B187" s="357"/>
      <c r="C187" s="350"/>
      <c r="D187" s="350"/>
      <c r="E187" s="350"/>
      <c r="F187" s="350"/>
      <c r="G187" s="350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0"/>
      <c r="U187" s="350"/>
      <c r="V187" s="350"/>
      <c r="W187" s="350"/>
      <c r="X187" s="350"/>
      <c r="Y187" s="350"/>
      <c r="Z187" s="350"/>
    </row>
    <row r="188" spans="1:26" ht="13.5" customHeight="1">
      <c r="A188" s="357"/>
      <c r="B188" s="357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0"/>
      <c r="U188" s="350"/>
      <c r="V188" s="350"/>
      <c r="W188" s="350"/>
      <c r="X188" s="350"/>
      <c r="Y188" s="350"/>
      <c r="Z188" s="350"/>
    </row>
    <row r="189" spans="1:26" ht="13.5" customHeight="1">
      <c r="A189" s="357"/>
      <c r="B189" s="357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0"/>
      <c r="U189" s="350"/>
      <c r="V189" s="350"/>
      <c r="W189" s="350"/>
      <c r="X189" s="350"/>
      <c r="Y189" s="350"/>
      <c r="Z189" s="350"/>
    </row>
    <row r="190" spans="1:26" ht="13.5" customHeight="1">
      <c r="A190" s="357"/>
      <c r="B190" s="357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</row>
    <row r="191" spans="1:26" ht="13.5" customHeight="1">
      <c r="A191" s="357"/>
      <c r="B191" s="357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</row>
    <row r="192" spans="1:26" ht="13.5" customHeight="1">
      <c r="A192" s="357"/>
      <c r="B192" s="357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50"/>
      <c r="Z192" s="350"/>
    </row>
    <row r="193" spans="1:26" ht="13.5" customHeight="1">
      <c r="A193" s="357"/>
      <c r="B193" s="357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</row>
    <row r="194" spans="1:26" ht="13.5" customHeight="1">
      <c r="A194" s="357"/>
      <c r="B194" s="357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50"/>
      <c r="Z194" s="350"/>
    </row>
    <row r="195" spans="1:26" ht="13.5" customHeight="1">
      <c r="A195" s="357"/>
      <c r="B195" s="357"/>
      <c r="C195" s="350"/>
      <c r="D195" s="350"/>
      <c r="E195" s="350"/>
      <c r="F195" s="350"/>
      <c r="G195" s="350"/>
      <c r="H195" s="350"/>
      <c r="I195" s="350"/>
      <c r="J195" s="350"/>
      <c r="K195" s="350"/>
      <c r="L195" s="350"/>
      <c r="M195" s="350"/>
      <c r="N195" s="350"/>
      <c r="O195" s="350"/>
      <c r="P195" s="350"/>
      <c r="Q195" s="350"/>
      <c r="R195" s="350"/>
      <c r="S195" s="350"/>
      <c r="T195" s="350"/>
      <c r="U195" s="350"/>
      <c r="V195" s="350"/>
      <c r="W195" s="350"/>
      <c r="X195" s="350"/>
      <c r="Y195" s="350"/>
      <c r="Z195" s="350"/>
    </row>
    <row r="196" spans="1:26" ht="13.5" customHeight="1">
      <c r="A196" s="357"/>
      <c r="B196" s="357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</row>
    <row r="197" spans="1:26" ht="13.5" customHeight="1">
      <c r="A197" s="357"/>
      <c r="B197" s="357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</row>
    <row r="198" spans="1:26" ht="13.5" customHeight="1">
      <c r="A198" s="357"/>
      <c r="B198" s="357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50"/>
      <c r="N198" s="350"/>
      <c r="O198" s="350"/>
      <c r="P198" s="350"/>
      <c r="Q198" s="350"/>
      <c r="R198" s="350"/>
      <c r="S198" s="350"/>
      <c r="T198" s="350"/>
      <c r="U198" s="350"/>
      <c r="V198" s="350"/>
      <c r="W198" s="350"/>
      <c r="X198" s="350"/>
      <c r="Y198" s="350"/>
      <c r="Z198" s="350"/>
    </row>
    <row r="199" spans="1:26" ht="13.5" customHeight="1">
      <c r="A199" s="357"/>
      <c r="B199" s="357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50"/>
      <c r="Z199" s="350"/>
    </row>
    <row r="200" spans="1:26" ht="13.5" customHeight="1">
      <c r="A200" s="357"/>
      <c r="B200" s="357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50"/>
      <c r="Z200" s="350"/>
    </row>
    <row r="201" spans="1:26" ht="13.5" customHeight="1">
      <c r="A201" s="357"/>
      <c r="B201" s="357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</row>
    <row r="202" spans="1:26" ht="13.5" customHeight="1">
      <c r="A202" s="357"/>
      <c r="B202" s="357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50"/>
      <c r="Z202" s="350"/>
    </row>
    <row r="203" spans="1:26" ht="13.5" customHeight="1">
      <c r="A203" s="357"/>
      <c r="B203" s="357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0"/>
      <c r="P203" s="350"/>
      <c r="Q203" s="350"/>
      <c r="R203" s="350"/>
      <c r="S203" s="350"/>
      <c r="T203" s="350"/>
      <c r="U203" s="350"/>
      <c r="V203" s="350"/>
      <c r="W203" s="350"/>
      <c r="X203" s="350"/>
      <c r="Y203" s="350"/>
      <c r="Z203" s="350"/>
    </row>
    <row r="204" spans="1:26" ht="13.5" customHeight="1">
      <c r="A204" s="357"/>
      <c r="B204" s="357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</row>
    <row r="205" spans="1:26" ht="13.5" customHeight="1">
      <c r="A205" s="357"/>
      <c r="B205" s="357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</row>
    <row r="206" spans="1:26" ht="13.5" customHeight="1">
      <c r="A206" s="357"/>
      <c r="B206" s="357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</row>
    <row r="207" spans="1:26" ht="13.5" customHeight="1">
      <c r="A207" s="357"/>
      <c r="B207" s="357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50"/>
      <c r="Z207" s="350"/>
    </row>
    <row r="208" spans="1:26" ht="13.5" customHeight="1">
      <c r="A208" s="357"/>
      <c r="B208" s="357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50"/>
      <c r="N208" s="350"/>
      <c r="O208" s="350"/>
      <c r="P208" s="350"/>
      <c r="Q208" s="350"/>
      <c r="R208" s="350"/>
      <c r="S208" s="350"/>
      <c r="T208" s="350"/>
      <c r="U208" s="350"/>
      <c r="V208" s="350"/>
      <c r="W208" s="350"/>
      <c r="X208" s="350"/>
      <c r="Y208" s="350"/>
      <c r="Z208" s="350"/>
    </row>
    <row r="209" spans="1:26" ht="13.5" customHeight="1">
      <c r="A209" s="357"/>
      <c r="B209" s="357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50"/>
      <c r="Z209" s="350"/>
    </row>
    <row r="210" spans="1:26" ht="13.5" customHeight="1">
      <c r="A210" s="357"/>
      <c r="B210" s="357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</row>
    <row r="211" spans="1:26" ht="13.5" customHeight="1">
      <c r="A211" s="357"/>
      <c r="B211" s="357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</row>
    <row r="212" spans="1:26" ht="13.5" customHeight="1">
      <c r="A212" s="357"/>
      <c r="B212" s="357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</row>
    <row r="213" spans="1:26" ht="13.5" customHeight="1">
      <c r="A213" s="357"/>
      <c r="B213" s="357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50"/>
      <c r="Z213" s="350"/>
    </row>
    <row r="214" spans="1:26" ht="13.5" customHeight="1">
      <c r="A214" s="357"/>
      <c r="B214" s="357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50"/>
      <c r="Z214" s="350"/>
    </row>
    <row r="215" spans="1:26" ht="13.5" customHeight="1">
      <c r="A215" s="357"/>
      <c r="B215" s="357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50"/>
      <c r="Z215" s="350"/>
    </row>
    <row r="216" spans="1:26" ht="13.5" customHeight="1">
      <c r="A216" s="357"/>
      <c r="B216" s="357"/>
      <c r="C216" s="350"/>
      <c r="D216" s="350"/>
      <c r="E216" s="350"/>
      <c r="F216" s="350"/>
      <c r="G216" s="350"/>
      <c r="H216" s="350"/>
      <c r="I216" s="350"/>
      <c r="J216" s="350"/>
      <c r="K216" s="350"/>
      <c r="L216" s="350"/>
      <c r="M216" s="350"/>
      <c r="N216" s="350"/>
      <c r="O216" s="350"/>
      <c r="P216" s="350"/>
      <c r="Q216" s="350"/>
      <c r="R216" s="350"/>
      <c r="S216" s="350"/>
      <c r="T216" s="350"/>
      <c r="U216" s="350"/>
      <c r="V216" s="350"/>
      <c r="W216" s="350"/>
      <c r="X216" s="350"/>
      <c r="Y216" s="350"/>
      <c r="Z216" s="350"/>
    </row>
    <row r="217" spans="1:26" ht="13.5" customHeight="1">
      <c r="A217" s="357"/>
      <c r="B217" s="357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</row>
    <row r="218" spans="1:26" ht="13.5" customHeight="1">
      <c r="A218" s="357"/>
      <c r="B218" s="357"/>
      <c r="C218" s="350"/>
      <c r="D218" s="350"/>
      <c r="E218" s="350"/>
      <c r="F218" s="350"/>
      <c r="G218" s="350"/>
      <c r="H218" s="350"/>
      <c r="I218" s="350"/>
      <c r="J218" s="350"/>
      <c r="K218" s="350"/>
      <c r="L218" s="350"/>
      <c r="M218" s="350"/>
      <c r="N218" s="350"/>
      <c r="O218" s="350"/>
      <c r="P218" s="350"/>
      <c r="Q218" s="350"/>
      <c r="R218" s="350"/>
      <c r="S218" s="350"/>
      <c r="T218" s="350"/>
      <c r="U218" s="350"/>
      <c r="V218" s="350"/>
      <c r="W218" s="350"/>
      <c r="X218" s="350"/>
      <c r="Y218" s="350"/>
      <c r="Z218" s="350"/>
    </row>
    <row r="219" spans="1:26" ht="13.5" customHeight="1">
      <c r="A219" s="357"/>
      <c r="B219" s="357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0"/>
      <c r="P219" s="350"/>
      <c r="Q219" s="350"/>
      <c r="R219" s="350"/>
      <c r="S219" s="350"/>
      <c r="T219" s="350"/>
      <c r="U219" s="350"/>
      <c r="V219" s="350"/>
      <c r="W219" s="350"/>
      <c r="X219" s="350"/>
      <c r="Y219" s="350"/>
      <c r="Z219" s="350"/>
    </row>
    <row r="220" spans="1:26" ht="13.5" customHeight="1">
      <c r="A220" s="357"/>
      <c r="B220" s="357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0"/>
      <c r="P220" s="350"/>
      <c r="Q220" s="350"/>
      <c r="R220" s="350"/>
      <c r="S220" s="350"/>
      <c r="T220" s="350"/>
      <c r="U220" s="350"/>
      <c r="V220" s="350"/>
      <c r="W220" s="350"/>
      <c r="X220" s="350"/>
      <c r="Y220" s="350"/>
      <c r="Z220" s="350"/>
    </row>
    <row r="221" spans="1:26" ht="13.5" customHeight="1">
      <c r="A221" s="357"/>
      <c r="B221" s="357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</row>
    <row r="222" spans="1:26" ht="13.5" customHeight="1">
      <c r="A222" s="357"/>
      <c r="B222" s="357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</row>
    <row r="223" spans="1:26" ht="13.5" customHeight="1">
      <c r="A223" s="357"/>
      <c r="B223" s="357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50"/>
      <c r="Z223" s="350"/>
    </row>
    <row r="224" spans="1:26" ht="13.5" customHeight="1">
      <c r="A224" s="357"/>
      <c r="B224" s="357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</row>
    <row r="225" spans="1:26" ht="13.5" customHeight="1">
      <c r="A225" s="357"/>
      <c r="B225" s="357"/>
      <c r="C225" s="350"/>
      <c r="D225" s="350"/>
      <c r="E225" s="350"/>
      <c r="F225" s="350"/>
      <c r="G225" s="350"/>
      <c r="H225" s="350"/>
      <c r="I225" s="350"/>
      <c r="J225" s="350"/>
      <c r="K225" s="350"/>
      <c r="L225" s="350"/>
      <c r="M225" s="350"/>
      <c r="N225" s="350"/>
      <c r="O225" s="350"/>
      <c r="P225" s="350"/>
      <c r="Q225" s="350"/>
      <c r="R225" s="350"/>
      <c r="S225" s="350"/>
      <c r="T225" s="350"/>
      <c r="U225" s="350"/>
      <c r="V225" s="350"/>
      <c r="W225" s="350"/>
      <c r="X225" s="350"/>
      <c r="Y225" s="350"/>
      <c r="Z225" s="350"/>
    </row>
    <row r="226" spans="1:26" ht="13.5" customHeight="1">
      <c r="A226" s="357"/>
      <c r="B226" s="357"/>
      <c r="C226" s="350"/>
      <c r="D226" s="350"/>
      <c r="E226" s="350"/>
      <c r="F226" s="350"/>
      <c r="G226" s="350"/>
      <c r="H226" s="350"/>
      <c r="I226" s="350"/>
      <c r="J226" s="350"/>
      <c r="K226" s="350"/>
      <c r="L226" s="350"/>
      <c r="M226" s="350"/>
      <c r="N226" s="350"/>
      <c r="O226" s="350"/>
      <c r="P226" s="350"/>
      <c r="Q226" s="350"/>
      <c r="R226" s="350"/>
      <c r="S226" s="350"/>
      <c r="T226" s="350"/>
      <c r="U226" s="350"/>
      <c r="V226" s="350"/>
      <c r="W226" s="350"/>
      <c r="X226" s="350"/>
      <c r="Y226" s="350"/>
      <c r="Z226" s="350"/>
    </row>
    <row r="227" spans="1:26" ht="13.5" customHeight="1">
      <c r="A227" s="357"/>
      <c r="B227" s="357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0"/>
      <c r="P227" s="350"/>
      <c r="Q227" s="350"/>
      <c r="R227" s="350"/>
      <c r="S227" s="350"/>
      <c r="T227" s="350"/>
      <c r="U227" s="350"/>
      <c r="V227" s="350"/>
      <c r="W227" s="350"/>
      <c r="X227" s="350"/>
      <c r="Y227" s="350"/>
      <c r="Z227" s="350"/>
    </row>
    <row r="228" spans="1:26" ht="13.5" customHeight="1">
      <c r="A228" s="357"/>
      <c r="B228" s="357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0"/>
      <c r="P228" s="350"/>
      <c r="Q228" s="350"/>
      <c r="R228" s="350"/>
      <c r="S228" s="350"/>
      <c r="T228" s="350"/>
      <c r="U228" s="350"/>
      <c r="V228" s="350"/>
      <c r="W228" s="350"/>
      <c r="X228" s="350"/>
      <c r="Y228" s="350"/>
      <c r="Z228" s="350"/>
    </row>
    <row r="229" spans="1:26" ht="13.5" customHeight="1">
      <c r="A229" s="357"/>
      <c r="B229" s="357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</row>
    <row r="230" spans="1:26" ht="13.5" customHeight="1">
      <c r="A230" s="357"/>
      <c r="B230" s="357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</row>
    <row r="231" spans="1:26" ht="13.5" customHeight="1">
      <c r="A231" s="357"/>
      <c r="B231" s="357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0"/>
      <c r="N231" s="350"/>
      <c r="O231" s="350"/>
      <c r="P231" s="350"/>
      <c r="Q231" s="350"/>
      <c r="R231" s="350"/>
      <c r="S231" s="350"/>
      <c r="T231" s="350"/>
      <c r="U231" s="350"/>
      <c r="V231" s="350"/>
      <c r="W231" s="350"/>
      <c r="X231" s="350"/>
      <c r="Y231" s="350"/>
      <c r="Z231" s="350"/>
    </row>
    <row r="232" spans="1:26" ht="13.5" customHeight="1">
      <c r="A232" s="357"/>
      <c r="B232" s="357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0"/>
      <c r="P232" s="350"/>
      <c r="Q232" s="350"/>
      <c r="R232" s="350"/>
      <c r="S232" s="350"/>
      <c r="T232" s="350"/>
      <c r="U232" s="350"/>
      <c r="V232" s="350"/>
      <c r="W232" s="350"/>
      <c r="X232" s="350"/>
      <c r="Y232" s="350"/>
      <c r="Z232" s="350"/>
    </row>
    <row r="233" spans="1:26" ht="13.5" customHeight="1">
      <c r="A233" s="357"/>
      <c r="B233" s="357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50"/>
      <c r="Z233" s="350"/>
    </row>
    <row r="234" spans="1:26" ht="13.5" customHeight="1">
      <c r="A234" s="357"/>
      <c r="B234" s="357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</row>
    <row r="235" spans="1:26" ht="13.5" customHeight="1">
      <c r="A235" s="357"/>
      <c r="B235" s="357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</row>
    <row r="236" spans="1:26" ht="13.5" customHeight="1">
      <c r="A236" s="357"/>
      <c r="B236" s="357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</row>
    <row r="237" spans="1:26" ht="13.5" customHeight="1">
      <c r="A237" s="357"/>
      <c r="B237" s="357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50"/>
      <c r="Z237" s="350"/>
    </row>
    <row r="238" spans="1:26" ht="13.5" customHeight="1">
      <c r="A238" s="357"/>
      <c r="B238" s="357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0"/>
      <c r="P238" s="350"/>
      <c r="Q238" s="350"/>
      <c r="R238" s="350"/>
      <c r="S238" s="350"/>
      <c r="T238" s="350"/>
      <c r="U238" s="350"/>
      <c r="V238" s="350"/>
      <c r="W238" s="350"/>
      <c r="X238" s="350"/>
      <c r="Y238" s="350"/>
      <c r="Z238" s="350"/>
    </row>
    <row r="239" spans="1:26" ht="13.5" customHeight="1">
      <c r="A239" s="357"/>
      <c r="B239" s="357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</row>
    <row r="240" spans="1:26" ht="13.5" customHeight="1">
      <c r="A240" s="357"/>
      <c r="B240" s="357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</row>
    <row r="241" spans="1:26" ht="13.5" customHeight="1">
      <c r="A241" s="357"/>
      <c r="B241" s="357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50"/>
      <c r="N241" s="350"/>
      <c r="O241" s="350"/>
      <c r="P241" s="350"/>
      <c r="Q241" s="350"/>
      <c r="R241" s="350"/>
      <c r="S241" s="350"/>
      <c r="T241" s="350"/>
      <c r="U241" s="350"/>
      <c r="V241" s="350"/>
      <c r="W241" s="350"/>
      <c r="X241" s="350"/>
      <c r="Y241" s="350"/>
      <c r="Z241" s="350"/>
    </row>
    <row r="242" spans="1:26" ht="13.5" customHeight="1">
      <c r="A242" s="357"/>
      <c r="B242" s="357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0"/>
      <c r="N242" s="350"/>
      <c r="O242" s="350"/>
      <c r="P242" s="350"/>
      <c r="Q242" s="350"/>
      <c r="R242" s="350"/>
      <c r="S242" s="350"/>
      <c r="T242" s="350"/>
      <c r="U242" s="350"/>
      <c r="V242" s="350"/>
      <c r="W242" s="350"/>
      <c r="X242" s="350"/>
      <c r="Y242" s="350"/>
      <c r="Z242" s="350"/>
    </row>
    <row r="243" spans="1:26" ht="13.5" customHeight="1">
      <c r="A243" s="357"/>
      <c r="B243" s="357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50"/>
      <c r="Z243" s="350"/>
    </row>
    <row r="244" spans="1:26" ht="13.5" customHeight="1">
      <c r="A244" s="357"/>
      <c r="B244" s="357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50"/>
      <c r="Z244" s="350"/>
    </row>
    <row r="245" spans="1:26" ht="13.5" customHeight="1">
      <c r="A245" s="357"/>
      <c r="B245" s="357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</row>
    <row r="246" spans="1:26" ht="13.5" customHeight="1">
      <c r="A246" s="357"/>
      <c r="B246" s="357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</row>
    <row r="247" spans="1:26" ht="13.5" customHeight="1">
      <c r="A247" s="357"/>
      <c r="B247" s="357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50"/>
      <c r="Z247" s="350"/>
    </row>
    <row r="248" spans="1:26" ht="13.5" customHeight="1">
      <c r="A248" s="357"/>
      <c r="B248" s="357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0"/>
      <c r="P248" s="350"/>
      <c r="Q248" s="350"/>
      <c r="R248" s="350"/>
      <c r="S248" s="350"/>
      <c r="T248" s="350"/>
      <c r="U248" s="350"/>
      <c r="V248" s="350"/>
      <c r="W248" s="350"/>
      <c r="X248" s="350"/>
      <c r="Y248" s="350"/>
      <c r="Z248" s="350"/>
    </row>
    <row r="249" spans="1:26" ht="13.5" customHeight="1">
      <c r="A249" s="357"/>
      <c r="B249" s="357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0"/>
      <c r="P249" s="350"/>
      <c r="Q249" s="350"/>
      <c r="R249" s="350"/>
      <c r="S249" s="350"/>
      <c r="T249" s="350"/>
      <c r="U249" s="350"/>
      <c r="V249" s="350"/>
      <c r="W249" s="350"/>
      <c r="X249" s="350"/>
      <c r="Y249" s="350"/>
      <c r="Z249" s="350"/>
    </row>
    <row r="250" spans="1:26" ht="13.5" customHeight="1">
      <c r="A250" s="357"/>
      <c r="B250" s="357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</row>
    <row r="251" spans="1:26" ht="13.5" customHeight="1">
      <c r="A251" s="357"/>
      <c r="B251" s="357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</row>
    <row r="252" spans="1:26" ht="13.5" customHeight="1">
      <c r="A252" s="357"/>
      <c r="B252" s="357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</row>
    <row r="253" spans="1:26" ht="13.5" customHeight="1">
      <c r="A253" s="357"/>
      <c r="B253" s="357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50"/>
      <c r="N253" s="350"/>
      <c r="O253" s="350"/>
      <c r="P253" s="350"/>
      <c r="Q253" s="350"/>
      <c r="R253" s="350"/>
      <c r="S253" s="350"/>
      <c r="T253" s="350"/>
      <c r="U253" s="350"/>
      <c r="V253" s="350"/>
      <c r="W253" s="350"/>
      <c r="X253" s="350"/>
      <c r="Y253" s="350"/>
      <c r="Z253" s="350"/>
    </row>
    <row r="254" spans="1:26" ht="13.5" customHeight="1">
      <c r="A254" s="357"/>
      <c r="B254" s="357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50"/>
      <c r="Z254" s="350"/>
    </row>
    <row r="255" spans="1:26" ht="13.5" customHeight="1">
      <c r="A255" s="357"/>
      <c r="B255" s="357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0"/>
      <c r="P255" s="350"/>
      <c r="Q255" s="350"/>
      <c r="R255" s="350"/>
      <c r="S255" s="350"/>
      <c r="T255" s="350"/>
      <c r="U255" s="350"/>
      <c r="V255" s="350"/>
      <c r="W255" s="350"/>
      <c r="X255" s="350"/>
      <c r="Y255" s="350"/>
      <c r="Z255" s="350"/>
    </row>
    <row r="256" spans="1:26" ht="13.5" customHeight="1">
      <c r="A256" s="357"/>
      <c r="B256" s="357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0"/>
      <c r="N256" s="350"/>
      <c r="O256" s="350"/>
      <c r="P256" s="350"/>
      <c r="Q256" s="350"/>
      <c r="R256" s="350"/>
      <c r="S256" s="350"/>
      <c r="T256" s="350"/>
      <c r="U256" s="350"/>
      <c r="V256" s="350"/>
      <c r="W256" s="350"/>
      <c r="X256" s="350"/>
      <c r="Y256" s="350"/>
      <c r="Z256" s="350"/>
    </row>
    <row r="257" spans="1:26" ht="13.5" customHeight="1">
      <c r="A257" s="357"/>
      <c r="B257" s="357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</row>
    <row r="258" spans="1:26" ht="13.5" customHeight="1">
      <c r="A258" s="357"/>
      <c r="B258" s="357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</row>
    <row r="259" spans="1:26" ht="13.5" customHeight="1">
      <c r="A259" s="357"/>
      <c r="B259" s="357"/>
      <c r="C259" s="350"/>
      <c r="D259" s="350"/>
      <c r="E259" s="350"/>
      <c r="F259" s="350"/>
      <c r="G259" s="350"/>
      <c r="H259" s="350"/>
      <c r="I259" s="350"/>
      <c r="J259" s="350"/>
      <c r="K259" s="350"/>
      <c r="L259" s="350"/>
      <c r="M259" s="350"/>
      <c r="N259" s="350"/>
      <c r="O259" s="350"/>
      <c r="P259" s="350"/>
      <c r="Q259" s="350"/>
      <c r="R259" s="350"/>
      <c r="S259" s="350"/>
      <c r="T259" s="350"/>
      <c r="U259" s="350"/>
      <c r="V259" s="350"/>
      <c r="W259" s="350"/>
      <c r="X259" s="350"/>
      <c r="Y259" s="350"/>
      <c r="Z259" s="350"/>
    </row>
    <row r="260" spans="1:26" ht="13.5" customHeight="1">
      <c r="A260" s="357"/>
      <c r="B260" s="357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0"/>
      <c r="P260" s="350"/>
      <c r="Q260" s="350"/>
      <c r="R260" s="350"/>
      <c r="S260" s="350"/>
      <c r="T260" s="350"/>
      <c r="U260" s="350"/>
      <c r="V260" s="350"/>
      <c r="W260" s="350"/>
      <c r="X260" s="350"/>
      <c r="Y260" s="350"/>
      <c r="Z260" s="350"/>
    </row>
    <row r="261" spans="1:26" ht="13.5" customHeight="1">
      <c r="A261" s="357"/>
      <c r="B261" s="357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0"/>
      <c r="P261" s="350"/>
      <c r="Q261" s="350"/>
      <c r="R261" s="350"/>
      <c r="S261" s="350"/>
      <c r="T261" s="350"/>
      <c r="U261" s="350"/>
      <c r="V261" s="350"/>
      <c r="W261" s="350"/>
      <c r="X261" s="350"/>
      <c r="Y261" s="350"/>
      <c r="Z261" s="350"/>
    </row>
    <row r="262" spans="1:26" ht="13.5" customHeight="1">
      <c r="A262" s="357"/>
      <c r="B262" s="357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0"/>
      <c r="N262" s="350"/>
      <c r="O262" s="350"/>
      <c r="P262" s="350"/>
      <c r="Q262" s="350"/>
      <c r="R262" s="350"/>
      <c r="S262" s="350"/>
      <c r="T262" s="350"/>
      <c r="U262" s="350"/>
      <c r="V262" s="350"/>
      <c r="W262" s="350"/>
      <c r="X262" s="350"/>
      <c r="Y262" s="350"/>
      <c r="Z262" s="350"/>
    </row>
    <row r="263" spans="1:26" ht="13.5" customHeight="1">
      <c r="A263" s="357"/>
      <c r="B263" s="357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</row>
    <row r="264" spans="1:26" ht="13.5" customHeight="1">
      <c r="A264" s="357"/>
      <c r="B264" s="357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</row>
    <row r="265" spans="1:26" ht="13.5" customHeight="1">
      <c r="A265" s="357"/>
      <c r="B265" s="357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50"/>
      <c r="N265" s="350"/>
      <c r="O265" s="350"/>
      <c r="P265" s="350"/>
      <c r="Q265" s="350"/>
      <c r="R265" s="350"/>
      <c r="S265" s="350"/>
      <c r="T265" s="350"/>
      <c r="U265" s="350"/>
      <c r="V265" s="350"/>
      <c r="W265" s="350"/>
      <c r="X265" s="350"/>
      <c r="Y265" s="350"/>
      <c r="Z265" s="350"/>
    </row>
    <row r="266" spans="1:26" ht="13.5" customHeight="1">
      <c r="A266" s="357"/>
      <c r="B266" s="357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50"/>
      <c r="Z266" s="350"/>
    </row>
    <row r="267" spans="1:26" ht="13.5" customHeight="1">
      <c r="A267" s="357"/>
      <c r="B267" s="357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0"/>
      <c r="P267" s="350"/>
      <c r="Q267" s="350"/>
      <c r="R267" s="350"/>
      <c r="S267" s="350"/>
      <c r="T267" s="350"/>
      <c r="U267" s="350"/>
      <c r="V267" s="350"/>
      <c r="W267" s="350"/>
      <c r="X267" s="350"/>
      <c r="Y267" s="350"/>
      <c r="Z267" s="350"/>
    </row>
    <row r="268" spans="1:26" ht="13.5" customHeight="1">
      <c r="A268" s="357"/>
      <c r="B268" s="357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0"/>
      <c r="P268" s="350"/>
      <c r="Q268" s="350"/>
      <c r="R268" s="350"/>
      <c r="S268" s="350"/>
      <c r="T268" s="350"/>
      <c r="U268" s="350"/>
      <c r="V268" s="350"/>
      <c r="W268" s="350"/>
      <c r="X268" s="350"/>
      <c r="Y268" s="350"/>
      <c r="Z268" s="350"/>
    </row>
    <row r="269" spans="1:26" ht="13.5" customHeight="1">
      <c r="A269" s="357"/>
      <c r="B269" s="357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</row>
    <row r="270" spans="1:26" ht="13.5" customHeight="1">
      <c r="A270" s="357"/>
      <c r="B270" s="357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</row>
    <row r="271" spans="1:26" ht="13.5" customHeight="1">
      <c r="A271" s="357"/>
      <c r="B271" s="357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50"/>
      <c r="N271" s="350"/>
      <c r="O271" s="350"/>
      <c r="P271" s="350"/>
      <c r="Q271" s="350"/>
      <c r="R271" s="350"/>
      <c r="S271" s="350"/>
      <c r="T271" s="350"/>
      <c r="U271" s="350"/>
      <c r="V271" s="350"/>
      <c r="W271" s="350"/>
      <c r="X271" s="350"/>
      <c r="Y271" s="350"/>
      <c r="Z271" s="350"/>
    </row>
    <row r="272" spans="1:26" ht="13.5" customHeight="1">
      <c r="A272" s="357"/>
      <c r="B272" s="357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50"/>
      <c r="Z272" s="350"/>
    </row>
    <row r="273" spans="1:26" ht="13.5" customHeight="1">
      <c r="A273" s="357"/>
      <c r="B273" s="357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0"/>
      <c r="P273" s="350"/>
      <c r="Q273" s="350"/>
      <c r="R273" s="350"/>
      <c r="S273" s="350"/>
      <c r="T273" s="350"/>
      <c r="U273" s="350"/>
      <c r="V273" s="350"/>
      <c r="W273" s="350"/>
      <c r="X273" s="350"/>
      <c r="Y273" s="350"/>
      <c r="Z273" s="350"/>
    </row>
    <row r="274" spans="1:26" ht="13.5" customHeight="1">
      <c r="A274" s="357"/>
      <c r="B274" s="357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0"/>
      <c r="N274" s="350"/>
      <c r="O274" s="350"/>
      <c r="P274" s="350"/>
      <c r="Q274" s="350"/>
      <c r="R274" s="350"/>
      <c r="S274" s="350"/>
      <c r="T274" s="350"/>
      <c r="U274" s="350"/>
      <c r="V274" s="350"/>
      <c r="W274" s="350"/>
      <c r="X274" s="350"/>
      <c r="Y274" s="350"/>
      <c r="Z274" s="350"/>
    </row>
    <row r="275" spans="1:26" ht="13.5" customHeight="1">
      <c r="A275" s="357"/>
      <c r="B275" s="357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</row>
    <row r="276" spans="1:26" ht="13.5" customHeight="1">
      <c r="A276" s="357"/>
      <c r="B276" s="357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</row>
    <row r="277" spans="1:26" ht="13.5" customHeight="1">
      <c r="A277" s="357"/>
      <c r="B277" s="357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50"/>
      <c r="N277" s="350"/>
      <c r="O277" s="350"/>
      <c r="P277" s="350"/>
      <c r="Q277" s="350"/>
      <c r="R277" s="350"/>
      <c r="S277" s="350"/>
      <c r="T277" s="350"/>
      <c r="U277" s="350"/>
      <c r="V277" s="350"/>
      <c r="W277" s="350"/>
      <c r="X277" s="350"/>
      <c r="Y277" s="350"/>
      <c r="Z277" s="350"/>
    </row>
    <row r="278" spans="1:26" ht="13.5" customHeight="1">
      <c r="A278" s="357"/>
      <c r="B278" s="357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50"/>
      <c r="Z278" s="350"/>
    </row>
    <row r="279" spans="1:26" ht="13.5" customHeight="1">
      <c r="A279" s="357"/>
      <c r="B279" s="357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0"/>
      <c r="P279" s="350"/>
      <c r="Q279" s="350"/>
      <c r="R279" s="350"/>
      <c r="S279" s="350"/>
      <c r="T279" s="350"/>
      <c r="U279" s="350"/>
      <c r="V279" s="350"/>
      <c r="W279" s="350"/>
      <c r="X279" s="350"/>
      <c r="Y279" s="350"/>
      <c r="Z279" s="350"/>
    </row>
    <row r="280" spans="1:26" ht="13.5" customHeight="1">
      <c r="A280" s="357"/>
      <c r="B280" s="357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</row>
    <row r="281" spans="1:26" ht="13.5" customHeight="1">
      <c r="A281" s="357"/>
      <c r="B281" s="357"/>
      <c r="C281" s="350"/>
      <c r="D281" s="350"/>
      <c r="E281" s="350"/>
      <c r="F281" s="350"/>
      <c r="G281" s="350"/>
      <c r="H281" s="350"/>
      <c r="I281" s="350"/>
      <c r="J281" s="350"/>
      <c r="K281" s="350"/>
      <c r="L281" s="350"/>
      <c r="M281" s="350"/>
      <c r="N281" s="350"/>
      <c r="O281" s="350"/>
      <c r="P281" s="350"/>
      <c r="Q281" s="350"/>
      <c r="R281" s="350"/>
      <c r="S281" s="350"/>
      <c r="T281" s="350"/>
      <c r="U281" s="350"/>
      <c r="V281" s="350"/>
      <c r="W281" s="350"/>
      <c r="X281" s="350"/>
      <c r="Y281" s="350"/>
      <c r="Z281" s="350"/>
    </row>
    <row r="282" spans="1:26" ht="13.5" customHeight="1">
      <c r="A282" s="357"/>
      <c r="B282" s="357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0"/>
      <c r="P282" s="350"/>
      <c r="Q282" s="350"/>
      <c r="R282" s="350"/>
      <c r="S282" s="350"/>
      <c r="T282" s="350"/>
      <c r="U282" s="350"/>
      <c r="V282" s="350"/>
      <c r="W282" s="350"/>
      <c r="X282" s="350"/>
      <c r="Y282" s="350"/>
      <c r="Z282" s="350"/>
    </row>
    <row r="283" spans="1:26" ht="13.5" customHeight="1">
      <c r="A283" s="357"/>
      <c r="B283" s="357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0"/>
      <c r="P283" s="350"/>
      <c r="Q283" s="350"/>
      <c r="R283" s="350"/>
      <c r="S283" s="350"/>
      <c r="T283" s="350"/>
      <c r="U283" s="350"/>
      <c r="V283" s="350"/>
      <c r="W283" s="350"/>
      <c r="X283" s="350"/>
      <c r="Y283" s="350"/>
      <c r="Z283" s="350"/>
    </row>
    <row r="284" spans="1:26" ht="13.5" customHeight="1">
      <c r="A284" s="357"/>
      <c r="B284" s="357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50"/>
      <c r="Z284" s="350"/>
    </row>
    <row r="285" spans="1:26" ht="13.5" customHeight="1">
      <c r="A285" s="357"/>
      <c r="B285" s="357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</row>
    <row r="286" spans="1:26" ht="13.5" customHeight="1">
      <c r="A286" s="357"/>
      <c r="B286" s="357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</row>
    <row r="287" spans="1:26" ht="13.5" customHeight="1">
      <c r="A287" s="357"/>
      <c r="B287" s="357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50"/>
      <c r="Z287" s="350"/>
    </row>
    <row r="288" spans="1:26" ht="13.5" customHeight="1">
      <c r="A288" s="357"/>
      <c r="B288" s="357"/>
      <c r="C288" s="350"/>
      <c r="D288" s="350"/>
      <c r="E288" s="350"/>
      <c r="F288" s="350"/>
      <c r="G288" s="350"/>
      <c r="H288" s="350"/>
      <c r="I288" s="350"/>
      <c r="J288" s="350"/>
      <c r="K288" s="350"/>
      <c r="L288" s="350"/>
      <c r="M288" s="350"/>
      <c r="N288" s="350"/>
      <c r="O288" s="350"/>
      <c r="P288" s="350"/>
      <c r="Q288" s="350"/>
      <c r="R288" s="350"/>
      <c r="S288" s="350"/>
      <c r="T288" s="350"/>
      <c r="U288" s="350"/>
      <c r="V288" s="350"/>
      <c r="W288" s="350"/>
      <c r="X288" s="350"/>
      <c r="Y288" s="350"/>
      <c r="Z288" s="350"/>
    </row>
    <row r="289" spans="1:26" ht="13.5" customHeight="1">
      <c r="A289" s="357"/>
      <c r="B289" s="357"/>
      <c r="C289" s="350"/>
      <c r="D289" s="350"/>
      <c r="E289" s="350"/>
      <c r="F289" s="350"/>
      <c r="G289" s="350"/>
      <c r="H289" s="350"/>
      <c r="I289" s="350"/>
      <c r="J289" s="350"/>
      <c r="K289" s="350"/>
      <c r="L289" s="350"/>
      <c r="M289" s="350"/>
      <c r="N289" s="350"/>
      <c r="O289" s="350"/>
      <c r="P289" s="350"/>
      <c r="Q289" s="350"/>
      <c r="R289" s="350"/>
      <c r="S289" s="350"/>
      <c r="T289" s="350"/>
      <c r="U289" s="350"/>
      <c r="V289" s="350"/>
      <c r="W289" s="350"/>
      <c r="X289" s="350"/>
      <c r="Y289" s="350"/>
      <c r="Z289" s="350"/>
    </row>
    <row r="290" spans="1:26" ht="13.5" customHeight="1">
      <c r="A290" s="357"/>
      <c r="B290" s="357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0"/>
      <c r="P290" s="350"/>
      <c r="Q290" s="350"/>
      <c r="R290" s="350"/>
      <c r="S290" s="350"/>
      <c r="T290" s="350"/>
      <c r="U290" s="350"/>
      <c r="V290" s="350"/>
      <c r="W290" s="350"/>
      <c r="X290" s="350"/>
      <c r="Y290" s="350"/>
      <c r="Z290" s="350"/>
    </row>
    <row r="291" spans="1:26" ht="13.5" customHeight="1">
      <c r="A291" s="357"/>
      <c r="B291" s="357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0"/>
      <c r="P291" s="350"/>
      <c r="Q291" s="350"/>
      <c r="R291" s="350"/>
      <c r="S291" s="350"/>
      <c r="T291" s="350"/>
      <c r="U291" s="350"/>
      <c r="V291" s="350"/>
      <c r="W291" s="350"/>
      <c r="X291" s="350"/>
      <c r="Y291" s="350"/>
      <c r="Z291" s="350"/>
    </row>
    <row r="292" spans="1:26" ht="13.5" customHeight="1">
      <c r="A292" s="357"/>
      <c r="B292" s="357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</row>
    <row r="293" spans="1:26" ht="13.5" customHeight="1">
      <c r="A293" s="357"/>
      <c r="B293" s="357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50"/>
      <c r="Z293" s="350"/>
    </row>
    <row r="294" spans="1:26" ht="13.5" customHeight="1">
      <c r="A294" s="357"/>
      <c r="B294" s="357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0"/>
      <c r="P294" s="350"/>
      <c r="Q294" s="350"/>
      <c r="R294" s="350"/>
      <c r="S294" s="350"/>
      <c r="T294" s="350"/>
      <c r="U294" s="350"/>
      <c r="V294" s="350"/>
      <c r="W294" s="350"/>
      <c r="X294" s="350"/>
      <c r="Y294" s="350"/>
      <c r="Z294" s="350"/>
    </row>
    <row r="295" spans="1:26" ht="13.5" customHeight="1">
      <c r="A295" s="357"/>
      <c r="B295" s="357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0"/>
      <c r="P295" s="350"/>
      <c r="Q295" s="350"/>
      <c r="R295" s="350"/>
      <c r="S295" s="350"/>
      <c r="T295" s="350"/>
      <c r="U295" s="350"/>
      <c r="V295" s="350"/>
      <c r="W295" s="350"/>
      <c r="X295" s="350"/>
      <c r="Y295" s="350"/>
      <c r="Z295" s="350"/>
    </row>
    <row r="296" spans="1:26" ht="13.5" customHeight="1">
      <c r="A296" s="357"/>
      <c r="B296" s="357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</row>
    <row r="297" spans="1:26" ht="13.5" customHeight="1">
      <c r="A297" s="357"/>
      <c r="B297" s="357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50"/>
      <c r="Z297" s="350"/>
    </row>
    <row r="298" spans="1:26" ht="13.5" customHeight="1">
      <c r="A298" s="357"/>
      <c r="B298" s="357"/>
      <c r="C298" s="350"/>
      <c r="D298" s="350"/>
      <c r="E298" s="350"/>
      <c r="F298" s="350"/>
      <c r="G298" s="350"/>
      <c r="H298" s="350"/>
      <c r="I298" s="350"/>
      <c r="J298" s="350"/>
      <c r="K298" s="350"/>
      <c r="L298" s="350"/>
      <c r="M298" s="350"/>
      <c r="N298" s="350"/>
      <c r="O298" s="350"/>
      <c r="P298" s="350"/>
      <c r="Q298" s="350"/>
      <c r="R298" s="350"/>
      <c r="S298" s="350"/>
      <c r="T298" s="350"/>
      <c r="U298" s="350"/>
      <c r="V298" s="350"/>
      <c r="W298" s="350"/>
      <c r="X298" s="350"/>
      <c r="Y298" s="350"/>
      <c r="Z298" s="350"/>
    </row>
    <row r="299" spans="1:26" ht="13.5" customHeight="1">
      <c r="A299" s="357"/>
      <c r="B299" s="357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0"/>
      <c r="P299" s="350"/>
      <c r="Q299" s="350"/>
      <c r="R299" s="350"/>
      <c r="S299" s="350"/>
      <c r="T299" s="350"/>
      <c r="U299" s="350"/>
      <c r="V299" s="350"/>
      <c r="W299" s="350"/>
      <c r="X299" s="350"/>
      <c r="Y299" s="350"/>
      <c r="Z299" s="350"/>
    </row>
    <row r="300" spans="1:26" ht="13.5" customHeight="1">
      <c r="A300" s="357"/>
      <c r="B300" s="357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0"/>
      <c r="P300" s="350"/>
      <c r="Q300" s="350"/>
      <c r="R300" s="350"/>
      <c r="S300" s="350"/>
      <c r="T300" s="350"/>
      <c r="U300" s="350"/>
      <c r="V300" s="350"/>
      <c r="W300" s="350"/>
      <c r="X300" s="350"/>
      <c r="Y300" s="350"/>
      <c r="Z300" s="350"/>
    </row>
    <row r="301" spans="1:26" ht="13.5" customHeight="1">
      <c r="A301" s="357"/>
      <c r="B301" s="357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</row>
    <row r="302" spans="1:26" ht="13.5" customHeight="1">
      <c r="A302" s="357"/>
      <c r="B302" s="357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50"/>
      <c r="Z302" s="350"/>
    </row>
    <row r="303" spans="1:26" ht="13.5" customHeight="1">
      <c r="A303" s="357"/>
      <c r="B303" s="357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0"/>
      <c r="N303" s="350"/>
      <c r="O303" s="350"/>
      <c r="P303" s="350"/>
      <c r="Q303" s="350"/>
      <c r="R303" s="350"/>
      <c r="S303" s="350"/>
      <c r="T303" s="350"/>
      <c r="U303" s="350"/>
      <c r="V303" s="350"/>
      <c r="W303" s="350"/>
      <c r="X303" s="350"/>
      <c r="Y303" s="350"/>
      <c r="Z303" s="350"/>
    </row>
    <row r="304" spans="1:26" ht="13.5" customHeight="1">
      <c r="A304" s="357"/>
      <c r="B304" s="357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0"/>
      <c r="N304" s="350"/>
      <c r="O304" s="350"/>
      <c r="P304" s="350"/>
      <c r="Q304" s="350"/>
      <c r="R304" s="350"/>
      <c r="S304" s="350"/>
      <c r="T304" s="350"/>
      <c r="U304" s="350"/>
      <c r="V304" s="350"/>
      <c r="W304" s="350"/>
      <c r="X304" s="350"/>
      <c r="Y304" s="350"/>
      <c r="Z304" s="350"/>
    </row>
    <row r="305" spans="1:26" ht="13.5" customHeight="1">
      <c r="A305" s="357"/>
      <c r="B305" s="357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50"/>
      <c r="Z305" s="350"/>
    </row>
    <row r="306" spans="1:26" ht="13.5" customHeight="1">
      <c r="A306" s="357"/>
      <c r="B306" s="357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50"/>
      <c r="Z306" s="350"/>
    </row>
    <row r="307" spans="1:26" ht="13.5" customHeight="1">
      <c r="A307" s="357"/>
      <c r="B307" s="357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</row>
    <row r="308" spans="1:26" ht="13.5" customHeight="1">
      <c r="A308" s="357"/>
      <c r="B308" s="357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0"/>
      <c r="N308" s="350"/>
      <c r="O308" s="350"/>
      <c r="P308" s="350"/>
      <c r="Q308" s="350"/>
      <c r="R308" s="350"/>
      <c r="S308" s="350"/>
      <c r="T308" s="350"/>
      <c r="U308" s="350"/>
      <c r="V308" s="350"/>
      <c r="W308" s="350"/>
      <c r="X308" s="350"/>
      <c r="Y308" s="350"/>
      <c r="Z308" s="350"/>
    </row>
    <row r="309" spans="1:26" ht="13.5" customHeight="1">
      <c r="A309" s="357"/>
      <c r="B309" s="357"/>
      <c r="C309" s="350"/>
      <c r="D309" s="350"/>
      <c r="E309" s="350"/>
      <c r="F309" s="350"/>
      <c r="G309" s="350"/>
      <c r="H309" s="350"/>
      <c r="I309" s="350"/>
      <c r="J309" s="350"/>
      <c r="K309" s="350"/>
      <c r="L309" s="350"/>
      <c r="M309" s="350"/>
      <c r="N309" s="350"/>
      <c r="O309" s="350"/>
      <c r="P309" s="350"/>
      <c r="Q309" s="350"/>
      <c r="R309" s="350"/>
      <c r="S309" s="350"/>
      <c r="T309" s="350"/>
      <c r="U309" s="350"/>
      <c r="V309" s="350"/>
      <c r="W309" s="350"/>
      <c r="X309" s="350"/>
      <c r="Y309" s="350"/>
      <c r="Z309" s="350"/>
    </row>
    <row r="310" spans="1:26" ht="13.5" customHeight="1">
      <c r="A310" s="357"/>
      <c r="B310" s="357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50"/>
      <c r="Z310" s="350"/>
    </row>
    <row r="311" spans="1:26" ht="13.5" customHeight="1">
      <c r="A311" s="357"/>
      <c r="B311" s="357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50"/>
      <c r="Z311" s="350"/>
    </row>
    <row r="312" spans="1:26" ht="13.5" customHeight="1">
      <c r="A312" s="357"/>
      <c r="B312" s="357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50"/>
      <c r="Z312" s="350"/>
    </row>
    <row r="313" spans="1:26" ht="13.5" customHeight="1">
      <c r="A313" s="357"/>
      <c r="B313" s="357"/>
      <c r="C313" s="350"/>
      <c r="D313" s="350"/>
      <c r="E313" s="350"/>
      <c r="F313" s="350"/>
      <c r="G313" s="350"/>
      <c r="H313" s="350"/>
      <c r="I313" s="350"/>
      <c r="J313" s="350"/>
      <c r="K313" s="350"/>
      <c r="L313" s="350"/>
      <c r="M313" s="350"/>
      <c r="N313" s="350"/>
      <c r="O313" s="350"/>
      <c r="P313" s="350"/>
      <c r="Q313" s="350"/>
      <c r="R313" s="350"/>
      <c r="S313" s="350"/>
      <c r="T313" s="350"/>
      <c r="U313" s="350"/>
      <c r="V313" s="350"/>
      <c r="W313" s="350"/>
      <c r="X313" s="350"/>
      <c r="Y313" s="350"/>
      <c r="Z313" s="350"/>
    </row>
    <row r="314" spans="1:26" ht="13.5" customHeight="1">
      <c r="A314" s="357"/>
      <c r="B314" s="357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50"/>
      <c r="N314" s="350"/>
      <c r="O314" s="350"/>
      <c r="P314" s="350"/>
      <c r="Q314" s="350"/>
      <c r="R314" s="350"/>
      <c r="S314" s="350"/>
      <c r="T314" s="350"/>
      <c r="U314" s="350"/>
      <c r="V314" s="350"/>
      <c r="W314" s="350"/>
      <c r="X314" s="350"/>
      <c r="Y314" s="350"/>
      <c r="Z314" s="350"/>
    </row>
    <row r="315" spans="1:26" ht="13.5" customHeight="1">
      <c r="A315" s="357"/>
      <c r="B315" s="357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50"/>
      <c r="N315" s="350"/>
      <c r="O315" s="350"/>
      <c r="P315" s="350"/>
      <c r="Q315" s="350"/>
      <c r="R315" s="350"/>
      <c r="S315" s="350"/>
      <c r="T315" s="350"/>
      <c r="U315" s="350"/>
      <c r="V315" s="350"/>
      <c r="W315" s="350"/>
      <c r="X315" s="350"/>
      <c r="Y315" s="350"/>
      <c r="Z315" s="350"/>
    </row>
    <row r="316" spans="1:26" ht="13.5" customHeight="1">
      <c r="A316" s="357"/>
      <c r="B316" s="357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</row>
    <row r="317" spans="1:26" ht="13.5" customHeight="1">
      <c r="A317" s="357"/>
      <c r="B317" s="357"/>
      <c r="C317" s="350"/>
      <c r="D317" s="350"/>
      <c r="E317" s="350"/>
      <c r="F317" s="350"/>
      <c r="G317" s="350"/>
      <c r="H317" s="350"/>
      <c r="I317" s="350"/>
      <c r="J317" s="350"/>
      <c r="K317" s="350"/>
      <c r="L317" s="350"/>
      <c r="M317" s="350"/>
      <c r="N317" s="350"/>
      <c r="O317" s="350"/>
      <c r="P317" s="350"/>
      <c r="Q317" s="350"/>
      <c r="R317" s="350"/>
      <c r="S317" s="350"/>
      <c r="T317" s="350"/>
      <c r="U317" s="350"/>
      <c r="V317" s="350"/>
      <c r="W317" s="350"/>
      <c r="X317" s="350"/>
      <c r="Y317" s="350"/>
      <c r="Z317" s="350"/>
    </row>
    <row r="318" spans="1:26" ht="13.5" customHeight="1">
      <c r="A318" s="357"/>
      <c r="B318" s="357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50"/>
      <c r="N318" s="350"/>
      <c r="O318" s="350"/>
      <c r="P318" s="350"/>
      <c r="Q318" s="350"/>
      <c r="R318" s="350"/>
      <c r="S318" s="350"/>
      <c r="T318" s="350"/>
      <c r="U318" s="350"/>
      <c r="V318" s="350"/>
      <c r="W318" s="350"/>
      <c r="X318" s="350"/>
      <c r="Y318" s="350"/>
      <c r="Z318" s="350"/>
    </row>
    <row r="319" spans="1:26" ht="13.5" customHeight="1">
      <c r="A319" s="357"/>
      <c r="B319" s="357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50"/>
      <c r="N319" s="350"/>
      <c r="O319" s="350"/>
      <c r="P319" s="350"/>
      <c r="Q319" s="350"/>
      <c r="R319" s="350"/>
      <c r="S319" s="350"/>
      <c r="T319" s="350"/>
      <c r="U319" s="350"/>
      <c r="V319" s="350"/>
      <c r="W319" s="350"/>
      <c r="X319" s="350"/>
      <c r="Y319" s="350"/>
      <c r="Z319" s="350"/>
    </row>
    <row r="320" spans="1:26" ht="13.5" customHeight="1">
      <c r="A320" s="357"/>
      <c r="B320" s="357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0"/>
      <c r="N320" s="350"/>
      <c r="O320" s="350"/>
      <c r="P320" s="350"/>
      <c r="Q320" s="350"/>
      <c r="R320" s="350"/>
      <c r="S320" s="350"/>
      <c r="T320" s="350"/>
      <c r="U320" s="350"/>
      <c r="V320" s="350"/>
      <c r="W320" s="350"/>
      <c r="X320" s="350"/>
      <c r="Y320" s="350"/>
      <c r="Z320" s="350"/>
    </row>
    <row r="321" spans="1:26" ht="13.5" customHeight="1">
      <c r="A321" s="357"/>
      <c r="B321" s="357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50"/>
      <c r="Z321" s="350"/>
    </row>
    <row r="322" spans="1:26" ht="13.5" customHeight="1">
      <c r="A322" s="357"/>
      <c r="B322" s="357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50"/>
      <c r="Z322" s="350"/>
    </row>
    <row r="323" spans="1:26" ht="13.5" customHeight="1">
      <c r="A323" s="357"/>
      <c r="B323" s="357"/>
      <c r="C323" s="350"/>
      <c r="D323" s="350"/>
      <c r="E323" s="350"/>
      <c r="F323" s="350"/>
      <c r="G323" s="350"/>
      <c r="H323" s="350"/>
      <c r="I323" s="350"/>
      <c r="J323" s="350"/>
      <c r="K323" s="350"/>
      <c r="L323" s="350"/>
      <c r="M323" s="350"/>
      <c r="N323" s="350"/>
      <c r="O323" s="350"/>
      <c r="P323" s="350"/>
      <c r="Q323" s="350"/>
      <c r="R323" s="350"/>
      <c r="S323" s="350"/>
      <c r="T323" s="350"/>
      <c r="U323" s="350"/>
      <c r="V323" s="350"/>
      <c r="W323" s="350"/>
      <c r="X323" s="350"/>
      <c r="Y323" s="350"/>
      <c r="Z323" s="350"/>
    </row>
    <row r="324" spans="1:26" ht="13.5" customHeight="1">
      <c r="A324" s="357"/>
      <c r="B324" s="357"/>
      <c r="C324" s="350"/>
      <c r="D324" s="350"/>
      <c r="E324" s="350"/>
      <c r="F324" s="350"/>
      <c r="G324" s="350"/>
      <c r="H324" s="350"/>
      <c r="I324" s="350"/>
      <c r="J324" s="350"/>
      <c r="K324" s="350"/>
      <c r="L324" s="350"/>
      <c r="M324" s="350"/>
      <c r="N324" s="350"/>
      <c r="O324" s="350"/>
      <c r="P324" s="350"/>
      <c r="Q324" s="350"/>
      <c r="R324" s="350"/>
      <c r="S324" s="350"/>
      <c r="T324" s="350"/>
      <c r="U324" s="350"/>
      <c r="V324" s="350"/>
      <c r="W324" s="350"/>
      <c r="X324" s="350"/>
      <c r="Y324" s="350"/>
      <c r="Z324" s="350"/>
    </row>
    <row r="325" spans="1:26" ht="13.5" customHeight="1">
      <c r="A325" s="357"/>
      <c r="B325" s="357"/>
      <c r="C325" s="350"/>
      <c r="D325" s="350"/>
      <c r="E325" s="350"/>
      <c r="F325" s="350"/>
      <c r="G325" s="350"/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</row>
    <row r="326" spans="1:26" ht="13.5" customHeight="1">
      <c r="A326" s="357"/>
      <c r="B326" s="357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0"/>
      <c r="N326" s="350"/>
      <c r="O326" s="350"/>
      <c r="P326" s="350"/>
      <c r="Q326" s="350"/>
      <c r="R326" s="350"/>
      <c r="S326" s="350"/>
      <c r="T326" s="350"/>
      <c r="U326" s="350"/>
      <c r="V326" s="350"/>
      <c r="W326" s="350"/>
      <c r="X326" s="350"/>
      <c r="Y326" s="350"/>
      <c r="Z326" s="350"/>
    </row>
    <row r="327" spans="1:26" ht="13.5" customHeight="1">
      <c r="A327" s="357"/>
      <c r="B327" s="357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0"/>
      <c r="N327" s="350"/>
      <c r="O327" s="350"/>
      <c r="P327" s="350"/>
      <c r="Q327" s="350"/>
      <c r="R327" s="350"/>
      <c r="S327" s="350"/>
      <c r="T327" s="350"/>
      <c r="U327" s="350"/>
      <c r="V327" s="350"/>
      <c r="W327" s="350"/>
      <c r="X327" s="350"/>
      <c r="Y327" s="350"/>
      <c r="Z327" s="350"/>
    </row>
    <row r="328" spans="1:26" ht="13.5" customHeight="1">
      <c r="A328" s="357"/>
      <c r="B328" s="357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50"/>
      <c r="Z328" s="350"/>
    </row>
    <row r="329" spans="1:26" ht="13.5" customHeight="1">
      <c r="A329" s="357"/>
      <c r="B329" s="357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0"/>
      <c r="P329" s="350"/>
      <c r="Q329" s="350"/>
      <c r="R329" s="350"/>
      <c r="S329" s="350"/>
      <c r="T329" s="350"/>
      <c r="U329" s="350"/>
      <c r="V329" s="350"/>
      <c r="W329" s="350"/>
      <c r="X329" s="350"/>
      <c r="Y329" s="350"/>
      <c r="Z329" s="350"/>
    </row>
    <row r="330" spans="1:26" ht="13.5" customHeight="1">
      <c r="A330" s="357"/>
      <c r="B330" s="357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0"/>
      <c r="P330" s="350"/>
      <c r="Q330" s="350"/>
      <c r="R330" s="350"/>
      <c r="S330" s="350"/>
      <c r="T330" s="350"/>
      <c r="U330" s="350"/>
      <c r="V330" s="350"/>
      <c r="W330" s="350"/>
      <c r="X330" s="350"/>
      <c r="Y330" s="350"/>
      <c r="Z330" s="350"/>
    </row>
    <row r="331" spans="1:26" ht="13.5" customHeight="1">
      <c r="A331" s="357"/>
      <c r="B331" s="357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</row>
    <row r="332" spans="1:26" ht="13.5" customHeight="1">
      <c r="A332" s="357"/>
      <c r="B332" s="357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</row>
    <row r="333" spans="1:26" ht="13.5" customHeight="1">
      <c r="A333" s="357"/>
      <c r="B333" s="357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50"/>
      <c r="Z333" s="350"/>
    </row>
    <row r="334" spans="1:26" ht="13.5" customHeight="1">
      <c r="A334" s="357"/>
      <c r="B334" s="357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0"/>
      <c r="P334" s="350"/>
      <c r="Q334" s="350"/>
      <c r="R334" s="350"/>
      <c r="S334" s="350"/>
      <c r="T334" s="350"/>
      <c r="U334" s="350"/>
      <c r="V334" s="350"/>
      <c r="W334" s="350"/>
      <c r="X334" s="350"/>
      <c r="Y334" s="350"/>
      <c r="Z334" s="350"/>
    </row>
    <row r="335" spans="1:26" ht="13.5" customHeight="1">
      <c r="A335" s="357"/>
      <c r="B335" s="357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0"/>
      <c r="P335" s="350"/>
      <c r="Q335" s="350"/>
      <c r="R335" s="350"/>
      <c r="S335" s="350"/>
      <c r="T335" s="350"/>
      <c r="U335" s="350"/>
      <c r="V335" s="350"/>
      <c r="W335" s="350"/>
      <c r="X335" s="350"/>
      <c r="Y335" s="350"/>
      <c r="Z335" s="350"/>
    </row>
    <row r="336" spans="1:26" ht="13.5" customHeight="1">
      <c r="A336" s="357"/>
      <c r="B336" s="357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350"/>
      <c r="P336" s="350"/>
      <c r="Q336" s="350"/>
      <c r="R336" s="350"/>
      <c r="S336" s="350"/>
      <c r="T336" s="350"/>
      <c r="U336" s="350"/>
      <c r="V336" s="350"/>
      <c r="W336" s="350"/>
      <c r="X336" s="350"/>
      <c r="Y336" s="350"/>
      <c r="Z336" s="350"/>
    </row>
    <row r="337" spans="1:26" ht="13.5" customHeight="1">
      <c r="A337" s="357"/>
      <c r="B337" s="357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50"/>
      <c r="Z337" s="350"/>
    </row>
    <row r="338" spans="1:26" ht="13.5" customHeight="1">
      <c r="A338" s="357"/>
      <c r="B338" s="357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50"/>
      <c r="Z338" s="350"/>
    </row>
    <row r="339" spans="1:26" ht="13.5" customHeight="1">
      <c r="A339" s="357"/>
      <c r="B339" s="357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50"/>
      <c r="Z339" s="350"/>
    </row>
    <row r="340" spans="1:26" ht="13.5" customHeight="1">
      <c r="A340" s="357"/>
      <c r="B340" s="357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350"/>
      <c r="P340" s="350"/>
      <c r="Q340" s="350"/>
      <c r="R340" s="350"/>
      <c r="S340" s="350"/>
      <c r="T340" s="350"/>
      <c r="U340" s="350"/>
      <c r="V340" s="350"/>
      <c r="W340" s="350"/>
      <c r="X340" s="350"/>
      <c r="Y340" s="350"/>
      <c r="Z340" s="350"/>
    </row>
    <row r="341" spans="1:26" ht="13.5" customHeight="1">
      <c r="A341" s="357"/>
      <c r="B341" s="357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350"/>
      <c r="P341" s="350"/>
      <c r="Q341" s="350"/>
      <c r="R341" s="350"/>
      <c r="S341" s="350"/>
      <c r="T341" s="350"/>
      <c r="U341" s="350"/>
      <c r="V341" s="350"/>
      <c r="W341" s="350"/>
      <c r="X341" s="350"/>
      <c r="Y341" s="350"/>
      <c r="Z341" s="350"/>
    </row>
    <row r="342" spans="1:26" ht="13.5" customHeight="1">
      <c r="A342" s="357"/>
      <c r="B342" s="357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50"/>
      <c r="N342" s="350"/>
      <c r="O342" s="350"/>
      <c r="P342" s="350"/>
      <c r="Q342" s="350"/>
      <c r="R342" s="350"/>
      <c r="S342" s="350"/>
      <c r="T342" s="350"/>
      <c r="U342" s="350"/>
      <c r="V342" s="350"/>
      <c r="W342" s="350"/>
      <c r="X342" s="350"/>
      <c r="Y342" s="350"/>
      <c r="Z342" s="350"/>
    </row>
    <row r="343" spans="1:26" ht="13.5" customHeight="1">
      <c r="A343" s="357"/>
      <c r="B343" s="357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50"/>
      <c r="N343" s="350"/>
      <c r="O343" s="350"/>
      <c r="P343" s="350"/>
      <c r="Q343" s="350"/>
      <c r="R343" s="350"/>
      <c r="S343" s="350"/>
      <c r="T343" s="350"/>
      <c r="U343" s="350"/>
      <c r="V343" s="350"/>
      <c r="W343" s="350"/>
      <c r="X343" s="350"/>
      <c r="Y343" s="350"/>
      <c r="Z343" s="350"/>
    </row>
    <row r="344" spans="1:26" ht="13.5" customHeight="1">
      <c r="A344" s="357"/>
      <c r="B344" s="357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50"/>
      <c r="Z344" s="350"/>
    </row>
    <row r="345" spans="1:26" ht="13.5" customHeight="1">
      <c r="A345" s="357"/>
      <c r="B345" s="357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0"/>
      <c r="N345" s="350"/>
      <c r="O345" s="350"/>
      <c r="P345" s="350"/>
      <c r="Q345" s="350"/>
      <c r="R345" s="350"/>
      <c r="S345" s="350"/>
      <c r="T345" s="350"/>
      <c r="U345" s="350"/>
      <c r="V345" s="350"/>
      <c r="W345" s="350"/>
      <c r="X345" s="350"/>
      <c r="Y345" s="350"/>
      <c r="Z345" s="350"/>
    </row>
    <row r="346" spans="1:26" ht="13.5" customHeight="1">
      <c r="A346" s="357"/>
      <c r="B346" s="357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50"/>
      <c r="Z346" s="350"/>
    </row>
    <row r="347" spans="1:26" ht="13.5" customHeight="1">
      <c r="A347" s="357"/>
      <c r="B347" s="357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50"/>
      <c r="N347" s="350"/>
      <c r="O347" s="350"/>
      <c r="P347" s="350"/>
      <c r="Q347" s="350"/>
      <c r="R347" s="350"/>
      <c r="S347" s="350"/>
      <c r="T347" s="350"/>
      <c r="U347" s="350"/>
      <c r="V347" s="350"/>
      <c r="W347" s="350"/>
      <c r="X347" s="350"/>
      <c r="Y347" s="350"/>
      <c r="Z347" s="350"/>
    </row>
    <row r="348" spans="1:26" ht="13.5" customHeight="1">
      <c r="A348" s="357"/>
      <c r="B348" s="357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50"/>
      <c r="Z348" s="350"/>
    </row>
    <row r="349" spans="1:26" ht="13.5" customHeight="1">
      <c r="A349" s="357"/>
      <c r="B349" s="357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50"/>
      <c r="Z349" s="350"/>
    </row>
    <row r="350" spans="1:26" ht="13.5" customHeight="1">
      <c r="A350" s="357"/>
      <c r="B350" s="357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0"/>
      <c r="N350" s="350"/>
      <c r="O350" s="350"/>
      <c r="P350" s="350"/>
      <c r="Q350" s="350"/>
      <c r="R350" s="350"/>
      <c r="S350" s="350"/>
      <c r="T350" s="350"/>
      <c r="U350" s="350"/>
      <c r="V350" s="350"/>
      <c r="W350" s="350"/>
      <c r="X350" s="350"/>
      <c r="Y350" s="350"/>
      <c r="Z350" s="350"/>
    </row>
    <row r="351" spans="1:26" ht="13.5" customHeight="1">
      <c r="A351" s="357"/>
      <c r="B351" s="357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50"/>
      <c r="Z351" s="350"/>
    </row>
    <row r="352" spans="1:26" ht="13.5" customHeight="1">
      <c r="A352" s="357"/>
      <c r="B352" s="357"/>
      <c r="C352" s="350"/>
      <c r="D352" s="350"/>
      <c r="E352" s="350"/>
      <c r="F352" s="350"/>
      <c r="G352" s="350"/>
      <c r="H352" s="350"/>
      <c r="I352" s="350"/>
      <c r="J352" s="350"/>
      <c r="K352" s="350"/>
      <c r="L352" s="350"/>
      <c r="M352" s="350"/>
      <c r="N352" s="350"/>
      <c r="O352" s="350"/>
      <c r="P352" s="350"/>
      <c r="Q352" s="350"/>
      <c r="R352" s="350"/>
      <c r="S352" s="350"/>
      <c r="T352" s="350"/>
      <c r="U352" s="350"/>
      <c r="V352" s="350"/>
      <c r="W352" s="350"/>
      <c r="X352" s="350"/>
      <c r="Y352" s="350"/>
      <c r="Z352" s="350"/>
    </row>
    <row r="353" spans="1:26" ht="13.5" customHeight="1">
      <c r="A353" s="357"/>
      <c r="B353" s="357"/>
      <c r="C353" s="350"/>
      <c r="D353" s="350"/>
      <c r="E353" s="350"/>
      <c r="F353" s="350"/>
      <c r="G353" s="350"/>
      <c r="H353" s="350"/>
      <c r="I353" s="350"/>
      <c r="J353" s="350"/>
      <c r="K353" s="350"/>
      <c r="L353" s="350"/>
      <c r="M353" s="350"/>
      <c r="N353" s="350"/>
      <c r="O353" s="350"/>
      <c r="P353" s="350"/>
      <c r="Q353" s="350"/>
      <c r="R353" s="350"/>
      <c r="S353" s="350"/>
      <c r="T353" s="350"/>
      <c r="U353" s="350"/>
      <c r="V353" s="350"/>
      <c r="W353" s="350"/>
      <c r="X353" s="350"/>
      <c r="Y353" s="350"/>
      <c r="Z353" s="350"/>
    </row>
    <row r="354" spans="1:26" ht="13.5" customHeight="1">
      <c r="A354" s="357"/>
      <c r="B354" s="357"/>
      <c r="C354" s="350"/>
      <c r="D354" s="350"/>
      <c r="E354" s="350"/>
      <c r="F354" s="350"/>
      <c r="G354" s="350"/>
      <c r="H354" s="350"/>
      <c r="I354" s="350"/>
      <c r="J354" s="350"/>
      <c r="K354" s="350"/>
      <c r="L354" s="350"/>
      <c r="M354" s="350"/>
      <c r="N354" s="350"/>
      <c r="O354" s="350"/>
      <c r="P354" s="350"/>
      <c r="Q354" s="350"/>
      <c r="R354" s="350"/>
      <c r="S354" s="350"/>
      <c r="T354" s="350"/>
      <c r="U354" s="350"/>
      <c r="V354" s="350"/>
      <c r="W354" s="350"/>
      <c r="X354" s="350"/>
      <c r="Y354" s="350"/>
      <c r="Z354" s="350"/>
    </row>
    <row r="355" spans="1:26" ht="13.5" customHeight="1">
      <c r="A355" s="357"/>
      <c r="B355" s="357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50"/>
      <c r="N355" s="350"/>
      <c r="O355" s="350"/>
      <c r="P355" s="350"/>
      <c r="Q355" s="350"/>
      <c r="R355" s="350"/>
      <c r="S355" s="350"/>
      <c r="T355" s="350"/>
      <c r="U355" s="350"/>
      <c r="V355" s="350"/>
      <c r="W355" s="350"/>
      <c r="X355" s="350"/>
      <c r="Y355" s="350"/>
      <c r="Z355" s="350"/>
    </row>
    <row r="356" spans="1:26" ht="13.5" customHeight="1">
      <c r="A356" s="357"/>
      <c r="B356" s="357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0"/>
      <c r="N356" s="350"/>
      <c r="O356" s="350"/>
      <c r="P356" s="350"/>
      <c r="Q356" s="350"/>
      <c r="R356" s="350"/>
      <c r="S356" s="350"/>
      <c r="T356" s="350"/>
      <c r="U356" s="350"/>
      <c r="V356" s="350"/>
      <c r="W356" s="350"/>
      <c r="X356" s="350"/>
      <c r="Y356" s="350"/>
      <c r="Z356" s="350"/>
    </row>
    <row r="357" spans="1:26" ht="13.5" customHeight="1">
      <c r="A357" s="357"/>
      <c r="B357" s="357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50"/>
      <c r="Z357" s="350"/>
    </row>
    <row r="358" spans="1:26" ht="13.5" customHeight="1">
      <c r="A358" s="357"/>
      <c r="B358" s="357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50"/>
      <c r="Z358" s="350"/>
    </row>
    <row r="359" spans="1:26" ht="13.5" customHeight="1">
      <c r="A359" s="357"/>
      <c r="B359" s="357"/>
      <c r="C359" s="350"/>
      <c r="D359" s="350"/>
      <c r="E359" s="350"/>
      <c r="F359" s="350"/>
      <c r="G359" s="350"/>
      <c r="H359" s="350"/>
      <c r="I359" s="350"/>
      <c r="J359" s="350"/>
      <c r="K359" s="350"/>
      <c r="L359" s="350"/>
      <c r="M359" s="350"/>
      <c r="N359" s="350"/>
      <c r="O359" s="350"/>
      <c r="P359" s="350"/>
      <c r="Q359" s="350"/>
      <c r="R359" s="350"/>
      <c r="S359" s="350"/>
      <c r="T359" s="350"/>
      <c r="U359" s="350"/>
      <c r="V359" s="350"/>
      <c r="W359" s="350"/>
      <c r="X359" s="350"/>
      <c r="Y359" s="350"/>
      <c r="Z359" s="350"/>
    </row>
    <row r="360" spans="1:26" ht="13.5" customHeight="1">
      <c r="A360" s="357"/>
      <c r="B360" s="357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0"/>
      <c r="N360" s="350"/>
      <c r="O360" s="350"/>
      <c r="P360" s="350"/>
      <c r="Q360" s="350"/>
      <c r="R360" s="350"/>
      <c r="S360" s="350"/>
      <c r="T360" s="350"/>
      <c r="U360" s="350"/>
      <c r="V360" s="350"/>
      <c r="W360" s="350"/>
      <c r="X360" s="350"/>
      <c r="Y360" s="350"/>
      <c r="Z360" s="350"/>
    </row>
    <row r="361" spans="1:26" ht="13.5" customHeight="1">
      <c r="A361" s="357"/>
      <c r="B361" s="357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0"/>
      <c r="N361" s="350"/>
      <c r="O361" s="350"/>
      <c r="P361" s="350"/>
      <c r="Q361" s="350"/>
      <c r="R361" s="350"/>
      <c r="S361" s="350"/>
      <c r="T361" s="350"/>
      <c r="U361" s="350"/>
      <c r="V361" s="350"/>
      <c r="W361" s="350"/>
      <c r="X361" s="350"/>
      <c r="Y361" s="350"/>
      <c r="Z361" s="350"/>
    </row>
    <row r="362" spans="1:26" ht="13.5" customHeight="1">
      <c r="A362" s="357"/>
      <c r="B362" s="357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50"/>
      <c r="Z362" s="350"/>
    </row>
    <row r="363" spans="1:26" ht="13.5" customHeight="1">
      <c r="A363" s="357"/>
      <c r="B363" s="357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50"/>
      <c r="Z363" s="350"/>
    </row>
    <row r="364" spans="1:26" ht="13.5" customHeight="1">
      <c r="A364" s="357"/>
      <c r="B364" s="357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50"/>
      <c r="Z364" s="350"/>
    </row>
    <row r="365" spans="1:26" ht="13.5" customHeight="1">
      <c r="A365" s="357"/>
      <c r="B365" s="357"/>
      <c r="C365" s="350"/>
      <c r="D365" s="350"/>
      <c r="E365" s="350"/>
      <c r="F365" s="350"/>
      <c r="G365" s="350"/>
      <c r="H365" s="350"/>
      <c r="I365" s="350"/>
      <c r="J365" s="350"/>
      <c r="K365" s="350"/>
      <c r="L365" s="350"/>
      <c r="M365" s="350"/>
      <c r="N365" s="350"/>
      <c r="O365" s="350"/>
      <c r="P365" s="350"/>
      <c r="Q365" s="350"/>
      <c r="R365" s="350"/>
      <c r="S365" s="350"/>
      <c r="T365" s="350"/>
      <c r="U365" s="350"/>
      <c r="V365" s="350"/>
      <c r="W365" s="350"/>
      <c r="X365" s="350"/>
      <c r="Y365" s="350"/>
      <c r="Z365" s="350"/>
    </row>
    <row r="366" spans="1:26" ht="13.5" customHeight="1">
      <c r="A366" s="357"/>
      <c r="B366" s="357"/>
      <c r="C366" s="350"/>
      <c r="D366" s="350"/>
      <c r="E366" s="350"/>
      <c r="F366" s="350"/>
      <c r="G366" s="350"/>
      <c r="H366" s="350"/>
      <c r="I366" s="350"/>
      <c r="J366" s="350"/>
      <c r="K366" s="350"/>
      <c r="L366" s="350"/>
      <c r="M366" s="350"/>
      <c r="N366" s="350"/>
      <c r="O366" s="350"/>
      <c r="P366" s="350"/>
      <c r="Q366" s="350"/>
      <c r="R366" s="350"/>
      <c r="S366" s="350"/>
      <c r="T366" s="350"/>
      <c r="U366" s="350"/>
      <c r="V366" s="350"/>
      <c r="W366" s="350"/>
      <c r="X366" s="350"/>
      <c r="Y366" s="350"/>
      <c r="Z366" s="350"/>
    </row>
    <row r="367" spans="1:26" ht="13.5" customHeight="1">
      <c r="A367" s="357"/>
      <c r="B367" s="357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0"/>
      <c r="N367" s="350"/>
      <c r="O367" s="350"/>
      <c r="P367" s="350"/>
      <c r="Q367" s="350"/>
      <c r="R367" s="350"/>
      <c r="S367" s="350"/>
      <c r="T367" s="350"/>
      <c r="U367" s="350"/>
      <c r="V367" s="350"/>
      <c r="W367" s="350"/>
      <c r="X367" s="350"/>
      <c r="Y367" s="350"/>
      <c r="Z367" s="350"/>
    </row>
    <row r="368" spans="1:26" ht="13.5" customHeight="1">
      <c r="A368" s="357"/>
      <c r="B368" s="357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0"/>
      <c r="N368" s="350"/>
      <c r="O368" s="350"/>
      <c r="P368" s="350"/>
      <c r="Q368" s="350"/>
      <c r="R368" s="350"/>
      <c r="S368" s="350"/>
      <c r="T368" s="350"/>
      <c r="U368" s="350"/>
      <c r="V368" s="350"/>
      <c r="W368" s="350"/>
      <c r="X368" s="350"/>
      <c r="Y368" s="350"/>
      <c r="Z368" s="350"/>
    </row>
    <row r="369" spans="1:26" ht="13.5" customHeight="1">
      <c r="A369" s="357"/>
      <c r="B369" s="357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50"/>
      <c r="Z369" s="350"/>
    </row>
    <row r="370" spans="1:26" ht="13.5" customHeight="1">
      <c r="A370" s="357"/>
      <c r="B370" s="357"/>
      <c r="C370" s="350"/>
      <c r="D370" s="350"/>
      <c r="E370" s="350"/>
      <c r="F370" s="350"/>
      <c r="G370" s="350"/>
      <c r="H370" s="350"/>
      <c r="I370" s="350"/>
      <c r="J370" s="350"/>
      <c r="K370" s="350"/>
      <c r="L370" s="350"/>
      <c r="M370" s="350"/>
      <c r="N370" s="350"/>
      <c r="O370" s="350"/>
      <c r="P370" s="350"/>
      <c r="Q370" s="350"/>
      <c r="R370" s="350"/>
      <c r="S370" s="350"/>
      <c r="T370" s="350"/>
      <c r="U370" s="350"/>
      <c r="V370" s="350"/>
      <c r="W370" s="350"/>
      <c r="X370" s="350"/>
      <c r="Y370" s="350"/>
      <c r="Z370" s="350"/>
    </row>
    <row r="371" spans="1:26" ht="13.5" customHeight="1">
      <c r="A371" s="357"/>
      <c r="B371" s="357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50"/>
      <c r="N371" s="350"/>
      <c r="O371" s="350"/>
      <c r="P371" s="350"/>
      <c r="Q371" s="350"/>
      <c r="R371" s="350"/>
      <c r="S371" s="350"/>
      <c r="T371" s="350"/>
      <c r="U371" s="350"/>
      <c r="V371" s="350"/>
      <c r="W371" s="350"/>
      <c r="X371" s="350"/>
      <c r="Y371" s="350"/>
      <c r="Z371" s="350"/>
    </row>
    <row r="372" spans="1:26" ht="13.5" customHeight="1">
      <c r="A372" s="357"/>
      <c r="B372" s="357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50"/>
      <c r="N372" s="350"/>
      <c r="O372" s="350"/>
      <c r="P372" s="350"/>
      <c r="Q372" s="350"/>
      <c r="R372" s="350"/>
      <c r="S372" s="350"/>
      <c r="T372" s="350"/>
      <c r="U372" s="350"/>
      <c r="V372" s="350"/>
      <c r="W372" s="350"/>
      <c r="X372" s="350"/>
      <c r="Y372" s="350"/>
      <c r="Z372" s="350"/>
    </row>
    <row r="373" spans="1:26" ht="13.5" customHeight="1">
      <c r="A373" s="357"/>
      <c r="B373" s="357"/>
      <c r="C373" s="350"/>
      <c r="D373" s="350"/>
      <c r="E373" s="350"/>
      <c r="F373" s="350"/>
      <c r="G373" s="350"/>
      <c r="H373" s="350"/>
      <c r="I373" s="350"/>
      <c r="J373" s="350"/>
      <c r="K373" s="350"/>
      <c r="L373" s="350"/>
      <c r="M373" s="350"/>
      <c r="N373" s="350"/>
      <c r="O373" s="350"/>
      <c r="P373" s="350"/>
      <c r="Q373" s="350"/>
      <c r="R373" s="350"/>
      <c r="S373" s="350"/>
      <c r="T373" s="350"/>
      <c r="U373" s="350"/>
      <c r="V373" s="350"/>
      <c r="W373" s="350"/>
      <c r="X373" s="350"/>
      <c r="Y373" s="350"/>
      <c r="Z373" s="350"/>
    </row>
    <row r="374" spans="1:26" ht="13.5" customHeight="1">
      <c r="A374" s="357"/>
      <c r="B374" s="357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50"/>
      <c r="Z374" s="350"/>
    </row>
    <row r="375" spans="1:26" ht="13.5" customHeight="1">
      <c r="A375" s="357"/>
      <c r="B375" s="357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50"/>
      <c r="Z375" s="350"/>
    </row>
    <row r="376" spans="1:26" ht="13.5" customHeight="1">
      <c r="A376" s="357"/>
      <c r="B376" s="357"/>
      <c r="C376" s="350"/>
      <c r="D376" s="350"/>
      <c r="E376" s="350"/>
      <c r="F376" s="350"/>
      <c r="G376" s="350"/>
      <c r="H376" s="350"/>
      <c r="I376" s="350"/>
      <c r="J376" s="350"/>
      <c r="K376" s="350"/>
      <c r="L376" s="350"/>
      <c r="M376" s="350"/>
      <c r="N376" s="350"/>
      <c r="O376" s="350"/>
      <c r="P376" s="350"/>
      <c r="Q376" s="350"/>
      <c r="R376" s="350"/>
      <c r="S376" s="350"/>
      <c r="T376" s="350"/>
      <c r="U376" s="350"/>
      <c r="V376" s="350"/>
      <c r="W376" s="350"/>
      <c r="X376" s="350"/>
      <c r="Y376" s="350"/>
      <c r="Z376" s="350"/>
    </row>
    <row r="377" spans="1:26" ht="13.5" customHeight="1">
      <c r="A377" s="357"/>
      <c r="B377" s="357"/>
      <c r="C377" s="350"/>
      <c r="D377" s="350"/>
      <c r="E377" s="350"/>
      <c r="F377" s="350"/>
      <c r="G377" s="350"/>
      <c r="H377" s="350"/>
      <c r="I377" s="350"/>
      <c r="J377" s="350"/>
      <c r="K377" s="350"/>
      <c r="L377" s="350"/>
      <c r="M377" s="350"/>
      <c r="N377" s="350"/>
      <c r="O377" s="350"/>
      <c r="P377" s="350"/>
      <c r="Q377" s="350"/>
      <c r="R377" s="350"/>
      <c r="S377" s="350"/>
      <c r="T377" s="350"/>
      <c r="U377" s="350"/>
      <c r="V377" s="350"/>
      <c r="W377" s="350"/>
      <c r="X377" s="350"/>
      <c r="Y377" s="350"/>
      <c r="Z377" s="350"/>
    </row>
    <row r="378" spans="1:26" ht="13.5" customHeight="1">
      <c r="A378" s="357"/>
      <c r="B378" s="357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50"/>
      <c r="N378" s="350"/>
      <c r="O378" s="350"/>
      <c r="P378" s="350"/>
      <c r="Q378" s="350"/>
      <c r="R378" s="350"/>
      <c r="S378" s="350"/>
      <c r="T378" s="350"/>
      <c r="U378" s="350"/>
      <c r="V378" s="350"/>
      <c r="W378" s="350"/>
      <c r="X378" s="350"/>
      <c r="Y378" s="350"/>
      <c r="Z378" s="350"/>
    </row>
    <row r="379" spans="1:26" ht="13.5" customHeight="1">
      <c r="A379" s="357"/>
      <c r="B379" s="357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50"/>
      <c r="N379" s="350"/>
      <c r="O379" s="350"/>
      <c r="P379" s="350"/>
      <c r="Q379" s="350"/>
      <c r="R379" s="350"/>
      <c r="S379" s="350"/>
      <c r="T379" s="350"/>
      <c r="U379" s="350"/>
      <c r="V379" s="350"/>
      <c r="W379" s="350"/>
      <c r="X379" s="350"/>
      <c r="Y379" s="350"/>
      <c r="Z379" s="350"/>
    </row>
    <row r="380" spans="1:26" ht="13.5" customHeight="1">
      <c r="A380" s="357"/>
      <c r="B380" s="357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50"/>
      <c r="Z380" s="350"/>
    </row>
    <row r="381" spans="1:26" ht="13.5" customHeight="1">
      <c r="A381" s="357"/>
      <c r="B381" s="357"/>
      <c r="C381" s="350"/>
      <c r="D381" s="350"/>
      <c r="E381" s="350"/>
      <c r="F381" s="350"/>
      <c r="G381" s="350"/>
      <c r="H381" s="350"/>
      <c r="I381" s="350"/>
      <c r="J381" s="350"/>
      <c r="K381" s="350"/>
      <c r="L381" s="350"/>
      <c r="M381" s="350"/>
      <c r="N381" s="350"/>
      <c r="O381" s="350"/>
      <c r="P381" s="350"/>
      <c r="Q381" s="350"/>
      <c r="R381" s="350"/>
      <c r="S381" s="350"/>
      <c r="T381" s="350"/>
      <c r="U381" s="350"/>
      <c r="V381" s="350"/>
      <c r="W381" s="350"/>
      <c r="X381" s="350"/>
      <c r="Y381" s="350"/>
      <c r="Z381" s="350"/>
    </row>
    <row r="382" spans="1:26" ht="13.5" customHeight="1">
      <c r="A382" s="357"/>
      <c r="B382" s="357"/>
      <c r="C382" s="350"/>
      <c r="D382" s="350"/>
      <c r="E382" s="350"/>
      <c r="F382" s="350"/>
      <c r="G382" s="350"/>
      <c r="H382" s="350"/>
      <c r="I382" s="350"/>
      <c r="J382" s="350"/>
      <c r="K382" s="350"/>
      <c r="L382" s="350"/>
      <c r="M382" s="350"/>
      <c r="N382" s="350"/>
      <c r="O382" s="350"/>
      <c r="P382" s="350"/>
      <c r="Q382" s="350"/>
      <c r="R382" s="350"/>
      <c r="S382" s="350"/>
      <c r="T382" s="350"/>
      <c r="U382" s="350"/>
      <c r="V382" s="350"/>
      <c r="W382" s="350"/>
      <c r="X382" s="350"/>
      <c r="Y382" s="350"/>
      <c r="Z382" s="350"/>
    </row>
    <row r="383" spans="1:26" ht="13.5" customHeight="1">
      <c r="A383" s="357"/>
      <c r="B383" s="357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0"/>
      <c r="N383" s="350"/>
      <c r="O383" s="350"/>
      <c r="P383" s="350"/>
      <c r="Q383" s="350"/>
      <c r="R383" s="350"/>
      <c r="S383" s="350"/>
      <c r="T383" s="350"/>
      <c r="U383" s="350"/>
      <c r="V383" s="350"/>
      <c r="W383" s="350"/>
      <c r="X383" s="350"/>
      <c r="Y383" s="350"/>
      <c r="Z383" s="350"/>
    </row>
    <row r="384" spans="1:26" ht="13.5" customHeight="1">
      <c r="A384" s="357"/>
      <c r="B384" s="357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0"/>
      <c r="N384" s="350"/>
      <c r="O384" s="350"/>
      <c r="P384" s="350"/>
      <c r="Q384" s="350"/>
      <c r="R384" s="350"/>
      <c r="S384" s="350"/>
      <c r="T384" s="350"/>
      <c r="U384" s="350"/>
      <c r="V384" s="350"/>
      <c r="W384" s="350"/>
      <c r="X384" s="350"/>
      <c r="Y384" s="350"/>
      <c r="Z384" s="350"/>
    </row>
    <row r="385" spans="1:26" ht="13.5" customHeight="1">
      <c r="A385" s="357"/>
      <c r="B385" s="357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50"/>
      <c r="Z385" s="350"/>
    </row>
    <row r="386" spans="1:26" ht="13.5" customHeight="1">
      <c r="A386" s="357"/>
      <c r="B386" s="357"/>
      <c r="C386" s="350"/>
      <c r="D386" s="350"/>
      <c r="E386" s="350"/>
      <c r="F386" s="350"/>
      <c r="G386" s="350"/>
      <c r="H386" s="350"/>
      <c r="I386" s="350"/>
      <c r="J386" s="350"/>
      <c r="K386" s="350"/>
      <c r="L386" s="350"/>
      <c r="M386" s="350"/>
      <c r="N386" s="350"/>
      <c r="O386" s="350"/>
      <c r="P386" s="350"/>
      <c r="Q386" s="350"/>
      <c r="R386" s="350"/>
      <c r="S386" s="350"/>
      <c r="T386" s="350"/>
      <c r="U386" s="350"/>
      <c r="V386" s="350"/>
      <c r="W386" s="350"/>
      <c r="X386" s="350"/>
      <c r="Y386" s="350"/>
      <c r="Z386" s="350"/>
    </row>
    <row r="387" spans="1:26" ht="13.5" customHeight="1">
      <c r="A387" s="357"/>
      <c r="B387" s="357"/>
      <c r="C387" s="350"/>
      <c r="D387" s="350"/>
      <c r="E387" s="350"/>
      <c r="F387" s="350"/>
      <c r="G387" s="350"/>
      <c r="H387" s="350"/>
      <c r="I387" s="350"/>
      <c r="J387" s="350"/>
      <c r="K387" s="350"/>
      <c r="L387" s="350"/>
      <c r="M387" s="350"/>
      <c r="N387" s="350"/>
      <c r="O387" s="350"/>
      <c r="P387" s="350"/>
      <c r="Q387" s="350"/>
      <c r="R387" s="350"/>
      <c r="S387" s="350"/>
      <c r="T387" s="350"/>
      <c r="U387" s="350"/>
      <c r="V387" s="350"/>
      <c r="W387" s="350"/>
      <c r="X387" s="350"/>
      <c r="Y387" s="350"/>
      <c r="Z387" s="350"/>
    </row>
    <row r="388" spans="1:26" ht="13.5" customHeight="1">
      <c r="A388" s="357"/>
      <c r="B388" s="357"/>
      <c r="C388" s="350"/>
      <c r="D388" s="350"/>
      <c r="E388" s="350"/>
      <c r="F388" s="350"/>
      <c r="G388" s="350"/>
      <c r="H388" s="350"/>
      <c r="I388" s="350"/>
      <c r="J388" s="350"/>
      <c r="K388" s="350"/>
      <c r="L388" s="350"/>
      <c r="M388" s="350"/>
      <c r="N388" s="350"/>
      <c r="O388" s="350"/>
      <c r="P388" s="350"/>
      <c r="Q388" s="350"/>
      <c r="R388" s="350"/>
      <c r="S388" s="350"/>
      <c r="T388" s="350"/>
      <c r="U388" s="350"/>
      <c r="V388" s="350"/>
      <c r="W388" s="350"/>
      <c r="X388" s="350"/>
      <c r="Y388" s="350"/>
      <c r="Z388" s="350"/>
    </row>
    <row r="389" spans="1:26" ht="13.5" customHeight="1">
      <c r="A389" s="357"/>
      <c r="B389" s="357"/>
      <c r="C389" s="350"/>
      <c r="D389" s="350"/>
      <c r="E389" s="350"/>
      <c r="F389" s="350"/>
      <c r="G389" s="350"/>
      <c r="H389" s="350"/>
      <c r="I389" s="350"/>
      <c r="J389" s="350"/>
      <c r="K389" s="350"/>
      <c r="L389" s="350"/>
      <c r="M389" s="350"/>
      <c r="N389" s="350"/>
      <c r="O389" s="350"/>
      <c r="P389" s="350"/>
      <c r="Q389" s="350"/>
      <c r="R389" s="350"/>
      <c r="S389" s="350"/>
      <c r="T389" s="350"/>
      <c r="U389" s="350"/>
      <c r="V389" s="350"/>
      <c r="W389" s="350"/>
      <c r="X389" s="350"/>
      <c r="Y389" s="350"/>
      <c r="Z389" s="350"/>
    </row>
    <row r="390" spans="1:26" ht="13.5" customHeight="1">
      <c r="A390" s="357"/>
      <c r="B390" s="357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0"/>
      <c r="N390" s="350"/>
      <c r="O390" s="350"/>
      <c r="P390" s="350"/>
      <c r="Q390" s="350"/>
      <c r="R390" s="350"/>
      <c r="S390" s="350"/>
      <c r="T390" s="350"/>
      <c r="U390" s="350"/>
      <c r="V390" s="350"/>
      <c r="W390" s="350"/>
      <c r="X390" s="350"/>
      <c r="Y390" s="350"/>
      <c r="Z390" s="350"/>
    </row>
    <row r="391" spans="1:26" ht="13.5" customHeight="1">
      <c r="A391" s="357"/>
      <c r="B391" s="357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0"/>
      <c r="N391" s="350"/>
      <c r="O391" s="350"/>
      <c r="P391" s="350"/>
      <c r="Q391" s="350"/>
      <c r="R391" s="350"/>
      <c r="S391" s="350"/>
      <c r="T391" s="350"/>
      <c r="U391" s="350"/>
      <c r="V391" s="350"/>
      <c r="W391" s="350"/>
      <c r="X391" s="350"/>
      <c r="Y391" s="350"/>
      <c r="Z391" s="350"/>
    </row>
    <row r="392" spans="1:26" ht="13.5" customHeight="1">
      <c r="A392" s="357"/>
      <c r="B392" s="357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50"/>
      <c r="Z392" s="350"/>
    </row>
    <row r="393" spans="1:26" ht="13.5" customHeight="1">
      <c r="A393" s="357"/>
      <c r="B393" s="357"/>
      <c r="C393" s="350"/>
      <c r="D393" s="350"/>
      <c r="E393" s="350"/>
      <c r="F393" s="350"/>
      <c r="G393" s="350"/>
      <c r="H393" s="350"/>
      <c r="I393" s="350"/>
      <c r="J393" s="350"/>
      <c r="K393" s="350"/>
      <c r="L393" s="350"/>
      <c r="M393" s="350"/>
      <c r="N393" s="350"/>
      <c r="O393" s="350"/>
      <c r="P393" s="350"/>
      <c r="Q393" s="350"/>
      <c r="R393" s="350"/>
      <c r="S393" s="350"/>
      <c r="T393" s="350"/>
      <c r="U393" s="350"/>
      <c r="V393" s="350"/>
      <c r="W393" s="350"/>
      <c r="X393" s="350"/>
      <c r="Y393" s="350"/>
      <c r="Z393" s="350"/>
    </row>
    <row r="394" spans="1:26" ht="13.5" customHeight="1">
      <c r="A394" s="357"/>
      <c r="B394" s="357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0"/>
      <c r="N394" s="350"/>
      <c r="O394" s="350"/>
      <c r="P394" s="350"/>
      <c r="Q394" s="350"/>
      <c r="R394" s="350"/>
      <c r="S394" s="350"/>
      <c r="T394" s="350"/>
      <c r="U394" s="350"/>
      <c r="V394" s="350"/>
      <c r="W394" s="350"/>
      <c r="X394" s="350"/>
      <c r="Y394" s="350"/>
      <c r="Z394" s="350"/>
    </row>
    <row r="395" spans="1:26" ht="13.5" customHeight="1">
      <c r="A395" s="357"/>
      <c r="B395" s="357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0"/>
      <c r="N395" s="350"/>
      <c r="O395" s="350"/>
      <c r="P395" s="350"/>
      <c r="Q395" s="350"/>
      <c r="R395" s="350"/>
      <c r="S395" s="350"/>
      <c r="T395" s="350"/>
      <c r="U395" s="350"/>
      <c r="V395" s="350"/>
      <c r="W395" s="350"/>
      <c r="X395" s="350"/>
      <c r="Y395" s="350"/>
      <c r="Z395" s="350"/>
    </row>
    <row r="396" spans="1:26" ht="13.5" customHeight="1">
      <c r="A396" s="357"/>
      <c r="B396" s="357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50"/>
      <c r="Z396" s="350"/>
    </row>
    <row r="397" spans="1:26" ht="13.5" customHeight="1">
      <c r="A397" s="357"/>
      <c r="B397" s="357"/>
      <c r="C397" s="350"/>
      <c r="D397" s="350"/>
      <c r="E397" s="350"/>
      <c r="F397" s="350"/>
      <c r="G397" s="350"/>
      <c r="H397" s="350"/>
      <c r="I397" s="350"/>
      <c r="J397" s="350"/>
      <c r="K397" s="350"/>
      <c r="L397" s="350"/>
      <c r="M397" s="350"/>
      <c r="N397" s="350"/>
      <c r="O397" s="350"/>
      <c r="P397" s="350"/>
      <c r="Q397" s="350"/>
      <c r="R397" s="350"/>
      <c r="S397" s="350"/>
      <c r="T397" s="350"/>
      <c r="U397" s="350"/>
      <c r="V397" s="350"/>
      <c r="W397" s="350"/>
      <c r="X397" s="350"/>
      <c r="Y397" s="350"/>
      <c r="Z397" s="350"/>
    </row>
    <row r="398" spans="1:26" ht="13.5" customHeight="1">
      <c r="A398" s="357"/>
      <c r="B398" s="357"/>
      <c r="C398" s="350"/>
      <c r="D398" s="350"/>
      <c r="E398" s="350"/>
      <c r="F398" s="350"/>
      <c r="G398" s="350"/>
      <c r="H398" s="350"/>
      <c r="I398" s="350"/>
      <c r="J398" s="350"/>
      <c r="K398" s="350"/>
      <c r="L398" s="350"/>
      <c r="M398" s="350"/>
      <c r="N398" s="350"/>
      <c r="O398" s="350"/>
      <c r="P398" s="350"/>
      <c r="Q398" s="350"/>
      <c r="R398" s="350"/>
      <c r="S398" s="350"/>
      <c r="T398" s="350"/>
      <c r="U398" s="350"/>
      <c r="V398" s="350"/>
      <c r="W398" s="350"/>
      <c r="X398" s="350"/>
      <c r="Y398" s="350"/>
      <c r="Z398" s="350"/>
    </row>
    <row r="399" spans="1:26" ht="13.5" customHeight="1">
      <c r="A399" s="357"/>
      <c r="B399" s="357"/>
      <c r="C399" s="350"/>
      <c r="D399" s="350"/>
      <c r="E399" s="350"/>
      <c r="F399" s="350"/>
      <c r="G399" s="350"/>
      <c r="H399" s="350"/>
      <c r="I399" s="350"/>
      <c r="J399" s="350"/>
      <c r="K399" s="350"/>
      <c r="L399" s="350"/>
      <c r="M399" s="350"/>
      <c r="N399" s="350"/>
      <c r="O399" s="350"/>
      <c r="P399" s="350"/>
      <c r="Q399" s="350"/>
      <c r="R399" s="350"/>
      <c r="S399" s="350"/>
      <c r="T399" s="350"/>
      <c r="U399" s="350"/>
      <c r="V399" s="350"/>
      <c r="W399" s="350"/>
      <c r="X399" s="350"/>
      <c r="Y399" s="350"/>
      <c r="Z399" s="350"/>
    </row>
    <row r="400" spans="1:26" ht="13.5" customHeight="1">
      <c r="A400" s="357"/>
      <c r="B400" s="357"/>
      <c r="C400" s="350"/>
      <c r="D400" s="350"/>
      <c r="E400" s="350"/>
      <c r="F400" s="350"/>
      <c r="G400" s="350"/>
      <c r="H400" s="350"/>
      <c r="I400" s="350"/>
      <c r="J400" s="350"/>
      <c r="K400" s="350"/>
      <c r="L400" s="350"/>
      <c r="M400" s="350"/>
      <c r="N400" s="350"/>
      <c r="O400" s="350"/>
      <c r="P400" s="350"/>
      <c r="Q400" s="350"/>
      <c r="R400" s="350"/>
      <c r="S400" s="350"/>
      <c r="T400" s="350"/>
      <c r="U400" s="350"/>
      <c r="V400" s="350"/>
      <c r="W400" s="350"/>
      <c r="X400" s="350"/>
      <c r="Y400" s="350"/>
      <c r="Z400" s="350"/>
    </row>
    <row r="401" spans="1:26" ht="13.5" customHeight="1">
      <c r="A401" s="357"/>
      <c r="B401" s="357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0"/>
      <c r="N401" s="350"/>
      <c r="O401" s="350"/>
      <c r="P401" s="350"/>
      <c r="Q401" s="350"/>
      <c r="R401" s="350"/>
      <c r="S401" s="350"/>
      <c r="T401" s="350"/>
      <c r="U401" s="350"/>
      <c r="V401" s="350"/>
      <c r="W401" s="350"/>
      <c r="X401" s="350"/>
      <c r="Y401" s="350"/>
      <c r="Z401" s="350"/>
    </row>
    <row r="402" spans="1:26" ht="13.5" customHeight="1">
      <c r="A402" s="357"/>
      <c r="B402" s="357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0"/>
      <c r="N402" s="350"/>
      <c r="O402" s="350"/>
      <c r="P402" s="350"/>
      <c r="Q402" s="350"/>
      <c r="R402" s="350"/>
      <c r="S402" s="350"/>
      <c r="T402" s="350"/>
      <c r="U402" s="350"/>
      <c r="V402" s="350"/>
      <c r="W402" s="350"/>
      <c r="X402" s="350"/>
      <c r="Y402" s="350"/>
      <c r="Z402" s="350"/>
    </row>
    <row r="403" spans="1:26" ht="13.5" customHeight="1">
      <c r="A403" s="357"/>
      <c r="B403" s="357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50"/>
      <c r="Z403" s="350"/>
    </row>
    <row r="404" spans="1:26" ht="13.5" customHeight="1">
      <c r="A404" s="357"/>
      <c r="B404" s="357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50"/>
      <c r="Z404" s="350"/>
    </row>
    <row r="405" spans="1:26" ht="13.5" customHeight="1">
      <c r="A405" s="357"/>
      <c r="B405" s="357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50"/>
      <c r="N405" s="350"/>
      <c r="O405" s="350"/>
      <c r="P405" s="350"/>
      <c r="Q405" s="350"/>
      <c r="R405" s="350"/>
      <c r="S405" s="350"/>
      <c r="T405" s="350"/>
      <c r="U405" s="350"/>
      <c r="V405" s="350"/>
      <c r="W405" s="350"/>
      <c r="X405" s="350"/>
      <c r="Y405" s="350"/>
      <c r="Z405" s="350"/>
    </row>
    <row r="406" spans="1:26" ht="13.5" customHeight="1">
      <c r="A406" s="357"/>
      <c r="B406" s="357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50"/>
      <c r="N406" s="350"/>
      <c r="O406" s="350"/>
      <c r="P406" s="350"/>
      <c r="Q406" s="350"/>
      <c r="R406" s="350"/>
      <c r="S406" s="350"/>
      <c r="T406" s="350"/>
      <c r="U406" s="350"/>
      <c r="V406" s="350"/>
      <c r="W406" s="350"/>
      <c r="X406" s="350"/>
      <c r="Y406" s="350"/>
      <c r="Z406" s="350"/>
    </row>
    <row r="407" spans="1:26" ht="13.5" customHeight="1">
      <c r="A407" s="357"/>
      <c r="B407" s="357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50"/>
      <c r="Z407" s="350"/>
    </row>
    <row r="408" spans="1:26" ht="13.5" customHeight="1">
      <c r="A408" s="357"/>
      <c r="B408" s="357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0"/>
      <c r="N408" s="350"/>
      <c r="O408" s="350"/>
      <c r="P408" s="350"/>
      <c r="Q408" s="350"/>
      <c r="R408" s="350"/>
      <c r="S408" s="350"/>
      <c r="T408" s="350"/>
      <c r="U408" s="350"/>
      <c r="V408" s="350"/>
      <c r="W408" s="350"/>
      <c r="X408" s="350"/>
      <c r="Y408" s="350"/>
      <c r="Z408" s="350"/>
    </row>
    <row r="409" spans="1:26" ht="13.5" customHeight="1">
      <c r="A409" s="357"/>
      <c r="B409" s="357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50"/>
      <c r="Z409" s="350"/>
    </row>
    <row r="410" spans="1:26" ht="13.5" customHeight="1">
      <c r="A410" s="357"/>
      <c r="B410" s="357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350"/>
      <c r="Z410" s="350"/>
    </row>
    <row r="411" spans="1:26" ht="13.5" customHeight="1">
      <c r="A411" s="357"/>
      <c r="B411" s="357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50"/>
      <c r="N411" s="350"/>
      <c r="O411" s="350"/>
      <c r="P411" s="350"/>
      <c r="Q411" s="350"/>
      <c r="R411" s="350"/>
      <c r="S411" s="350"/>
      <c r="T411" s="350"/>
      <c r="U411" s="350"/>
      <c r="V411" s="350"/>
      <c r="W411" s="350"/>
      <c r="X411" s="350"/>
      <c r="Y411" s="350"/>
      <c r="Z411" s="350"/>
    </row>
    <row r="412" spans="1:26" ht="13.5" customHeight="1">
      <c r="A412" s="357"/>
      <c r="B412" s="357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50"/>
      <c r="N412" s="350"/>
      <c r="O412" s="350"/>
      <c r="P412" s="350"/>
      <c r="Q412" s="350"/>
      <c r="R412" s="350"/>
      <c r="S412" s="350"/>
      <c r="T412" s="350"/>
      <c r="U412" s="350"/>
      <c r="V412" s="350"/>
      <c r="W412" s="350"/>
      <c r="X412" s="350"/>
      <c r="Y412" s="350"/>
      <c r="Z412" s="350"/>
    </row>
    <row r="413" spans="1:26" ht="13.5" customHeight="1">
      <c r="A413" s="357"/>
      <c r="B413" s="357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50"/>
      <c r="Z413" s="350"/>
    </row>
    <row r="414" spans="1:26" ht="13.5" customHeight="1">
      <c r="A414" s="357"/>
      <c r="B414" s="357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50"/>
      <c r="Z414" s="350"/>
    </row>
    <row r="415" spans="1:26" ht="13.5" customHeight="1">
      <c r="A415" s="357"/>
      <c r="B415" s="357"/>
      <c r="C415" s="350"/>
      <c r="D415" s="350"/>
      <c r="E415" s="350"/>
      <c r="F415" s="350"/>
      <c r="G415" s="350"/>
      <c r="H415" s="350"/>
      <c r="I415" s="350"/>
      <c r="J415" s="350"/>
      <c r="K415" s="350"/>
      <c r="L415" s="350"/>
      <c r="M415" s="350"/>
      <c r="N415" s="350"/>
      <c r="O415" s="350"/>
      <c r="P415" s="350"/>
      <c r="Q415" s="350"/>
      <c r="R415" s="350"/>
      <c r="S415" s="350"/>
      <c r="T415" s="350"/>
      <c r="U415" s="350"/>
      <c r="V415" s="350"/>
      <c r="W415" s="350"/>
      <c r="X415" s="350"/>
      <c r="Y415" s="350"/>
      <c r="Z415" s="350"/>
    </row>
    <row r="416" spans="1:26" ht="13.5" customHeight="1">
      <c r="A416" s="357"/>
      <c r="B416" s="357"/>
      <c r="C416" s="350"/>
      <c r="D416" s="350"/>
      <c r="E416" s="350"/>
      <c r="F416" s="350"/>
      <c r="G416" s="350"/>
      <c r="H416" s="350"/>
      <c r="I416" s="350"/>
      <c r="J416" s="350"/>
      <c r="K416" s="350"/>
      <c r="L416" s="350"/>
      <c r="M416" s="350"/>
      <c r="N416" s="350"/>
      <c r="O416" s="350"/>
      <c r="P416" s="350"/>
      <c r="Q416" s="350"/>
      <c r="R416" s="350"/>
      <c r="S416" s="350"/>
      <c r="T416" s="350"/>
      <c r="U416" s="350"/>
      <c r="V416" s="350"/>
      <c r="W416" s="350"/>
      <c r="X416" s="350"/>
      <c r="Y416" s="350"/>
      <c r="Z416" s="350"/>
    </row>
    <row r="417" spans="1:26" ht="13.5" customHeight="1">
      <c r="A417" s="357"/>
      <c r="B417" s="357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0"/>
      <c r="N417" s="350"/>
      <c r="O417" s="350"/>
      <c r="P417" s="350"/>
      <c r="Q417" s="350"/>
      <c r="R417" s="350"/>
      <c r="S417" s="350"/>
      <c r="T417" s="350"/>
      <c r="U417" s="350"/>
      <c r="V417" s="350"/>
      <c r="W417" s="350"/>
      <c r="X417" s="350"/>
      <c r="Y417" s="350"/>
      <c r="Z417" s="350"/>
    </row>
    <row r="418" spans="1:26" ht="13.5" customHeight="1">
      <c r="A418" s="357"/>
      <c r="B418" s="357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0"/>
      <c r="N418" s="350"/>
      <c r="O418" s="350"/>
      <c r="P418" s="350"/>
      <c r="Q418" s="350"/>
      <c r="R418" s="350"/>
      <c r="S418" s="350"/>
      <c r="T418" s="350"/>
      <c r="U418" s="350"/>
      <c r="V418" s="350"/>
      <c r="W418" s="350"/>
      <c r="X418" s="350"/>
      <c r="Y418" s="350"/>
      <c r="Z418" s="350"/>
    </row>
    <row r="419" spans="1:26" ht="13.5" customHeight="1">
      <c r="A419" s="357"/>
      <c r="B419" s="357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50"/>
      <c r="Z419" s="350"/>
    </row>
    <row r="420" spans="1:26" ht="13.5" customHeight="1">
      <c r="A420" s="357"/>
      <c r="B420" s="357"/>
      <c r="C420" s="350"/>
      <c r="D420" s="350"/>
      <c r="E420" s="350"/>
      <c r="F420" s="350"/>
      <c r="G420" s="350"/>
      <c r="H420" s="350"/>
      <c r="I420" s="350"/>
      <c r="J420" s="350"/>
      <c r="K420" s="350"/>
      <c r="L420" s="350"/>
      <c r="M420" s="350"/>
      <c r="N420" s="350"/>
      <c r="O420" s="350"/>
      <c r="P420" s="350"/>
      <c r="Q420" s="350"/>
      <c r="R420" s="350"/>
      <c r="S420" s="350"/>
      <c r="T420" s="350"/>
      <c r="U420" s="350"/>
      <c r="V420" s="350"/>
      <c r="W420" s="350"/>
      <c r="X420" s="350"/>
      <c r="Y420" s="350"/>
      <c r="Z420" s="350"/>
    </row>
    <row r="421" spans="1:26" ht="13.5" customHeight="1">
      <c r="A421" s="357"/>
      <c r="B421" s="357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0"/>
      <c r="N421" s="350"/>
      <c r="O421" s="350"/>
      <c r="P421" s="350"/>
      <c r="Q421" s="350"/>
      <c r="R421" s="350"/>
      <c r="S421" s="350"/>
      <c r="T421" s="350"/>
      <c r="U421" s="350"/>
      <c r="V421" s="350"/>
      <c r="W421" s="350"/>
      <c r="X421" s="350"/>
      <c r="Y421" s="350"/>
      <c r="Z421" s="350"/>
    </row>
    <row r="422" spans="1:26" ht="13.5" customHeight="1">
      <c r="A422" s="357"/>
      <c r="B422" s="357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0"/>
      <c r="N422" s="350"/>
      <c r="O422" s="350"/>
      <c r="P422" s="350"/>
      <c r="Q422" s="350"/>
      <c r="R422" s="350"/>
      <c r="S422" s="350"/>
      <c r="T422" s="350"/>
      <c r="U422" s="350"/>
      <c r="V422" s="350"/>
      <c r="W422" s="350"/>
      <c r="X422" s="350"/>
      <c r="Y422" s="350"/>
      <c r="Z422" s="350"/>
    </row>
    <row r="423" spans="1:26" ht="13.5" customHeight="1">
      <c r="A423" s="357"/>
      <c r="B423" s="357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50"/>
      <c r="Z423" s="350"/>
    </row>
    <row r="424" spans="1:26" ht="13.5" customHeight="1">
      <c r="A424" s="357"/>
      <c r="B424" s="357"/>
      <c r="C424" s="350"/>
      <c r="D424" s="350"/>
      <c r="E424" s="350"/>
      <c r="F424" s="350"/>
      <c r="G424" s="350"/>
      <c r="H424" s="350"/>
      <c r="I424" s="350"/>
      <c r="J424" s="350"/>
      <c r="K424" s="350"/>
      <c r="L424" s="350"/>
      <c r="M424" s="350"/>
      <c r="N424" s="350"/>
      <c r="O424" s="350"/>
      <c r="P424" s="350"/>
      <c r="Q424" s="350"/>
      <c r="R424" s="350"/>
      <c r="S424" s="350"/>
      <c r="T424" s="350"/>
      <c r="U424" s="350"/>
      <c r="V424" s="350"/>
      <c r="W424" s="350"/>
      <c r="X424" s="350"/>
      <c r="Y424" s="350"/>
      <c r="Z424" s="350"/>
    </row>
    <row r="425" spans="1:26" ht="13.5" customHeight="1">
      <c r="A425" s="357"/>
      <c r="B425" s="357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0"/>
      <c r="N425" s="350"/>
      <c r="O425" s="350"/>
      <c r="P425" s="350"/>
      <c r="Q425" s="350"/>
      <c r="R425" s="350"/>
      <c r="S425" s="350"/>
      <c r="T425" s="350"/>
      <c r="U425" s="350"/>
      <c r="V425" s="350"/>
      <c r="W425" s="350"/>
      <c r="X425" s="350"/>
      <c r="Y425" s="350"/>
      <c r="Z425" s="350"/>
    </row>
    <row r="426" spans="1:26" ht="13.5" customHeight="1">
      <c r="A426" s="357"/>
      <c r="B426" s="357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0"/>
      <c r="N426" s="350"/>
      <c r="O426" s="350"/>
      <c r="P426" s="350"/>
      <c r="Q426" s="350"/>
      <c r="R426" s="350"/>
      <c r="S426" s="350"/>
      <c r="T426" s="350"/>
      <c r="U426" s="350"/>
      <c r="V426" s="350"/>
      <c r="W426" s="350"/>
      <c r="X426" s="350"/>
      <c r="Y426" s="350"/>
      <c r="Z426" s="350"/>
    </row>
    <row r="427" spans="1:26" ht="13.5" customHeight="1">
      <c r="A427" s="357"/>
      <c r="B427" s="357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50"/>
      <c r="Z427" s="350"/>
    </row>
    <row r="428" spans="1:26" ht="13.5" customHeight="1">
      <c r="A428" s="357"/>
      <c r="B428" s="357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50"/>
      <c r="N428" s="350"/>
      <c r="O428" s="350"/>
      <c r="P428" s="350"/>
      <c r="Q428" s="350"/>
      <c r="R428" s="350"/>
      <c r="S428" s="350"/>
      <c r="T428" s="350"/>
      <c r="U428" s="350"/>
      <c r="V428" s="350"/>
      <c r="W428" s="350"/>
      <c r="X428" s="350"/>
      <c r="Y428" s="350"/>
      <c r="Z428" s="350"/>
    </row>
    <row r="429" spans="1:26" ht="13.5" customHeight="1">
      <c r="A429" s="357"/>
      <c r="B429" s="357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50"/>
      <c r="Z429" s="350"/>
    </row>
    <row r="430" spans="1:26" ht="13.5" customHeight="1">
      <c r="A430" s="357"/>
      <c r="B430" s="357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0"/>
      <c r="N430" s="350"/>
      <c r="O430" s="350"/>
      <c r="P430" s="350"/>
      <c r="Q430" s="350"/>
      <c r="R430" s="350"/>
      <c r="S430" s="350"/>
      <c r="T430" s="350"/>
      <c r="U430" s="350"/>
      <c r="V430" s="350"/>
      <c r="W430" s="350"/>
      <c r="X430" s="350"/>
      <c r="Y430" s="350"/>
      <c r="Z430" s="350"/>
    </row>
    <row r="431" spans="1:26" ht="13.5" customHeight="1">
      <c r="A431" s="357"/>
      <c r="B431" s="357"/>
      <c r="C431" s="350"/>
      <c r="D431" s="350"/>
      <c r="E431" s="350"/>
      <c r="F431" s="350"/>
      <c r="G431" s="350"/>
      <c r="H431" s="350"/>
      <c r="I431" s="350"/>
      <c r="J431" s="350"/>
      <c r="K431" s="350"/>
      <c r="L431" s="350"/>
      <c r="M431" s="350"/>
      <c r="N431" s="350"/>
      <c r="O431" s="350"/>
      <c r="P431" s="350"/>
      <c r="Q431" s="350"/>
      <c r="R431" s="350"/>
      <c r="S431" s="350"/>
      <c r="T431" s="350"/>
      <c r="U431" s="350"/>
      <c r="V431" s="350"/>
      <c r="W431" s="350"/>
      <c r="X431" s="350"/>
      <c r="Y431" s="350"/>
      <c r="Z431" s="350"/>
    </row>
    <row r="432" spans="1:26" ht="13.5" customHeight="1">
      <c r="A432" s="357"/>
      <c r="B432" s="357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50"/>
      <c r="Z432" s="350"/>
    </row>
    <row r="433" spans="1:26" ht="13.5" customHeight="1">
      <c r="A433" s="357"/>
      <c r="B433" s="357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50"/>
      <c r="Z433" s="350"/>
    </row>
    <row r="434" spans="1:26" ht="13.5" customHeight="1">
      <c r="A434" s="357"/>
      <c r="B434" s="357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50"/>
      <c r="Z434" s="350"/>
    </row>
    <row r="435" spans="1:26" ht="13.5" customHeight="1">
      <c r="A435" s="357"/>
      <c r="B435" s="357"/>
      <c r="C435" s="350"/>
      <c r="D435" s="350"/>
      <c r="E435" s="350"/>
      <c r="F435" s="350"/>
      <c r="G435" s="350"/>
      <c r="H435" s="350"/>
      <c r="I435" s="350"/>
      <c r="J435" s="350"/>
      <c r="K435" s="350"/>
      <c r="L435" s="350"/>
      <c r="M435" s="350"/>
      <c r="N435" s="350"/>
      <c r="O435" s="350"/>
      <c r="P435" s="350"/>
      <c r="Q435" s="350"/>
      <c r="R435" s="350"/>
      <c r="S435" s="350"/>
      <c r="T435" s="350"/>
      <c r="U435" s="350"/>
      <c r="V435" s="350"/>
      <c r="W435" s="350"/>
      <c r="X435" s="350"/>
      <c r="Y435" s="350"/>
      <c r="Z435" s="350"/>
    </row>
    <row r="436" spans="1:26" ht="13.5" customHeight="1">
      <c r="A436" s="357"/>
      <c r="B436" s="357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50"/>
      <c r="N436" s="350"/>
      <c r="O436" s="350"/>
      <c r="P436" s="350"/>
      <c r="Q436" s="350"/>
      <c r="R436" s="350"/>
      <c r="S436" s="350"/>
      <c r="T436" s="350"/>
      <c r="U436" s="350"/>
      <c r="V436" s="350"/>
      <c r="W436" s="350"/>
      <c r="X436" s="350"/>
      <c r="Y436" s="350"/>
      <c r="Z436" s="350"/>
    </row>
    <row r="437" spans="1:26" ht="13.5" customHeight="1">
      <c r="A437" s="357"/>
      <c r="B437" s="357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50"/>
      <c r="N437" s="350"/>
      <c r="O437" s="350"/>
      <c r="P437" s="350"/>
      <c r="Q437" s="350"/>
      <c r="R437" s="350"/>
      <c r="S437" s="350"/>
      <c r="T437" s="350"/>
      <c r="U437" s="350"/>
      <c r="V437" s="350"/>
      <c r="W437" s="350"/>
      <c r="X437" s="350"/>
      <c r="Y437" s="350"/>
      <c r="Z437" s="350"/>
    </row>
    <row r="438" spans="1:26" ht="13.5" customHeight="1">
      <c r="A438" s="357"/>
      <c r="B438" s="357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50"/>
      <c r="Z438" s="350"/>
    </row>
    <row r="439" spans="1:26" ht="13.5" customHeight="1">
      <c r="A439" s="357"/>
      <c r="B439" s="357"/>
      <c r="C439" s="350"/>
      <c r="D439" s="350"/>
      <c r="E439" s="350"/>
      <c r="F439" s="350"/>
      <c r="G439" s="350"/>
      <c r="H439" s="350"/>
      <c r="I439" s="350"/>
      <c r="J439" s="350"/>
      <c r="K439" s="350"/>
      <c r="L439" s="350"/>
      <c r="M439" s="350"/>
      <c r="N439" s="350"/>
      <c r="O439" s="350"/>
      <c r="P439" s="350"/>
      <c r="Q439" s="350"/>
      <c r="R439" s="350"/>
      <c r="S439" s="350"/>
      <c r="T439" s="350"/>
      <c r="U439" s="350"/>
      <c r="V439" s="350"/>
      <c r="W439" s="350"/>
      <c r="X439" s="350"/>
      <c r="Y439" s="350"/>
      <c r="Z439" s="350"/>
    </row>
    <row r="440" spans="1:26" ht="13.5" customHeight="1">
      <c r="A440" s="357"/>
      <c r="B440" s="357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50"/>
      <c r="N440" s="350"/>
      <c r="O440" s="350"/>
      <c r="P440" s="350"/>
      <c r="Q440" s="350"/>
      <c r="R440" s="350"/>
      <c r="S440" s="350"/>
      <c r="T440" s="350"/>
      <c r="U440" s="350"/>
      <c r="V440" s="350"/>
      <c r="W440" s="350"/>
      <c r="X440" s="350"/>
      <c r="Y440" s="350"/>
      <c r="Z440" s="350"/>
    </row>
    <row r="441" spans="1:26" ht="13.5" customHeight="1">
      <c r="A441" s="357"/>
      <c r="B441" s="357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50"/>
      <c r="N441" s="350"/>
      <c r="O441" s="350"/>
      <c r="P441" s="350"/>
      <c r="Q441" s="350"/>
      <c r="R441" s="350"/>
      <c r="S441" s="350"/>
      <c r="T441" s="350"/>
      <c r="U441" s="350"/>
      <c r="V441" s="350"/>
      <c r="W441" s="350"/>
      <c r="X441" s="350"/>
      <c r="Y441" s="350"/>
      <c r="Z441" s="350"/>
    </row>
    <row r="442" spans="1:26" ht="13.5" customHeight="1">
      <c r="A442" s="357"/>
      <c r="B442" s="357"/>
      <c r="C442" s="350"/>
      <c r="D442" s="350"/>
      <c r="E442" s="350"/>
      <c r="F442" s="350"/>
      <c r="G442" s="350"/>
      <c r="H442" s="350"/>
      <c r="I442" s="350"/>
      <c r="J442" s="350"/>
      <c r="K442" s="350"/>
      <c r="L442" s="350"/>
      <c r="M442" s="350"/>
      <c r="N442" s="350"/>
      <c r="O442" s="350"/>
      <c r="P442" s="350"/>
      <c r="Q442" s="350"/>
      <c r="R442" s="350"/>
      <c r="S442" s="350"/>
      <c r="T442" s="350"/>
      <c r="U442" s="350"/>
      <c r="V442" s="350"/>
      <c r="W442" s="350"/>
      <c r="X442" s="350"/>
      <c r="Y442" s="350"/>
      <c r="Z442" s="350"/>
    </row>
    <row r="443" spans="1:26" ht="13.5" customHeight="1">
      <c r="A443" s="357"/>
      <c r="B443" s="357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50"/>
      <c r="Z443" s="350"/>
    </row>
    <row r="444" spans="1:26" ht="13.5" customHeight="1">
      <c r="A444" s="357"/>
      <c r="B444" s="357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50"/>
      <c r="Z444" s="350"/>
    </row>
    <row r="445" spans="1:26" ht="13.5" customHeight="1">
      <c r="A445" s="357"/>
      <c r="B445" s="357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50"/>
      <c r="Z445" s="350"/>
    </row>
    <row r="446" spans="1:26" ht="13.5" customHeight="1">
      <c r="A446" s="357"/>
      <c r="B446" s="357"/>
      <c r="C446" s="350"/>
      <c r="D446" s="350"/>
      <c r="E446" s="350"/>
      <c r="F446" s="350"/>
      <c r="G446" s="350"/>
      <c r="H446" s="350"/>
      <c r="I446" s="350"/>
      <c r="J446" s="350"/>
      <c r="K446" s="350"/>
      <c r="L446" s="350"/>
      <c r="M446" s="350"/>
      <c r="N446" s="350"/>
      <c r="O446" s="350"/>
      <c r="P446" s="350"/>
      <c r="Q446" s="350"/>
      <c r="R446" s="350"/>
      <c r="S446" s="350"/>
      <c r="T446" s="350"/>
      <c r="U446" s="350"/>
      <c r="V446" s="350"/>
      <c r="W446" s="350"/>
      <c r="X446" s="350"/>
      <c r="Y446" s="350"/>
      <c r="Z446" s="350"/>
    </row>
    <row r="447" spans="1:26" ht="13.5" customHeight="1">
      <c r="A447" s="357"/>
      <c r="B447" s="357"/>
      <c r="C447" s="350"/>
      <c r="D447" s="350"/>
      <c r="E447" s="350"/>
      <c r="F447" s="350"/>
      <c r="G447" s="350"/>
      <c r="H447" s="350"/>
      <c r="I447" s="350"/>
      <c r="J447" s="350"/>
      <c r="K447" s="350"/>
      <c r="L447" s="350"/>
      <c r="M447" s="350"/>
      <c r="N447" s="350"/>
      <c r="O447" s="350"/>
      <c r="P447" s="350"/>
      <c r="Q447" s="350"/>
      <c r="R447" s="350"/>
      <c r="S447" s="350"/>
      <c r="T447" s="350"/>
      <c r="U447" s="350"/>
      <c r="V447" s="350"/>
      <c r="W447" s="350"/>
      <c r="X447" s="350"/>
      <c r="Y447" s="350"/>
      <c r="Z447" s="350"/>
    </row>
    <row r="448" spans="1:26" ht="13.5" customHeight="1">
      <c r="A448" s="357"/>
      <c r="B448" s="357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0"/>
      <c r="N448" s="350"/>
      <c r="O448" s="350"/>
      <c r="P448" s="350"/>
      <c r="Q448" s="350"/>
      <c r="R448" s="350"/>
      <c r="S448" s="350"/>
      <c r="T448" s="350"/>
      <c r="U448" s="350"/>
      <c r="V448" s="350"/>
      <c r="W448" s="350"/>
      <c r="X448" s="350"/>
      <c r="Y448" s="350"/>
      <c r="Z448" s="350"/>
    </row>
    <row r="449" spans="1:26" ht="13.5" customHeight="1">
      <c r="A449" s="357"/>
      <c r="B449" s="357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0"/>
      <c r="N449" s="350"/>
      <c r="O449" s="350"/>
      <c r="P449" s="350"/>
      <c r="Q449" s="350"/>
      <c r="R449" s="350"/>
      <c r="S449" s="350"/>
      <c r="T449" s="350"/>
      <c r="U449" s="350"/>
      <c r="V449" s="350"/>
      <c r="W449" s="350"/>
      <c r="X449" s="350"/>
      <c r="Y449" s="350"/>
      <c r="Z449" s="350"/>
    </row>
    <row r="450" spans="1:26" ht="13.5" customHeight="1">
      <c r="A450" s="357"/>
      <c r="B450" s="357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50"/>
      <c r="Z450" s="350"/>
    </row>
    <row r="451" spans="1:26" ht="13.5" customHeight="1">
      <c r="A451" s="357"/>
      <c r="B451" s="357"/>
      <c r="C451" s="350"/>
      <c r="D451" s="350"/>
      <c r="E451" s="350"/>
      <c r="F451" s="350"/>
      <c r="G451" s="350"/>
      <c r="H451" s="350"/>
      <c r="I451" s="350"/>
      <c r="J451" s="350"/>
      <c r="K451" s="350"/>
      <c r="L451" s="350"/>
      <c r="M451" s="350"/>
      <c r="N451" s="350"/>
      <c r="O451" s="350"/>
      <c r="P451" s="350"/>
      <c r="Q451" s="350"/>
      <c r="R451" s="350"/>
      <c r="S451" s="350"/>
      <c r="T451" s="350"/>
      <c r="U451" s="350"/>
      <c r="V451" s="350"/>
      <c r="W451" s="350"/>
      <c r="X451" s="350"/>
      <c r="Y451" s="350"/>
      <c r="Z451" s="350"/>
    </row>
    <row r="452" spans="1:26" ht="13.5" customHeight="1">
      <c r="A452" s="357"/>
      <c r="B452" s="357"/>
      <c r="C452" s="350"/>
      <c r="D452" s="350"/>
      <c r="E452" s="350"/>
      <c r="F452" s="350"/>
      <c r="G452" s="350"/>
      <c r="H452" s="350"/>
      <c r="I452" s="350"/>
      <c r="J452" s="350"/>
      <c r="K452" s="350"/>
      <c r="L452" s="350"/>
      <c r="M452" s="350"/>
      <c r="N452" s="350"/>
      <c r="O452" s="350"/>
      <c r="P452" s="350"/>
      <c r="Q452" s="350"/>
      <c r="R452" s="350"/>
      <c r="S452" s="350"/>
      <c r="T452" s="350"/>
      <c r="U452" s="350"/>
      <c r="V452" s="350"/>
      <c r="W452" s="350"/>
      <c r="X452" s="350"/>
      <c r="Y452" s="350"/>
      <c r="Z452" s="350"/>
    </row>
    <row r="453" spans="1:26" ht="13.5" customHeight="1">
      <c r="A453" s="357"/>
      <c r="B453" s="357"/>
      <c r="C453" s="350"/>
      <c r="D453" s="350"/>
      <c r="E453" s="350"/>
      <c r="F453" s="350"/>
      <c r="G453" s="350"/>
      <c r="H453" s="350"/>
      <c r="I453" s="350"/>
      <c r="J453" s="350"/>
      <c r="K453" s="350"/>
      <c r="L453" s="350"/>
      <c r="M453" s="350"/>
      <c r="N453" s="350"/>
      <c r="O453" s="350"/>
      <c r="P453" s="350"/>
      <c r="Q453" s="350"/>
      <c r="R453" s="350"/>
      <c r="S453" s="350"/>
      <c r="T453" s="350"/>
      <c r="U453" s="350"/>
      <c r="V453" s="350"/>
      <c r="W453" s="350"/>
      <c r="X453" s="350"/>
      <c r="Y453" s="350"/>
      <c r="Z453" s="350"/>
    </row>
    <row r="454" spans="1:26" ht="13.5" customHeight="1">
      <c r="A454" s="357"/>
      <c r="B454" s="357"/>
      <c r="C454" s="350"/>
      <c r="D454" s="350"/>
      <c r="E454" s="350"/>
      <c r="F454" s="350"/>
      <c r="G454" s="350"/>
      <c r="H454" s="350"/>
      <c r="I454" s="350"/>
      <c r="J454" s="350"/>
      <c r="K454" s="350"/>
      <c r="L454" s="350"/>
      <c r="M454" s="350"/>
      <c r="N454" s="350"/>
      <c r="O454" s="350"/>
      <c r="P454" s="350"/>
      <c r="Q454" s="350"/>
      <c r="R454" s="350"/>
      <c r="S454" s="350"/>
      <c r="T454" s="350"/>
      <c r="U454" s="350"/>
      <c r="V454" s="350"/>
      <c r="W454" s="350"/>
      <c r="X454" s="350"/>
      <c r="Y454" s="350"/>
      <c r="Z454" s="350"/>
    </row>
    <row r="455" spans="1:26" ht="13.5" customHeight="1">
      <c r="A455" s="357"/>
      <c r="B455" s="357"/>
      <c r="C455" s="350"/>
      <c r="D455" s="350"/>
      <c r="E455" s="350"/>
      <c r="F455" s="350"/>
      <c r="G455" s="350"/>
      <c r="H455" s="350"/>
      <c r="I455" s="350"/>
      <c r="J455" s="350"/>
      <c r="K455" s="350"/>
      <c r="L455" s="350"/>
      <c r="M455" s="350"/>
      <c r="N455" s="350"/>
      <c r="O455" s="350"/>
      <c r="P455" s="350"/>
      <c r="Q455" s="350"/>
      <c r="R455" s="350"/>
      <c r="S455" s="350"/>
      <c r="T455" s="350"/>
      <c r="U455" s="350"/>
      <c r="V455" s="350"/>
      <c r="W455" s="350"/>
      <c r="X455" s="350"/>
      <c r="Y455" s="350"/>
      <c r="Z455" s="350"/>
    </row>
    <row r="456" spans="1:26" ht="13.5" customHeight="1">
      <c r="A456" s="357"/>
      <c r="B456" s="357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50"/>
      <c r="N456" s="350"/>
      <c r="O456" s="350"/>
      <c r="P456" s="350"/>
      <c r="Q456" s="350"/>
      <c r="R456" s="350"/>
      <c r="S456" s="350"/>
      <c r="T456" s="350"/>
      <c r="U456" s="350"/>
      <c r="V456" s="350"/>
      <c r="W456" s="350"/>
      <c r="X456" s="350"/>
      <c r="Y456" s="350"/>
      <c r="Z456" s="350"/>
    </row>
    <row r="457" spans="1:26" ht="13.5" customHeight="1">
      <c r="A457" s="357"/>
      <c r="B457" s="357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0"/>
      <c r="N457" s="350"/>
      <c r="O457" s="350"/>
      <c r="P457" s="350"/>
      <c r="Q457" s="350"/>
      <c r="R457" s="350"/>
      <c r="S457" s="350"/>
      <c r="T457" s="350"/>
      <c r="U457" s="350"/>
      <c r="V457" s="350"/>
      <c r="W457" s="350"/>
      <c r="X457" s="350"/>
      <c r="Y457" s="350"/>
      <c r="Z457" s="350"/>
    </row>
    <row r="458" spans="1:26" ht="13.5" customHeight="1">
      <c r="A458" s="357"/>
      <c r="B458" s="357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50"/>
      <c r="Z458" s="350"/>
    </row>
    <row r="459" spans="1:26" ht="13.5" customHeight="1">
      <c r="A459" s="357"/>
      <c r="B459" s="357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50"/>
      <c r="Z459" s="350"/>
    </row>
    <row r="460" spans="1:26" ht="13.5" customHeight="1">
      <c r="A460" s="357"/>
      <c r="B460" s="357"/>
      <c r="C460" s="350"/>
      <c r="D460" s="350"/>
      <c r="E460" s="350"/>
      <c r="F460" s="350"/>
      <c r="G460" s="350"/>
      <c r="H460" s="350"/>
      <c r="I460" s="350"/>
      <c r="J460" s="350"/>
      <c r="K460" s="350"/>
      <c r="L460" s="350"/>
      <c r="M460" s="350"/>
      <c r="N460" s="350"/>
      <c r="O460" s="350"/>
      <c r="P460" s="350"/>
      <c r="Q460" s="350"/>
      <c r="R460" s="350"/>
      <c r="S460" s="350"/>
      <c r="T460" s="350"/>
      <c r="U460" s="350"/>
      <c r="V460" s="350"/>
      <c r="W460" s="350"/>
      <c r="X460" s="350"/>
      <c r="Y460" s="350"/>
      <c r="Z460" s="350"/>
    </row>
    <row r="461" spans="1:26" ht="13.5" customHeight="1">
      <c r="A461" s="357"/>
      <c r="B461" s="357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50"/>
      <c r="N461" s="350"/>
      <c r="O461" s="350"/>
      <c r="P461" s="350"/>
      <c r="Q461" s="350"/>
      <c r="R461" s="350"/>
      <c r="S461" s="350"/>
      <c r="T461" s="350"/>
      <c r="U461" s="350"/>
      <c r="V461" s="350"/>
      <c r="W461" s="350"/>
      <c r="X461" s="350"/>
      <c r="Y461" s="350"/>
      <c r="Z461" s="350"/>
    </row>
    <row r="462" spans="1:26" ht="13.5" customHeight="1">
      <c r="A462" s="357"/>
      <c r="B462" s="357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50"/>
      <c r="N462" s="350"/>
      <c r="O462" s="350"/>
      <c r="P462" s="350"/>
      <c r="Q462" s="350"/>
      <c r="R462" s="350"/>
      <c r="S462" s="350"/>
      <c r="T462" s="350"/>
      <c r="U462" s="350"/>
      <c r="V462" s="350"/>
      <c r="W462" s="350"/>
      <c r="X462" s="350"/>
      <c r="Y462" s="350"/>
      <c r="Z462" s="350"/>
    </row>
    <row r="463" spans="1:26" ht="13.5" customHeight="1">
      <c r="A463" s="357"/>
      <c r="B463" s="357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50"/>
      <c r="Z463" s="350"/>
    </row>
    <row r="464" spans="1:26" ht="13.5" customHeight="1">
      <c r="A464" s="357"/>
      <c r="B464" s="357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0"/>
      <c r="N464" s="350"/>
      <c r="O464" s="350"/>
      <c r="P464" s="350"/>
      <c r="Q464" s="350"/>
      <c r="R464" s="350"/>
      <c r="S464" s="350"/>
      <c r="T464" s="350"/>
      <c r="U464" s="350"/>
      <c r="V464" s="350"/>
      <c r="W464" s="350"/>
      <c r="X464" s="350"/>
      <c r="Y464" s="350"/>
      <c r="Z464" s="350"/>
    </row>
    <row r="465" spans="1:26" ht="13.5" customHeight="1">
      <c r="A465" s="357"/>
      <c r="B465" s="357"/>
      <c r="C465" s="350"/>
      <c r="D465" s="350"/>
      <c r="E465" s="350"/>
      <c r="F465" s="350"/>
      <c r="G465" s="350"/>
      <c r="H465" s="350"/>
      <c r="I465" s="350"/>
      <c r="J465" s="350"/>
      <c r="K465" s="350"/>
      <c r="L465" s="350"/>
      <c r="M465" s="350"/>
      <c r="N465" s="350"/>
      <c r="O465" s="350"/>
      <c r="P465" s="350"/>
      <c r="Q465" s="350"/>
      <c r="R465" s="350"/>
      <c r="S465" s="350"/>
      <c r="T465" s="350"/>
      <c r="U465" s="350"/>
      <c r="V465" s="350"/>
      <c r="W465" s="350"/>
      <c r="X465" s="350"/>
      <c r="Y465" s="350"/>
      <c r="Z465" s="350"/>
    </row>
    <row r="466" spans="1:26" ht="13.5" customHeight="1">
      <c r="A466" s="357"/>
      <c r="B466" s="357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50"/>
      <c r="Z466" s="350"/>
    </row>
    <row r="467" spans="1:26" ht="13.5" customHeight="1">
      <c r="A467" s="357"/>
      <c r="B467" s="357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50"/>
      <c r="Z467" s="350"/>
    </row>
    <row r="468" spans="1:26" ht="13.5" customHeight="1">
      <c r="A468" s="357"/>
      <c r="B468" s="357"/>
      <c r="C468" s="350"/>
      <c r="D468" s="350"/>
      <c r="E468" s="350"/>
      <c r="F468" s="350"/>
      <c r="G468" s="350"/>
      <c r="H468" s="350"/>
      <c r="I468" s="350"/>
      <c r="J468" s="350"/>
      <c r="K468" s="350"/>
      <c r="L468" s="350"/>
      <c r="M468" s="350"/>
      <c r="N468" s="350"/>
      <c r="O468" s="350"/>
      <c r="P468" s="350"/>
      <c r="Q468" s="350"/>
      <c r="R468" s="350"/>
      <c r="S468" s="350"/>
      <c r="T468" s="350"/>
      <c r="U468" s="350"/>
      <c r="V468" s="350"/>
      <c r="W468" s="350"/>
      <c r="X468" s="350"/>
      <c r="Y468" s="350"/>
      <c r="Z468" s="350"/>
    </row>
    <row r="469" spans="1:26" ht="13.5" customHeight="1">
      <c r="A469" s="357"/>
      <c r="B469" s="357"/>
      <c r="C469" s="350"/>
      <c r="D469" s="350"/>
      <c r="E469" s="350"/>
      <c r="F469" s="350"/>
      <c r="G469" s="350"/>
      <c r="H469" s="350"/>
      <c r="I469" s="350"/>
      <c r="J469" s="350"/>
      <c r="K469" s="350"/>
      <c r="L469" s="350"/>
      <c r="M469" s="350"/>
      <c r="N469" s="350"/>
      <c r="O469" s="350"/>
      <c r="P469" s="350"/>
      <c r="Q469" s="350"/>
      <c r="R469" s="350"/>
      <c r="S469" s="350"/>
      <c r="T469" s="350"/>
      <c r="U469" s="350"/>
      <c r="V469" s="350"/>
      <c r="W469" s="350"/>
      <c r="X469" s="350"/>
      <c r="Y469" s="350"/>
      <c r="Z469" s="350"/>
    </row>
    <row r="470" spans="1:26" ht="13.5" customHeight="1">
      <c r="A470" s="357"/>
      <c r="B470" s="357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50"/>
      <c r="N470" s="350"/>
      <c r="O470" s="350"/>
      <c r="P470" s="350"/>
      <c r="Q470" s="350"/>
      <c r="R470" s="350"/>
      <c r="S470" s="350"/>
      <c r="T470" s="350"/>
      <c r="U470" s="350"/>
      <c r="V470" s="350"/>
      <c r="W470" s="350"/>
      <c r="X470" s="350"/>
      <c r="Y470" s="350"/>
      <c r="Z470" s="350"/>
    </row>
    <row r="471" spans="1:26" ht="13.5" customHeight="1">
      <c r="A471" s="357"/>
      <c r="B471" s="357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0"/>
      <c r="N471" s="350"/>
      <c r="O471" s="350"/>
      <c r="P471" s="350"/>
      <c r="Q471" s="350"/>
      <c r="R471" s="350"/>
      <c r="S471" s="350"/>
      <c r="T471" s="350"/>
      <c r="U471" s="350"/>
      <c r="V471" s="350"/>
      <c r="W471" s="350"/>
      <c r="X471" s="350"/>
      <c r="Y471" s="350"/>
      <c r="Z471" s="350"/>
    </row>
    <row r="472" spans="1:26" ht="13.5" customHeight="1">
      <c r="A472" s="357"/>
      <c r="B472" s="357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50"/>
      <c r="Z472" s="350"/>
    </row>
    <row r="473" spans="1:26" ht="13.5" customHeight="1">
      <c r="A473" s="357"/>
      <c r="B473" s="357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50"/>
      <c r="Z473" s="350"/>
    </row>
    <row r="474" spans="1:26" ht="13.5" customHeight="1">
      <c r="A474" s="357"/>
      <c r="B474" s="357"/>
      <c r="C474" s="350"/>
      <c r="D474" s="350"/>
      <c r="E474" s="350"/>
      <c r="F474" s="350"/>
      <c r="G474" s="350"/>
      <c r="H474" s="350"/>
      <c r="I474" s="350"/>
      <c r="J474" s="350"/>
      <c r="K474" s="350"/>
      <c r="L474" s="350"/>
      <c r="M474" s="350"/>
      <c r="N474" s="350"/>
      <c r="O474" s="350"/>
      <c r="P474" s="350"/>
      <c r="Q474" s="350"/>
      <c r="R474" s="350"/>
      <c r="S474" s="350"/>
      <c r="T474" s="350"/>
      <c r="U474" s="350"/>
      <c r="V474" s="350"/>
      <c r="W474" s="350"/>
      <c r="X474" s="350"/>
      <c r="Y474" s="350"/>
      <c r="Z474" s="350"/>
    </row>
    <row r="475" spans="1:26" ht="13.5" customHeight="1">
      <c r="A475" s="357"/>
      <c r="B475" s="357"/>
      <c r="C475" s="350"/>
      <c r="D475" s="350"/>
      <c r="E475" s="350"/>
      <c r="F475" s="350"/>
      <c r="G475" s="350"/>
      <c r="H475" s="350"/>
      <c r="I475" s="350"/>
      <c r="J475" s="350"/>
      <c r="K475" s="350"/>
      <c r="L475" s="350"/>
      <c r="M475" s="350"/>
      <c r="N475" s="350"/>
      <c r="O475" s="350"/>
      <c r="P475" s="350"/>
      <c r="Q475" s="350"/>
      <c r="R475" s="350"/>
      <c r="S475" s="350"/>
      <c r="T475" s="350"/>
      <c r="U475" s="350"/>
      <c r="V475" s="350"/>
      <c r="W475" s="350"/>
      <c r="X475" s="350"/>
      <c r="Y475" s="350"/>
      <c r="Z475" s="350"/>
    </row>
    <row r="476" spans="1:26" ht="13.5" customHeight="1">
      <c r="A476" s="357"/>
      <c r="B476" s="357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0"/>
      <c r="N476" s="350"/>
      <c r="O476" s="350"/>
      <c r="P476" s="350"/>
      <c r="Q476" s="350"/>
      <c r="R476" s="350"/>
      <c r="S476" s="350"/>
      <c r="T476" s="350"/>
      <c r="U476" s="350"/>
      <c r="V476" s="350"/>
      <c r="W476" s="350"/>
      <c r="X476" s="350"/>
      <c r="Y476" s="350"/>
      <c r="Z476" s="350"/>
    </row>
    <row r="477" spans="1:26" ht="13.5" customHeight="1">
      <c r="A477" s="357"/>
      <c r="B477" s="357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0"/>
      <c r="N477" s="350"/>
      <c r="O477" s="350"/>
      <c r="P477" s="350"/>
      <c r="Q477" s="350"/>
      <c r="R477" s="350"/>
      <c r="S477" s="350"/>
      <c r="T477" s="350"/>
      <c r="U477" s="350"/>
      <c r="V477" s="350"/>
      <c r="W477" s="350"/>
      <c r="X477" s="350"/>
      <c r="Y477" s="350"/>
      <c r="Z477" s="350"/>
    </row>
    <row r="478" spans="1:26" ht="13.5" customHeight="1">
      <c r="A478" s="357"/>
      <c r="B478" s="357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50"/>
      <c r="Z478" s="350"/>
    </row>
    <row r="479" spans="1:26" ht="13.5" customHeight="1">
      <c r="A479" s="357"/>
      <c r="B479" s="357"/>
      <c r="C479" s="350"/>
      <c r="D479" s="350"/>
      <c r="E479" s="350"/>
      <c r="F479" s="350"/>
      <c r="G479" s="350"/>
      <c r="H479" s="350"/>
      <c r="I479" s="350"/>
      <c r="J479" s="350"/>
      <c r="K479" s="350"/>
      <c r="L479" s="350"/>
      <c r="M479" s="350"/>
      <c r="N479" s="350"/>
      <c r="O479" s="350"/>
      <c r="P479" s="350"/>
      <c r="Q479" s="350"/>
      <c r="R479" s="350"/>
      <c r="S479" s="350"/>
      <c r="T479" s="350"/>
      <c r="U479" s="350"/>
      <c r="V479" s="350"/>
      <c r="W479" s="350"/>
      <c r="X479" s="350"/>
      <c r="Y479" s="350"/>
      <c r="Z479" s="350"/>
    </row>
    <row r="480" spans="1:26" ht="13.5" customHeight="1">
      <c r="A480" s="357"/>
      <c r="B480" s="357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50"/>
      <c r="N480" s="350"/>
      <c r="O480" s="350"/>
      <c r="P480" s="350"/>
      <c r="Q480" s="350"/>
      <c r="R480" s="350"/>
      <c r="S480" s="350"/>
      <c r="T480" s="350"/>
      <c r="U480" s="350"/>
      <c r="V480" s="350"/>
      <c r="W480" s="350"/>
      <c r="X480" s="350"/>
      <c r="Y480" s="350"/>
      <c r="Z480" s="350"/>
    </row>
    <row r="481" spans="1:26" ht="13.5" customHeight="1">
      <c r="A481" s="357"/>
      <c r="B481" s="357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50"/>
      <c r="N481" s="350"/>
      <c r="O481" s="350"/>
      <c r="P481" s="350"/>
      <c r="Q481" s="350"/>
      <c r="R481" s="350"/>
      <c r="S481" s="350"/>
      <c r="T481" s="350"/>
      <c r="U481" s="350"/>
      <c r="V481" s="350"/>
      <c r="W481" s="350"/>
      <c r="X481" s="350"/>
      <c r="Y481" s="350"/>
      <c r="Z481" s="350"/>
    </row>
    <row r="482" spans="1:26" ht="13.5" customHeight="1">
      <c r="A482" s="357"/>
      <c r="B482" s="357"/>
      <c r="C482" s="350"/>
      <c r="D482" s="350"/>
      <c r="E482" s="350"/>
      <c r="F482" s="350"/>
      <c r="G482" s="350"/>
      <c r="H482" s="350"/>
      <c r="I482" s="350"/>
      <c r="J482" s="350"/>
      <c r="K482" s="350"/>
      <c r="L482" s="350"/>
      <c r="M482" s="350"/>
      <c r="N482" s="350"/>
      <c r="O482" s="350"/>
      <c r="P482" s="350"/>
      <c r="Q482" s="350"/>
      <c r="R482" s="350"/>
      <c r="S482" s="350"/>
      <c r="T482" s="350"/>
      <c r="U482" s="350"/>
      <c r="V482" s="350"/>
      <c r="W482" s="350"/>
      <c r="X482" s="350"/>
      <c r="Y482" s="350"/>
      <c r="Z482" s="350"/>
    </row>
    <row r="483" spans="1:26" ht="13.5" customHeight="1">
      <c r="A483" s="357"/>
      <c r="B483" s="357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50"/>
      <c r="Z483" s="350"/>
    </row>
    <row r="484" spans="1:26" ht="13.5" customHeight="1">
      <c r="A484" s="357"/>
      <c r="B484" s="357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50"/>
      <c r="Z484" s="350"/>
    </row>
    <row r="485" spans="1:26" ht="13.5" customHeight="1">
      <c r="A485" s="357"/>
      <c r="B485" s="357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50"/>
      <c r="Z485" s="350"/>
    </row>
    <row r="486" spans="1:26" ht="13.5" customHeight="1">
      <c r="A486" s="357"/>
      <c r="B486" s="357"/>
      <c r="C486" s="350"/>
      <c r="D486" s="350"/>
      <c r="E486" s="350"/>
      <c r="F486" s="350"/>
      <c r="G486" s="350"/>
      <c r="H486" s="350"/>
      <c r="I486" s="350"/>
      <c r="J486" s="350"/>
      <c r="K486" s="350"/>
      <c r="L486" s="350"/>
      <c r="M486" s="350"/>
      <c r="N486" s="350"/>
      <c r="O486" s="350"/>
      <c r="P486" s="350"/>
      <c r="Q486" s="350"/>
      <c r="R486" s="350"/>
      <c r="S486" s="350"/>
      <c r="T486" s="350"/>
      <c r="U486" s="350"/>
      <c r="V486" s="350"/>
      <c r="W486" s="350"/>
      <c r="X486" s="350"/>
      <c r="Y486" s="350"/>
      <c r="Z486" s="350"/>
    </row>
    <row r="487" spans="1:26" ht="13.5" customHeight="1">
      <c r="A487" s="357"/>
      <c r="B487" s="357"/>
      <c r="C487" s="350"/>
      <c r="D487" s="350"/>
      <c r="E487" s="350"/>
      <c r="F487" s="350"/>
      <c r="G487" s="350"/>
      <c r="H487" s="350"/>
      <c r="I487" s="350"/>
      <c r="J487" s="350"/>
      <c r="K487" s="350"/>
      <c r="L487" s="350"/>
      <c r="M487" s="350"/>
      <c r="N487" s="350"/>
      <c r="O487" s="350"/>
      <c r="P487" s="350"/>
      <c r="Q487" s="350"/>
      <c r="R487" s="350"/>
      <c r="S487" s="350"/>
      <c r="T487" s="350"/>
      <c r="U487" s="350"/>
      <c r="V487" s="350"/>
      <c r="W487" s="350"/>
      <c r="X487" s="350"/>
      <c r="Y487" s="350"/>
      <c r="Z487" s="350"/>
    </row>
    <row r="488" spans="1:26" ht="13.5" customHeight="1">
      <c r="A488" s="357"/>
      <c r="B488" s="357"/>
      <c r="C488" s="350"/>
      <c r="D488" s="350"/>
      <c r="E488" s="350"/>
      <c r="F488" s="350"/>
      <c r="G488" s="350"/>
      <c r="H488" s="350"/>
      <c r="I488" s="350"/>
      <c r="J488" s="350"/>
      <c r="K488" s="350"/>
      <c r="L488" s="350"/>
      <c r="M488" s="350"/>
      <c r="N488" s="350"/>
      <c r="O488" s="350"/>
      <c r="P488" s="350"/>
      <c r="Q488" s="350"/>
      <c r="R488" s="350"/>
      <c r="S488" s="350"/>
      <c r="T488" s="350"/>
      <c r="U488" s="350"/>
      <c r="V488" s="350"/>
      <c r="W488" s="350"/>
      <c r="X488" s="350"/>
      <c r="Y488" s="350"/>
      <c r="Z488" s="350"/>
    </row>
    <row r="489" spans="1:26" ht="13.5" customHeight="1">
      <c r="A489" s="357"/>
      <c r="B489" s="357"/>
      <c r="C489" s="350"/>
      <c r="D489" s="350"/>
      <c r="E489" s="350"/>
      <c r="F489" s="350"/>
      <c r="G489" s="350"/>
      <c r="H489" s="350"/>
      <c r="I489" s="350"/>
      <c r="J489" s="350"/>
      <c r="K489" s="350"/>
      <c r="L489" s="350"/>
      <c r="M489" s="350"/>
      <c r="N489" s="350"/>
      <c r="O489" s="350"/>
      <c r="P489" s="350"/>
      <c r="Q489" s="350"/>
      <c r="R489" s="350"/>
      <c r="S489" s="350"/>
      <c r="T489" s="350"/>
      <c r="U489" s="350"/>
      <c r="V489" s="350"/>
      <c r="W489" s="350"/>
      <c r="X489" s="350"/>
      <c r="Y489" s="350"/>
      <c r="Z489" s="350"/>
    </row>
    <row r="490" spans="1:26" ht="13.5" customHeight="1">
      <c r="A490" s="357"/>
      <c r="B490" s="357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50"/>
      <c r="N490" s="350"/>
      <c r="O490" s="350"/>
      <c r="P490" s="350"/>
      <c r="Q490" s="350"/>
      <c r="R490" s="350"/>
      <c r="S490" s="350"/>
      <c r="T490" s="350"/>
      <c r="U490" s="350"/>
      <c r="V490" s="350"/>
      <c r="W490" s="350"/>
      <c r="X490" s="350"/>
      <c r="Y490" s="350"/>
      <c r="Z490" s="350"/>
    </row>
    <row r="491" spans="1:26" ht="13.5" customHeight="1">
      <c r="A491" s="357"/>
      <c r="B491" s="357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0"/>
      <c r="N491" s="350"/>
      <c r="O491" s="350"/>
      <c r="P491" s="350"/>
      <c r="Q491" s="350"/>
      <c r="R491" s="350"/>
      <c r="S491" s="350"/>
      <c r="T491" s="350"/>
      <c r="U491" s="350"/>
      <c r="V491" s="350"/>
      <c r="W491" s="350"/>
      <c r="X491" s="350"/>
      <c r="Y491" s="350"/>
      <c r="Z491" s="350"/>
    </row>
    <row r="492" spans="1:26" ht="13.5" customHeight="1">
      <c r="A492" s="357"/>
      <c r="B492" s="357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50"/>
      <c r="Z492" s="350"/>
    </row>
    <row r="493" spans="1:26" ht="13.5" customHeight="1">
      <c r="A493" s="357"/>
      <c r="B493" s="357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50"/>
      <c r="N493" s="350"/>
      <c r="O493" s="350"/>
      <c r="P493" s="350"/>
      <c r="Q493" s="350"/>
      <c r="R493" s="350"/>
      <c r="S493" s="350"/>
      <c r="T493" s="350"/>
      <c r="U493" s="350"/>
      <c r="V493" s="350"/>
      <c r="W493" s="350"/>
      <c r="X493" s="350"/>
      <c r="Y493" s="350"/>
      <c r="Z493" s="350"/>
    </row>
    <row r="494" spans="1:26" ht="13.5" customHeight="1">
      <c r="A494" s="357"/>
      <c r="B494" s="357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50"/>
      <c r="N494" s="350"/>
      <c r="O494" s="350"/>
      <c r="P494" s="350"/>
      <c r="Q494" s="350"/>
      <c r="R494" s="350"/>
      <c r="S494" s="350"/>
      <c r="T494" s="350"/>
      <c r="U494" s="350"/>
      <c r="V494" s="350"/>
      <c r="W494" s="350"/>
      <c r="X494" s="350"/>
      <c r="Y494" s="350"/>
      <c r="Z494" s="350"/>
    </row>
    <row r="495" spans="1:26" ht="13.5" customHeight="1">
      <c r="A495" s="357"/>
      <c r="B495" s="357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50"/>
      <c r="N495" s="350"/>
      <c r="O495" s="350"/>
      <c r="P495" s="350"/>
      <c r="Q495" s="350"/>
      <c r="R495" s="350"/>
      <c r="S495" s="350"/>
      <c r="T495" s="350"/>
      <c r="U495" s="350"/>
      <c r="V495" s="350"/>
      <c r="W495" s="350"/>
      <c r="X495" s="350"/>
      <c r="Y495" s="350"/>
      <c r="Z495" s="350"/>
    </row>
    <row r="496" spans="1:26" ht="13.5" customHeight="1">
      <c r="A496" s="357"/>
      <c r="B496" s="357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50"/>
      <c r="N496" s="350"/>
      <c r="O496" s="350"/>
      <c r="P496" s="350"/>
      <c r="Q496" s="350"/>
      <c r="R496" s="350"/>
      <c r="S496" s="350"/>
      <c r="T496" s="350"/>
      <c r="U496" s="350"/>
      <c r="V496" s="350"/>
      <c r="W496" s="350"/>
      <c r="X496" s="350"/>
      <c r="Y496" s="350"/>
      <c r="Z496" s="350"/>
    </row>
    <row r="497" spans="1:26" ht="13.5" customHeight="1">
      <c r="A497" s="357"/>
      <c r="B497" s="357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50"/>
      <c r="N497" s="350"/>
      <c r="O497" s="350"/>
      <c r="P497" s="350"/>
      <c r="Q497" s="350"/>
      <c r="R497" s="350"/>
      <c r="S497" s="350"/>
      <c r="T497" s="350"/>
      <c r="U497" s="350"/>
      <c r="V497" s="350"/>
      <c r="W497" s="350"/>
      <c r="X497" s="350"/>
      <c r="Y497" s="350"/>
      <c r="Z497" s="350"/>
    </row>
    <row r="498" spans="1:26" ht="13.5" customHeight="1">
      <c r="A498" s="357"/>
      <c r="B498" s="357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50"/>
      <c r="Z498" s="350"/>
    </row>
    <row r="499" spans="1:26" ht="13.5" customHeight="1">
      <c r="A499" s="357"/>
      <c r="B499" s="357"/>
      <c r="C499" s="350"/>
      <c r="D499" s="350"/>
      <c r="E499" s="350"/>
      <c r="F499" s="350"/>
      <c r="G499" s="350"/>
      <c r="H499" s="350"/>
      <c r="I499" s="350"/>
      <c r="J499" s="350"/>
      <c r="K499" s="350"/>
      <c r="L499" s="350"/>
      <c r="M499" s="350"/>
      <c r="N499" s="350"/>
      <c r="O499" s="350"/>
      <c r="P499" s="350"/>
      <c r="Q499" s="350"/>
      <c r="R499" s="350"/>
      <c r="S499" s="350"/>
      <c r="T499" s="350"/>
      <c r="U499" s="350"/>
      <c r="V499" s="350"/>
      <c r="W499" s="350"/>
      <c r="X499" s="350"/>
      <c r="Y499" s="350"/>
      <c r="Z499" s="350"/>
    </row>
    <row r="500" spans="1:26" ht="13.5" customHeight="1">
      <c r="A500" s="357"/>
      <c r="B500" s="357"/>
      <c r="C500" s="350"/>
      <c r="D500" s="350"/>
      <c r="E500" s="350"/>
      <c r="F500" s="350"/>
      <c r="G500" s="350"/>
      <c r="H500" s="350"/>
      <c r="I500" s="350"/>
      <c r="J500" s="350"/>
      <c r="K500" s="350"/>
      <c r="L500" s="350"/>
      <c r="M500" s="350"/>
      <c r="N500" s="350"/>
      <c r="O500" s="350"/>
      <c r="P500" s="350"/>
      <c r="Q500" s="350"/>
      <c r="R500" s="350"/>
      <c r="S500" s="350"/>
      <c r="T500" s="350"/>
      <c r="U500" s="350"/>
      <c r="V500" s="350"/>
      <c r="W500" s="350"/>
      <c r="X500" s="350"/>
      <c r="Y500" s="350"/>
      <c r="Z500" s="350"/>
    </row>
    <row r="501" spans="1:26" ht="13.5" customHeight="1">
      <c r="A501" s="357"/>
      <c r="B501" s="357"/>
      <c r="C501" s="350"/>
      <c r="D501" s="350"/>
      <c r="E501" s="350"/>
      <c r="F501" s="350"/>
      <c r="G501" s="350"/>
      <c r="H501" s="350"/>
      <c r="I501" s="350"/>
      <c r="J501" s="350"/>
      <c r="K501" s="350"/>
      <c r="L501" s="350"/>
      <c r="M501" s="350"/>
      <c r="N501" s="350"/>
      <c r="O501" s="350"/>
      <c r="P501" s="350"/>
      <c r="Q501" s="350"/>
      <c r="R501" s="350"/>
      <c r="S501" s="350"/>
      <c r="T501" s="350"/>
      <c r="U501" s="350"/>
      <c r="V501" s="350"/>
      <c r="W501" s="350"/>
      <c r="X501" s="350"/>
      <c r="Y501" s="350"/>
      <c r="Z501" s="350"/>
    </row>
    <row r="502" spans="1:26" ht="13.5" customHeight="1">
      <c r="A502" s="357"/>
      <c r="B502" s="357"/>
      <c r="C502" s="350"/>
      <c r="D502" s="350"/>
      <c r="E502" s="350"/>
      <c r="F502" s="350"/>
      <c r="G502" s="350"/>
      <c r="H502" s="350"/>
      <c r="I502" s="350"/>
      <c r="J502" s="350"/>
      <c r="K502" s="350"/>
      <c r="L502" s="350"/>
      <c r="M502" s="350"/>
      <c r="N502" s="350"/>
      <c r="O502" s="350"/>
      <c r="P502" s="350"/>
      <c r="Q502" s="350"/>
      <c r="R502" s="350"/>
      <c r="S502" s="350"/>
      <c r="T502" s="350"/>
      <c r="U502" s="350"/>
      <c r="V502" s="350"/>
      <c r="W502" s="350"/>
      <c r="X502" s="350"/>
      <c r="Y502" s="350"/>
      <c r="Z502" s="350"/>
    </row>
    <row r="503" spans="1:26" ht="13.5" customHeight="1">
      <c r="A503" s="357"/>
      <c r="B503" s="357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50"/>
      <c r="N503" s="350"/>
      <c r="O503" s="350"/>
      <c r="P503" s="350"/>
      <c r="Q503" s="350"/>
      <c r="R503" s="350"/>
      <c r="S503" s="350"/>
      <c r="T503" s="350"/>
      <c r="U503" s="350"/>
      <c r="V503" s="350"/>
      <c r="W503" s="350"/>
      <c r="X503" s="350"/>
      <c r="Y503" s="350"/>
      <c r="Z503" s="350"/>
    </row>
    <row r="504" spans="1:26" ht="13.5" customHeight="1">
      <c r="A504" s="357"/>
      <c r="B504" s="357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50"/>
      <c r="N504" s="350"/>
      <c r="O504" s="350"/>
      <c r="P504" s="350"/>
      <c r="Q504" s="350"/>
      <c r="R504" s="350"/>
      <c r="S504" s="350"/>
      <c r="T504" s="350"/>
      <c r="U504" s="350"/>
      <c r="V504" s="350"/>
      <c r="W504" s="350"/>
      <c r="X504" s="350"/>
      <c r="Y504" s="350"/>
      <c r="Z504" s="350"/>
    </row>
    <row r="505" spans="1:26" ht="13.5" customHeight="1">
      <c r="A505" s="357"/>
      <c r="B505" s="357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50"/>
      <c r="Z505" s="350"/>
    </row>
    <row r="506" spans="1:26" ht="13.5" customHeight="1">
      <c r="A506" s="357"/>
      <c r="B506" s="357"/>
      <c r="C506" s="350"/>
      <c r="D506" s="350"/>
      <c r="E506" s="350"/>
      <c r="F506" s="350"/>
      <c r="G506" s="350"/>
      <c r="H506" s="350"/>
      <c r="I506" s="350"/>
      <c r="J506" s="350"/>
      <c r="K506" s="350"/>
      <c r="L506" s="350"/>
      <c r="M506" s="350"/>
      <c r="N506" s="350"/>
      <c r="O506" s="350"/>
      <c r="P506" s="350"/>
      <c r="Q506" s="350"/>
      <c r="R506" s="350"/>
      <c r="S506" s="350"/>
      <c r="T506" s="350"/>
      <c r="U506" s="350"/>
      <c r="V506" s="350"/>
      <c r="W506" s="350"/>
      <c r="X506" s="350"/>
      <c r="Y506" s="350"/>
      <c r="Z506" s="350"/>
    </row>
    <row r="507" spans="1:26" ht="13.5" customHeight="1">
      <c r="A507" s="357"/>
      <c r="B507" s="357"/>
      <c r="C507" s="350"/>
      <c r="D507" s="350"/>
      <c r="E507" s="350"/>
      <c r="F507" s="350"/>
      <c r="G507" s="350"/>
      <c r="H507" s="350"/>
      <c r="I507" s="350"/>
      <c r="J507" s="350"/>
      <c r="K507" s="350"/>
      <c r="L507" s="350"/>
      <c r="M507" s="350"/>
      <c r="N507" s="350"/>
      <c r="O507" s="350"/>
      <c r="P507" s="350"/>
      <c r="Q507" s="350"/>
      <c r="R507" s="350"/>
      <c r="S507" s="350"/>
      <c r="T507" s="350"/>
      <c r="U507" s="350"/>
      <c r="V507" s="350"/>
      <c r="W507" s="350"/>
      <c r="X507" s="350"/>
      <c r="Y507" s="350"/>
      <c r="Z507" s="350"/>
    </row>
    <row r="508" spans="1:26" ht="13.5" customHeight="1">
      <c r="A508" s="357"/>
      <c r="B508" s="357"/>
      <c r="C508" s="350"/>
      <c r="D508" s="350"/>
      <c r="E508" s="350"/>
      <c r="F508" s="350"/>
      <c r="G508" s="350"/>
      <c r="H508" s="350"/>
      <c r="I508" s="350"/>
      <c r="J508" s="350"/>
      <c r="K508" s="350"/>
      <c r="L508" s="350"/>
      <c r="M508" s="350"/>
      <c r="N508" s="350"/>
      <c r="O508" s="350"/>
      <c r="P508" s="350"/>
      <c r="Q508" s="350"/>
      <c r="R508" s="350"/>
      <c r="S508" s="350"/>
      <c r="T508" s="350"/>
      <c r="U508" s="350"/>
      <c r="V508" s="350"/>
      <c r="W508" s="350"/>
      <c r="X508" s="350"/>
      <c r="Y508" s="350"/>
      <c r="Z508" s="350"/>
    </row>
    <row r="509" spans="1:26" ht="13.5" customHeight="1">
      <c r="A509" s="357"/>
      <c r="B509" s="357"/>
      <c r="C509" s="350"/>
      <c r="D509" s="350"/>
      <c r="E509" s="350"/>
      <c r="F509" s="350"/>
      <c r="G509" s="350"/>
      <c r="H509" s="350"/>
      <c r="I509" s="350"/>
      <c r="J509" s="350"/>
      <c r="K509" s="350"/>
      <c r="L509" s="350"/>
      <c r="M509" s="350"/>
      <c r="N509" s="350"/>
      <c r="O509" s="350"/>
      <c r="P509" s="350"/>
      <c r="Q509" s="350"/>
      <c r="R509" s="350"/>
      <c r="S509" s="350"/>
      <c r="T509" s="350"/>
      <c r="U509" s="350"/>
      <c r="V509" s="350"/>
      <c r="W509" s="350"/>
      <c r="X509" s="350"/>
      <c r="Y509" s="350"/>
      <c r="Z509" s="350"/>
    </row>
    <row r="510" spans="1:26" ht="13.5" customHeight="1">
      <c r="A510" s="357"/>
      <c r="B510" s="357"/>
      <c r="C510" s="350"/>
      <c r="D510" s="350"/>
      <c r="E510" s="350"/>
      <c r="F510" s="350"/>
      <c r="G510" s="350"/>
      <c r="H510" s="350"/>
      <c r="I510" s="350"/>
      <c r="J510" s="350"/>
      <c r="K510" s="350"/>
      <c r="L510" s="350"/>
      <c r="M510" s="350"/>
      <c r="N510" s="350"/>
      <c r="O510" s="350"/>
      <c r="P510" s="350"/>
      <c r="Q510" s="350"/>
      <c r="R510" s="350"/>
      <c r="S510" s="350"/>
      <c r="T510" s="350"/>
      <c r="U510" s="350"/>
      <c r="V510" s="350"/>
      <c r="W510" s="350"/>
      <c r="X510" s="350"/>
      <c r="Y510" s="350"/>
      <c r="Z510" s="350"/>
    </row>
    <row r="511" spans="1:26" ht="13.5" customHeight="1">
      <c r="A511" s="357"/>
      <c r="B511" s="357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50"/>
      <c r="N511" s="350"/>
      <c r="O511" s="350"/>
      <c r="P511" s="350"/>
      <c r="Q511" s="350"/>
      <c r="R511" s="350"/>
      <c r="S511" s="350"/>
      <c r="T511" s="350"/>
      <c r="U511" s="350"/>
      <c r="V511" s="350"/>
      <c r="W511" s="350"/>
      <c r="X511" s="350"/>
      <c r="Y511" s="350"/>
      <c r="Z511" s="350"/>
    </row>
    <row r="512" spans="1:26" ht="13.5" customHeight="1">
      <c r="A512" s="357"/>
      <c r="B512" s="357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50"/>
      <c r="N512" s="350"/>
      <c r="O512" s="350"/>
      <c r="P512" s="350"/>
      <c r="Q512" s="350"/>
      <c r="R512" s="350"/>
      <c r="S512" s="350"/>
      <c r="T512" s="350"/>
      <c r="U512" s="350"/>
      <c r="V512" s="350"/>
      <c r="W512" s="350"/>
      <c r="X512" s="350"/>
      <c r="Y512" s="350"/>
      <c r="Z512" s="350"/>
    </row>
    <row r="513" spans="1:26" ht="13.5" customHeight="1">
      <c r="A513" s="357"/>
      <c r="B513" s="357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350"/>
      <c r="N513" s="350"/>
      <c r="O513" s="350"/>
      <c r="P513" s="350"/>
      <c r="Q513" s="350"/>
      <c r="R513" s="350"/>
      <c r="S513" s="350"/>
      <c r="T513" s="350"/>
      <c r="U513" s="350"/>
      <c r="V513" s="350"/>
      <c r="W513" s="350"/>
      <c r="X513" s="350"/>
      <c r="Y513" s="350"/>
      <c r="Z513" s="350"/>
    </row>
    <row r="514" spans="1:26" ht="13.5" customHeight="1">
      <c r="A514" s="357"/>
      <c r="B514" s="357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350"/>
      <c r="N514" s="350"/>
      <c r="O514" s="350"/>
      <c r="P514" s="350"/>
      <c r="Q514" s="350"/>
      <c r="R514" s="350"/>
      <c r="S514" s="350"/>
      <c r="T514" s="350"/>
      <c r="U514" s="350"/>
      <c r="V514" s="350"/>
      <c r="W514" s="350"/>
      <c r="X514" s="350"/>
      <c r="Y514" s="350"/>
      <c r="Z514" s="350"/>
    </row>
    <row r="515" spans="1:26" ht="13.5" customHeight="1">
      <c r="A515" s="357"/>
      <c r="B515" s="357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350"/>
      <c r="N515" s="350"/>
      <c r="O515" s="350"/>
      <c r="P515" s="350"/>
      <c r="Q515" s="350"/>
      <c r="R515" s="350"/>
      <c r="S515" s="350"/>
      <c r="T515" s="350"/>
      <c r="U515" s="350"/>
      <c r="V515" s="350"/>
      <c r="W515" s="350"/>
      <c r="X515" s="350"/>
      <c r="Y515" s="350"/>
      <c r="Z515" s="350"/>
    </row>
    <row r="516" spans="1:26" ht="13.5" customHeight="1">
      <c r="A516" s="357"/>
      <c r="B516" s="357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350"/>
      <c r="N516" s="350"/>
      <c r="O516" s="350"/>
      <c r="P516" s="350"/>
      <c r="Q516" s="350"/>
      <c r="R516" s="350"/>
      <c r="S516" s="350"/>
      <c r="T516" s="350"/>
      <c r="U516" s="350"/>
      <c r="V516" s="350"/>
      <c r="W516" s="350"/>
      <c r="X516" s="350"/>
      <c r="Y516" s="350"/>
      <c r="Z516" s="350"/>
    </row>
    <row r="517" spans="1:26" ht="13.5" customHeight="1">
      <c r="A517" s="357"/>
      <c r="B517" s="357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350"/>
      <c r="N517" s="350"/>
      <c r="O517" s="350"/>
      <c r="P517" s="350"/>
      <c r="Q517" s="350"/>
      <c r="R517" s="350"/>
      <c r="S517" s="350"/>
      <c r="T517" s="350"/>
      <c r="U517" s="350"/>
      <c r="V517" s="350"/>
      <c r="W517" s="350"/>
      <c r="X517" s="350"/>
      <c r="Y517" s="350"/>
      <c r="Z517" s="350"/>
    </row>
    <row r="518" spans="1:26" ht="13.5" customHeight="1">
      <c r="A518" s="357"/>
      <c r="B518" s="357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350"/>
      <c r="N518" s="350"/>
      <c r="O518" s="350"/>
      <c r="P518" s="350"/>
      <c r="Q518" s="350"/>
      <c r="R518" s="350"/>
      <c r="S518" s="350"/>
      <c r="T518" s="350"/>
      <c r="U518" s="350"/>
      <c r="V518" s="350"/>
      <c r="W518" s="350"/>
      <c r="X518" s="350"/>
      <c r="Y518" s="350"/>
      <c r="Z518" s="350"/>
    </row>
    <row r="519" spans="1:26" ht="13.5" customHeight="1">
      <c r="A519" s="357"/>
      <c r="B519" s="357"/>
      <c r="C519" s="350"/>
      <c r="D519" s="350"/>
      <c r="E519" s="350"/>
      <c r="F519" s="350"/>
      <c r="G519" s="350"/>
      <c r="H519" s="350"/>
      <c r="I519" s="350"/>
      <c r="J519" s="350"/>
      <c r="K519" s="350"/>
      <c r="L519" s="350"/>
      <c r="M519" s="350"/>
      <c r="N519" s="350"/>
      <c r="O519" s="350"/>
      <c r="P519" s="350"/>
      <c r="Q519" s="350"/>
      <c r="R519" s="350"/>
      <c r="S519" s="350"/>
      <c r="T519" s="350"/>
      <c r="U519" s="350"/>
      <c r="V519" s="350"/>
      <c r="W519" s="350"/>
      <c r="X519" s="350"/>
      <c r="Y519" s="350"/>
      <c r="Z519" s="350"/>
    </row>
    <row r="520" spans="1:26" ht="13.5" customHeight="1">
      <c r="A520" s="357"/>
      <c r="B520" s="357"/>
      <c r="C520" s="350"/>
      <c r="D520" s="350"/>
      <c r="E520" s="350"/>
      <c r="F520" s="350"/>
      <c r="G520" s="350"/>
      <c r="H520" s="350"/>
      <c r="I520" s="350"/>
      <c r="J520" s="350"/>
      <c r="K520" s="350"/>
      <c r="L520" s="350"/>
      <c r="M520" s="350"/>
      <c r="N520" s="350"/>
      <c r="O520" s="350"/>
      <c r="P520" s="350"/>
      <c r="Q520" s="350"/>
      <c r="R520" s="350"/>
      <c r="S520" s="350"/>
      <c r="T520" s="350"/>
      <c r="U520" s="350"/>
      <c r="V520" s="350"/>
      <c r="W520" s="350"/>
      <c r="X520" s="350"/>
      <c r="Y520" s="350"/>
      <c r="Z520" s="350"/>
    </row>
    <row r="521" spans="1:26" ht="13.5" customHeight="1">
      <c r="A521" s="357"/>
      <c r="B521" s="357"/>
      <c r="C521" s="350"/>
      <c r="D521" s="350"/>
      <c r="E521" s="350"/>
      <c r="F521" s="350"/>
      <c r="G521" s="350"/>
      <c r="H521" s="350"/>
      <c r="I521" s="350"/>
      <c r="J521" s="350"/>
      <c r="K521" s="350"/>
      <c r="L521" s="350"/>
      <c r="M521" s="350"/>
      <c r="N521" s="350"/>
      <c r="O521" s="350"/>
      <c r="P521" s="350"/>
      <c r="Q521" s="350"/>
      <c r="R521" s="350"/>
      <c r="S521" s="350"/>
      <c r="T521" s="350"/>
      <c r="U521" s="350"/>
      <c r="V521" s="350"/>
      <c r="W521" s="350"/>
      <c r="X521" s="350"/>
      <c r="Y521" s="350"/>
      <c r="Z521" s="350"/>
    </row>
    <row r="522" spans="1:26" ht="13.5" customHeight="1">
      <c r="A522" s="357"/>
      <c r="B522" s="357"/>
      <c r="C522" s="350"/>
      <c r="D522" s="350"/>
      <c r="E522" s="350"/>
      <c r="F522" s="350"/>
      <c r="G522" s="350"/>
      <c r="H522" s="350"/>
      <c r="I522" s="350"/>
      <c r="J522" s="350"/>
      <c r="K522" s="350"/>
      <c r="L522" s="350"/>
      <c r="M522" s="350"/>
      <c r="N522" s="350"/>
      <c r="O522" s="350"/>
      <c r="P522" s="350"/>
      <c r="Q522" s="350"/>
      <c r="R522" s="350"/>
      <c r="S522" s="350"/>
      <c r="T522" s="350"/>
      <c r="U522" s="350"/>
      <c r="V522" s="350"/>
      <c r="W522" s="350"/>
      <c r="X522" s="350"/>
      <c r="Y522" s="350"/>
      <c r="Z522" s="350"/>
    </row>
    <row r="523" spans="1:26" ht="13.5" customHeight="1">
      <c r="A523" s="357"/>
      <c r="B523" s="357"/>
      <c r="C523" s="350"/>
      <c r="D523" s="350"/>
      <c r="E523" s="350"/>
      <c r="F523" s="350"/>
      <c r="G523" s="350"/>
      <c r="H523" s="350"/>
      <c r="I523" s="350"/>
      <c r="J523" s="350"/>
      <c r="K523" s="350"/>
      <c r="L523" s="350"/>
      <c r="M523" s="350"/>
      <c r="N523" s="350"/>
      <c r="O523" s="350"/>
      <c r="P523" s="350"/>
      <c r="Q523" s="350"/>
      <c r="R523" s="350"/>
      <c r="S523" s="350"/>
      <c r="T523" s="350"/>
      <c r="U523" s="350"/>
      <c r="V523" s="350"/>
      <c r="W523" s="350"/>
      <c r="X523" s="350"/>
      <c r="Y523" s="350"/>
      <c r="Z523" s="350"/>
    </row>
    <row r="524" spans="1:26" ht="13.5" customHeight="1">
      <c r="A524" s="357"/>
      <c r="B524" s="357"/>
      <c r="C524" s="350"/>
      <c r="D524" s="350"/>
      <c r="E524" s="350"/>
      <c r="F524" s="350"/>
      <c r="G524" s="350"/>
      <c r="H524" s="350"/>
      <c r="I524" s="350"/>
      <c r="J524" s="350"/>
      <c r="K524" s="350"/>
      <c r="L524" s="350"/>
      <c r="M524" s="350"/>
      <c r="N524" s="350"/>
      <c r="O524" s="350"/>
      <c r="P524" s="350"/>
      <c r="Q524" s="350"/>
      <c r="R524" s="350"/>
      <c r="S524" s="350"/>
      <c r="T524" s="350"/>
      <c r="U524" s="350"/>
      <c r="V524" s="350"/>
      <c r="W524" s="350"/>
      <c r="X524" s="350"/>
      <c r="Y524" s="350"/>
      <c r="Z524" s="350"/>
    </row>
    <row r="525" spans="1:26" ht="13.5" customHeight="1">
      <c r="A525" s="357"/>
      <c r="B525" s="357"/>
      <c r="C525" s="350"/>
      <c r="D525" s="350"/>
      <c r="E525" s="350"/>
      <c r="F525" s="350"/>
      <c r="G525" s="350"/>
      <c r="H525" s="350"/>
      <c r="I525" s="350"/>
      <c r="J525" s="350"/>
      <c r="K525" s="350"/>
      <c r="L525" s="350"/>
      <c r="M525" s="350"/>
      <c r="N525" s="350"/>
      <c r="O525" s="350"/>
      <c r="P525" s="350"/>
      <c r="Q525" s="350"/>
      <c r="R525" s="350"/>
      <c r="S525" s="350"/>
      <c r="T525" s="350"/>
      <c r="U525" s="350"/>
      <c r="V525" s="350"/>
      <c r="W525" s="350"/>
      <c r="X525" s="350"/>
      <c r="Y525" s="350"/>
      <c r="Z525" s="350"/>
    </row>
    <row r="526" spans="1:26" ht="13.5" customHeight="1">
      <c r="A526" s="357"/>
      <c r="B526" s="357"/>
      <c r="C526" s="350"/>
      <c r="D526" s="350"/>
      <c r="E526" s="350"/>
      <c r="F526" s="350"/>
      <c r="G526" s="350"/>
      <c r="H526" s="350"/>
      <c r="I526" s="350"/>
      <c r="J526" s="350"/>
      <c r="K526" s="350"/>
      <c r="L526" s="350"/>
      <c r="M526" s="350"/>
      <c r="N526" s="350"/>
      <c r="O526" s="350"/>
      <c r="P526" s="350"/>
      <c r="Q526" s="350"/>
      <c r="R526" s="350"/>
      <c r="S526" s="350"/>
      <c r="T526" s="350"/>
      <c r="U526" s="350"/>
      <c r="V526" s="350"/>
      <c r="W526" s="350"/>
      <c r="X526" s="350"/>
      <c r="Y526" s="350"/>
      <c r="Z526" s="350"/>
    </row>
    <row r="527" spans="1:26" ht="13.5" customHeight="1">
      <c r="A527" s="357"/>
      <c r="B527" s="357"/>
      <c r="C527" s="350"/>
      <c r="D527" s="350"/>
      <c r="E527" s="350"/>
      <c r="F527" s="350"/>
      <c r="G527" s="350"/>
      <c r="H527" s="350"/>
      <c r="I527" s="350"/>
      <c r="J527" s="350"/>
      <c r="K527" s="350"/>
      <c r="L527" s="350"/>
      <c r="M527" s="350"/>
      <c r="N527" s="350"/>
      <c r="O527" s="350"/>
      <c r="P527" s="350"/>
      <c r="Q527" s="350"/>
      <c r="R527" s="350"/>
      <c r="S527" s="350"/>
      <c r="T527" s="350"/>
      <c r="U527" s="350"/>
      <c r="V527" s="350"/>
      <c r="W527" s="350"/>
      <c r="X527" s="350"/>
      <c r="Y527" s="350"/>
      <c r="Z527" s="350"/>
    </row>
    <row r="528" spans="1:26" ht="13.5" customHeight="1">
      <c r="A528" s="357"/>
      <c r="B528" s="357"/>
      <c r="C528" s="350"/>
      <c r="D528" s="350"/>
      <c r="E528" s="350"/>
      <c r="F528" s="350"/>
      <c r="G528" s="350"/>
      <c r="H528" s="350"/>
      <c r="I528" s="350"/>
      <c r="J528" s="350"/>
      <c r="K528" s="350"/>
      <c r="L528" s="350"/>
      <c r="M528" s="350"/>
      <c r="N528" s="350"/>
      <c r="O528" s="350"/>
      <c r="P528" s="350"/>
      <c r="Q528" s="350"/>
      <c r="R528" s="350"/>
      <c r="S528" s="350"/>
      <c r="T528" s="350"/>
      <c r="U528" s="350"/>
      <c r="V528" s="350"/>
      <c r="W528" s="350"/>
      <c r="X528" s="350"/>
      <c r="Y528" s="350"/>
      <c r="Z528" s="350"/>
    </row>
    <row r="529" spans="1:26" ht="13.5" customHeight="1">
      <c r="A529" s="357"/>
      <c r="B529" s="357"/>
      <c r="C529" s="350"/>
      <c r="D529" s="350"/>
      <c r="E529" s="350"/>
      <c r="F529" s="350"/>
      <c r="G529" s="350"/>
      <c r="H529" s="350"/>
      <c r="I529" s="350"/>
      <c r="J529" s="350"/>
      <c r="K529" s="350"/>
      <c r="L529" s="350"/>
      <c r="M529" s="350"/>
      <c r="N529" s="350"/>
      <c r="O529" s="350"/>
      <c r="P529" s="350"/>
      <c r="Q529" s="350"/>
      <c r="R529" s="350"/>
      <c r="S529" s="350"/>
      <c r="T529" s="350"/>
      <c r="U529" s="350"/>
      <c r="V529" s="350"/>
      <c r="W529" s="350"/>
      <c r="X529" s="350"/>
      <c r="Y529" s="350"/>
      <c r="Z529" s="350"/>
    </row>
    <row r="530" spans="1:26" ht="13.5" customHeight="1">
      <c r="A530" s="357"/>
      <c r="B530" s="357"/>
      <c r="C530" s="350"/>
      <c r="D530" s="350"/>
      <c r="E530" s="350"/>
      <c r="F530" s="350"/>
      <c r="G530" s="350"/>
      <c r="H530" s="350"/>
      <c r="I530" s="350"/>
      <c r="J530" s="350"/>
      <c r="K530" s="350"/>
      <c r="L530" s="350"/>
      <c r="M530" s="350"/>
      <c r="N530" s="350"/>
      <c r="O530" s="350"/>
      <c r="P530" s="350"/>
      <c r="Q530" s="350"/>
      <c r="R530" s="350"/>
      <c r="S530" s="350"/>
      <c r="T530" s="350"/>
      <c r="U530" s="350"/>
      <c r="V530" s="350"/>
      <c r="W530" s="350"/>
      <c r="X530" s="350"/>
      <c r="Y530" s="350"/>
      <c r="Z530" s="350"/>
    </row>
    <row r="531" spans="1:26" ht="13.5" customHeight="1">
      <c r="A531" s="357"/>
      <c r="B531" s="357"/>
      <c r="C531" s="350"/>
      <c r="D531" s="350"/>
      <c r="E531" s="350"/>
      <c r="F531" s="350"/>
      <c r="G531" s="350"/>
      <c r="H531" s="350"/>
      <c r="I531" s="350"/>
      <c r="J531" s="350"/>
      <c r="K531" s="350"/>
      <c r="L531" s="350"/>
      <c r="M531" s="350"/>
      <c r="N531" s="350"/>
      <c r="O531" s="350"/>
      <c r="P531" s="350"/>
      <c r="Q531" s="350"/>
      <c r="R531" s="350"/>
      <c r="S531" s="350"/>
      <c r="T531" s="350"/>
      <c r="U531" s="350"/>
      <c r="V531" s="350"/>
      <c r="W531" s="350"/>
      <c r="X531" s="350"/>
      <c r="Y531" s="350"/>
      <c r="Z531" s="350"/>
    </row>
    <row r="532" spans="1:26" ht="13.5" customHeight="1">
      <c r="A532" s="357"/>
      <c r="B532" s="357"/>
      <c r="C532" s="350"/>
      <c r="D532" s="350"/>
      <c r="E532" s="350"/>
      <c r="F532" s="350"/>
      <c r="G532" s="350"/>
      <c r="H532" s="350"/>
      <c r="I532" s="350"/>
      <c r="J532" s="350"/>
      <c r="K532" s="350"/>
      <c r="L532" s="350"/>
      <c r="M532" s="350"/>
      <c r="N532" s="350"/>
      <c r="O532" s="350"/>
      <c r="P532" s="350"/>
      <c r="Q532" s="350"/>
      <c r="R532" s="350"/>
      <c r="S532" s="350"/>
      <c r="T532" s="350"/>
      <c r="U532" s="350"/>
      <c r="V532" s="350"/>
      <c r="W532" s="350"/>
      <c r="X532" s="350"/>
      <c r="Y532" s="350"/>
      <c r="Z532" s="350"/>
    </row>
    <row r="533" spans="1:26" ht="13.5" customHeight="1">
      <c r="A533" s="357"/>
      <c r="B533" s="357"/>
      <c r="C533" s="350"/>
      <c r="D533" s="350"/>
      <c r="E533" s="350"/>
      <c r="F533" s="350"/>
      <c r="G533" s="350"/>
      <c r="H533" s="350"/>
      <c r="I533" s="350"/>
      <c r="J533" s="350"/>
      <c r="K533" s="350"/>
      <c r="L533" s="350"/>
      <c r="M533" s="350"/>
      <c r="N533" s="350"/>
      <c r="O533" s="350"/>
      <c r="P533" s="350"/>
      <c r="Q533" s="350"/>
      <c r="R533" s="350"/>
      <c r="S533" s="350"/>
      <c r="T533" s="350"/>
      <c r="U533" s="350"/>
      <c r="V533" s="350"/>
      <c r="W533" s="350"/>
      <c r="X533" s="350"/>
      <c r="Y533" s="350"/>
      <c r="Z533" s="350"/>
    </row>
    <row r="534" spans="1:26" ht="13.5" customHeight="1">
      <c r="A534" s="357"/>
      <c r="B534" s="357"/>
      <c r="C534" s="350"/>
      <c r="D534" s="350"/>
      <c r="E534" s="350"/>
      <c r="F534" s="350"/>
      <c r="G534" s="350"/>
      <c r="H534" s="350"/>
      <c r="I534" s="350"/>
      <c r="J534" s="350"/>
      <c r="K534" s="350"/>
      <c r="L534" s="350"/>
      <c r="M534" s="350"/>
      <c r="N534" s="350"/>
      <c r="O534" s="350"/>
      <c r="P534" s="350"/>
      <c r="Q534" s="350"/>
      <c r="R534" s="350"/>
      <c r="S534" s="350"/>
      <c r="T534" s="350"/>
      <c r="U534" s="350"/>
      <c r="V534" s="350"/>
      <c r="W534" s="350"/>
      <c r="X534" s="350"/>
      <c r="Y534" s="350"/>
      <c r="Z534" s="350"/>
    </row>
    <row r="535" spans="1:26" ht="13.5" customHeight="1">
      <c r="A535" s="357"/>
      <c r="B535" s="357"/>
      <c r="C535" s="350"/>
      <c r="D535" s="350"/>
      <c r="E535" s="350"/>
      <c r="F535" s="350"/>
      <c r="G535" s="350"/>
      <c r="H535" s="350"/>
      <c r="I535" s="350"/>
      <c r="J535" s="350"/>
      <c r="K535" s="350"/>
      <c r="L535" s="350"/>
      <c r="M535" s="350"/>
      <c r="N535" s="350"/>
      <c r="O535" s="350"/>
      <c r="P535" s="350"/>
      <c r="Q535" s="350"/>
      <c r="R535" s="350"/>
      <c r="S535" s="350"/>
      <c r="T535" s="350"/>
      <c r="U535" s="350"/>
      <c r="V535" s="350"/>
      <c r="W535" s="350"/>
      <c r="X535" s="350"/>
      <c r="Y535" s="350"/>
      <c r="Z535" s="350"/>
    </row>
    <row r="536" spans="1:26" ht="13.5" customHeight="1">
      <c r="A536" s="357"/>
      <c r="B536" s="357"/>
      <c r="C536" s="350"/>
      <c r="D536" s="350"/>
      <c r="E536" s="350"/>
      <c r="F536" s="350"/>
      <c r="G536" s="350"/>
      <c r="H536" s="350"/>
      <c r="I536" s="350"/>
      <c r="J536" s="350"/>
      <c r="K536" s="350"/>
      <c r="L536" s="350"/>
      <c r="M536" s="350"/>
      <c r="N536" s="350"/>
      <c r="O536" s="350"/>
      <c r="P536" s="350"/>
      <c r="Q536" s="350"/>
      <c r="R536" s="350"/>
      <c r="S536" s="350"/>
      <c r="T536" s="350"/>
      <c r="U536" s="350"/>
      <c r="V536" s="350"/>
      <c r="W536" s="350"/>
      <c r="X536" s="350"/>
      <c r="Y536" s="350"/>
      <c r="Z536" s="350"/>
    </row>
    <row r="537" spans="1:26" ht="13.5" customHeight="1">
      <c r="A537" s="357"/>
      <c r="B537" s="357"/>
      <c r="C537" s="350"/>
      <c r="D537" s="350"/>
      <c r="E537" s="350"/>
      <c r="F537" s="350"/>
      <c r="G537" s="350"/>
      <c r="H537" s="350"/>
      <c r="I537" s="350"/>
      <c r="J537" s="350"/>
      <c r="K537" s="350"/>
      <c r="L537" s="350"/>
      <c r="M537" s="350"/>
      <c r="N537" s="350"/>
      <c r="O537" s="350"/>
      <c r="P537" s="350"/>
      <c r="Q537" s="350"/>
      <c r="R537" s="350"/>
      <c r="S537" s="350"/>
      <c r="T537" s="350"/>
      <c r="U537" s="350"/>
      <c r="V537" s="350"/>
      <c r="W537" s="350"/>
      <c r="X537" s="350"/>
      <c r="Y537" s="350"/>
      <c r="Z537" s="350"/>
    </row>
    <row r="538" spans="1:26" ht="13.5" customHeight="1">
      <c r="A538" s="357"/>
      <c r="B538" s="357"/>
      <c r="C538" s="350"/>
      <c r="D538" s="350"/>
      <c r="E538" s="350"/>
      <c r="F538" s="350"/>
      <c r="G538" s="350"/>
      <c r="H538" s="350"/>
      <c r="I538" s="350"/>
      <c r="J538" s="350"/>
      <c r="K538" s="350"/>
      <c r="L538" s="350"/>
      <c r="M538" s="350"/>
      <c r="N538" s="350"/>
      <c r="O538" s="350"/>
      <c r="P538" s="350"/>
      <c r="Q538" s="350"/>
      <c r="R538" s="350"/>
      <c r="S538" s="350"/>
      <c r="T538" s="350"/>
      <c r="U538" s="350"/>
      <c r="V538" s="350"/>
      <c r="W538" s="350"/>
      <c r="X538" s="350"/>
      <c r="Y538" s="350"/>
      <c r="Z538" s="350"/>
    </row>
    <row r="539" spans="1:26" ht="13.5" customHeight="1">
      <c r="A539" s="357"/>
      <c r="B539" s="357"/>
      <c r="C539" s="350"/>
      <c r="D539" s="350"/>
      <c r="E539" s="350"/>
      <c r="F539" s="350"/>
      <c r="G539" s="350"/>
      <c r="H539" s="350"/>
      <c r="I539" s="350"/>
      <c r="J539" s="350"/>
      <c r="K539" s="350"/>
      <c r="L539" s="350"/>
      <c r="M539" s="350"/>
      <c r="N539" s="350"/>
      <c r="O539" s="350"/>
      <c r="P539" s="350"/>
      <c r="Q539" s="350"/>
      <c r="R539" s="350"/>
      <c r="S539" s="350"/>
      <c r="T539" s="350"/>
      <c r="U539" s="350"/>
      <c r="V539" s="350"/>
      <c r="W539" s="350"/>
      <c r="X539" s="350"/>
      <c r="Y539" s="350"/>
      <c r="Z539" s="350"/>
    </row>
    <row r="540" spans="1:26" ht="13.5" customHeight="1">
      <c r="A540" s="357"/>
      <c r="B540" s="357"/>
      <c r="C540" s="350"/>
      <c r="D540" s="350"/>
      <c r="E540" s="350"/>
      <c r="F540" s="350"/>
      <c r="G540" s="350"/>
      <c r="H540" s="350"/>
      <c r="I540" s="350"/>
      <c r="J540" s="350"/>
      <c r="K540" s="350"/>
      <c r="L540" s="350"/>
      <c r="M540" s="350"/>
      <c r="N540" s="350"/>
      <c r="O540" s="350"/>
      <c r="P540" s="350"/>
      <c r="Q540" s="350"/>
      <c r="R540" s="350"/>
      <c r="S540" s="350"/>
      <c r="T540" s="350"/>
      <c r="U540" s="350"/>
      <c r="V540" s="350"/>
      <c r="W540" s="350"/>
      <c r="X540" s="350"/>
      <c r="Y540" s="350"/>
      <c r="Z540" s="350"/>
    </row>
    <row r="541" spans="1:26" ht="13.5" customHeight="1">
      <c r="A541" s="357"/>
      <c r="B541" s="357"/>
      <c r="C541" s="350"/>
      <c r="D541" s="350"/>
      <c r="E541" s="350"/>
      <c r="F541" s="350"/>
      <c r="G541" s="350"/>
      <c r="H541" s="350"/>
      <c r="I541" s="350"/>
      <c r="J541" s="350"/>
      <c r="K541" s="350"/>
      <c r="L541" s="350"/>
      <c r="M541" s="350"/>
      <c r="N541" s="350"/>
      <c r="O541" s="350"/>
      <c r="P541" s="350"/>
      <c r="Q541" s="350"/>
      <c r="R541" s="350"/>
      <c r="S541" s="350"/>
      <c r="T541" s="350"/>
      <c r="U541" s="350"/>
      <c r="V541" s="350"/>
      <c r="W541" s="350"/>
      <c r="X541" s="350"/>
      <c r="Y541" s="350"/>
      <c r="Z541" s="350"/>
    </row>
    <row r="542" spans="1:26" ht="13.5" customHeight="1">
      <c r="A542" s="357"/>
      <c r="B542" s="357"/>
      <c r="C542" s="350"/>
      <c r="D542" s="350"/>
      <c r="E542" s="350"/>
      <c r="F542" s="350"/>
      <c r="G542" s="350"/>
      <c r="H542" s="350"/>
      <c r="I542" s="350"/>
      <c r="J542" s="350"/>
      <c r="K542" s="350"/>
      <c r="L542" s="350"/>
      <c r="M542" s="350"/>
      <c r="N542" s="350"/>
      <c r="O542" s="350"/>
      <c r="P542" s="350"/>
      <c r="Q542" s="350"/>
      <c r="R542" s="350"/>
      <c r="S542" s="350"/>
      <c r="T542" s="350"/>
      <c r="U542" s="350"/>
      <c r="V542" s="350"/>
      <c r="W542" s="350"/>
      <c r="X542" s="350"/>
      <c r="Y542" s="350"/>
      <c r="Z542" s="350"/>
    </row>
    <row r="543" spans="1:26" ht="13.5" customHeight="1">
      <c r="A543" s="357"/>
      <c r="B543" s="357"/>
      <c r="C543" s="350"/>
      <c r="D543" s="350"/>
      <c r="E543" s="350"/>
      <c r="F543" s="350"/>
      <c r="G543" s="350"/>
      <c r="H543" s="350"/>
      <c r="I543" s="350"/>
      <c r="J543" s="350"/>
      <c r="K543" s="350"/>
      <c r="L543" s="350"/>
      <c r="M543" s="350"/>
      <c r="N543" s="350"/>
      <c r="O543" s="350"/>
      <c r="P543" s="350"/>
      <c r="Q543" s="350"/>
      <c r="R543" s="350"/>
      <c r="S543" s="350"/>
      <c r="T543" s="350"/>
      <c r="U543" s="350"/>
      <c r="V543" s="350"/>
      <c r="W543" s="350"/>
      <c r="X543" s="350"/>
      <c r="Y543" s="350"/>
      <c r="Z543" s="350"/>
    </row>
    <row r="544" spans="1:26" ht="13.5" customHeight="1">
      <c r="A544" s="357"/>
      <c r="B544" s="357"/>
      <c r="C544" s="350"/>
      <c r="D544" s="350"/>
      <c r="E544" s="350"/>
      <c r="F544" s="350"/>
      <c r="G544" s="350"/>
      <c r="H544" s="350"/>
      <c r="I544" s="350"/>
      <c r="J544" s="350"/>
      <c r="K544" s="350"/>
      <c r="L544" s="350"/>
      <c r="M544" s="350"/>
      <c r="N544" s="350"/>
      <c r="O544" s="350"/>
      <c r="P544" s="350"/>
      <c r="Q544" s="350"/>
      <c r="R544" s="350"/>
      <c r="S544" s="350"/>
      <c r="T544" s="350"/>
      <c r="U544" s="350"/>
      <c r="V544" s="350"/>
      <c r="W544" s="350"/>
      <c r="X544" s="350"/>
      <c r="Y544" s="350"/>
      <c r="Z544" s="350"/>
    </row>
    <row r="545" spans="1:26" ht="13.5" customHeight="1">
      <c r="A545" s="357"/>
      <c r="B545" s="357"/>
      <c r="C545" s="350"/>
      <c r="D545" s="350"/>
      <c r="E545" s="350"/>
      <c r="F545" s="350"/>
      <c r="G545" s="350"/>
      <c r="H545" s="350"/>
      <c r="I545" s="350"/>
      <c r="J545" s="350"/>
      <c r="K545" s="350"/>
      <c r="L545" s="350"/>
      <c r="M545" s="350"/>
      <c r="N545" s="350"/>
      <c r="O545" s="350"/>
      <c r="P545" s="350"/>
      <c r="Q545" s="350"/>
      <c r="R545" s="350"/>
      <c r="S545" s="350"/>
      <c r="T545" s="350"/>
      <c r="U545" s="350"/>
      <c r="V545" s="350"/>
      <c r="W545" s="350"/>
      <c r="X545" s="350"/>
      <c r="Y545" s="350"/>
      <c r="Z545" s="350"/>
    </row>
    <row r="546" spans="1:26" ht="13.5" customHeight="1">
      <c r="A546" s="357"/>
      <c r="B546" s="357"/>
      <c r="C546" s="350"/>
      <c r="D546" s="350"/>
      <c r="E546" s="350"/>
      <c r="F546" s="350"/>
      <c r="G546" s="350"/>
      <c r="H546" s="350"/>
      <c r="I546" s="350"/>
      <c r="J546" s="350"/>
      <c r="K546" s="350"/>
      <c r="L546" s="350"/>
      <c r="M546" s="350"/>
      <c r="N546" s="350"/>
      <c r="O546" s="350"/>
      <c r="P546" s="350"/>
      <c r="Q546" s="350"/>
      <c r="R546" s="350"/>
      <c r="S546" s="350"/>
      <c r="T546" s="350"/>
      <c r="U546" s="350"/>
      <c r="V546" s="350"/>
      <c r="W546" s="350"/>
      <c r="X546" s="350"/>
      <c r="Y546" s="350"/>
      <c r="Z546" s="350"/>
    </row>
    <row r="547" spans="1:26" ht="13.5" customHeight="1">
      <c r="A547" s="357"/>
      <c r="B547" s="357"/>
      <c r="C547" s="350"/>
      <c r="D547" s="350"/>
      <c r="E547" s="350"/>
      <c r="F547" s="350"/>
      <c r="G547" s="350"/>
      <c r="H547" s="350"/>
      <c r="I547" s="350"/>
      <c r="J547" s="350"/>
      <c r="K547" s="350"/>
      <c r="L547" s="350"/>
      <c r="M547" s="350"/>
      <c r="N547" s="350"/>
      <c r="O547" s="350"/>
      <c r="P547" s="350"/>
      <c r="Q547" s="350"/>
      <c r="R547" s="350"/>
      <c r="S547" s="350"/>
      <c r="T547" s="350"/>
      <c r="U547" s="350"/>
      <c r="V547" s="350"/>
      <c r="W547" s="350"/>
      <c r="X547" s="350"/>
      <c r="Y547" s="350"/>
      <c r="Z547" s="350"/>
    </row>
    <row r="548" spans="1:26" ht="13.5" customHeight="1">
      <c r="A548" s="357"/>
      <c r="B548" s="357"/>
      <c r="C548" s="350"/>
      <c r="D548" s="350"/>
      <c r="E548" s="350"/>
      <c r="F548" s="350"/>
      <c r="G548" s="350"/>
      <c r="H548" s="350"/>
      <c r="I548" s="350"/>
      <c r="J548" s="350"/>
      <c r="K548" s="350"/>
      <c r="L548" s="350"/>
      <c r="M548" s="350"/>
      <c r="N548" s="350"/>
      <c r="O548" s="350"/>
      <c r="P548" s="350"/>
      <c r="Q548" s="350"/>
      <c r="R548" s="350"/>
      <c r="S548" s="350"/>
      <c r="T548" s="350"/>
      <c r="U548" s="350"/>
      <c r="V548" s="350"/>
      <c r="W548" s="350"/>
      <c r="X548" s="350"/>
      <c r="Y548" s="350"/>
      <c r="Z548" s="350"/>
    </row>
    <row r="549" spans="1:26" ht="13.5" customHeight="1">
      <c r="A549" s="357"/>
      <c r="B549" s="357"/>
      <c r="C549" s="350"/>
      <c r="D549" s="350"/>
      <c r="E549" s="350"/>
      <c r="F549" s="350"/>
      <c r="G549" s="350"/>
      <c r="H549" s="350"/>
      <c r="I549" s="350"/>
      <c r="J549" s="350"/>
      <c r="K549" s="350"/>
      <c r="L549" s="350"/>
      <c r="M549" s="350"/>
      <c r="N549" s="350"/>
      <c r="O549" s="350"/>
      <c r="P549" s="350"/>
      <c r="Q549" s="350"/>
      <c r="R549" s="350"/>
      <c r="S549" s="350"/>
      <c r="T549" s="350"/>
      <c r="U549" s="350"/>
      <c r="V549" s="350"/>
      <c r="W549" s="350"/>
      <c r="X549" s="350"/>
      <c r="Y549" s="350"/>
      <c r="Z549" s="350"/>
    </row>
    <row r="550" spans="1:26" ht="13.5" customHeight="1">
      <c r="A550" s="357"/>
      <c r="B550" s="357"/>
      <c r="C550" s="350"/>
      <c r="D550" s="350"/>
      <c r="E550" s="350"/>
      <c r="F550" s="350"/>
      <c r="G550" s="350"/>
      <c r="H550" s="350"/>
      <c r="I550" s="350"/>
      <c r="J550" s="350"/>
      <c r="K550" s="350"/>
      <c r="L550" s="350"/>
      <c r="M550" s="350"/>
      <c r="N550" s="350"/>
      <c r="O550" s="350"/>
      <c r="P550" s="350"/>
      <c r="Q550" s="350"/>
      <c r="R550" s="350"/>
      <c r="S550" s="350"/>
      <c r="T550" s="350"/>
      <c r="U550" s="350"/>
      <c r="V550" s="350"/>
      <c r="W550" s="350"/>
      <c r="X550" s="350"/>
      <c r="Y550" s="350"/>
      <c r="Z550" s="350"/>
    </row>
    <row r="551" spans="1:26" ht="13.5" customHeight="1">
      <c r="A551" s="357"/>
      <c r="B551" s="357"/>
      <c r="C551" s="350"/>
      <c r="D551" s="350"/>
      <c r="E551" s="350"/>
      <c r="F551" s="350"/>
      <c r="G551" s="350"/>
      <c r="H551" s="350"/>
      <c r="I551" s="350"/>
      <c r="J551" s="350"/>
      <c r="K551" s="350"/>
      <c r="L551" s="350"/>
      <c r="M551" s="350"/>
      <c r="N551" s="350"/>
      <c r="O551" s="350"/>
      <c r="P551" s="350"/>
      <c r="Q551" s="350"/>
      <c r="R551" s="350"/>
      <c r="S551" s="350"/>
      <c r="T551" s="350"/>
      <c r="U551" s="350"/>
      <c r="V551" s="350"/>
      <c r="W551" s="350"/>
      <c r="X551" s="350"/>
      <c r="Y551" s="350"/>
      <c r="Z551" s="350"/>
    </row>
    <row r="552" spans="1:26" ht="13.5" customHeight="1">
      <c r="A552" s="357"/>
      <c r="B552" s="357"/>
      <c r="C552" s="350"/>
      <c r="D552" s="350"/>
      <c r="E552" s="350"/>
      <c r="F552" s="350"/>
      <c r="G552" s="350"/>
      <c r="H552" s="350"/>
      <c r="I552" s="350"/>
      <c r="J552" s="350"/>
      <c r="K552" s="350"/>
      <c r="L552" s="350"/>
      <c r="M552" s="350"/>
      <c r="N552" s="350"/>
      <c r="O552" s="350"/>
      <c r="P552" s="350"/>
      <c r="Q552" s="350"/>
      <c r="R552" s="350"/>
      <c r="S552" s="350"/>
      <c r="T552" s="350"/>
      <c r="U552" s="350"/>
      <c r="V552" s="350"/>
      <c r="W552" s="350"/>
      <c r="X552" s="350"/>
      <c r="Y552" s="350"/>
      <c r="Z552" s="350"/>
    </row>
    <row r="553" spans="1:26" ht="13.5" customHeight="1">
      <c r="A553" s="357"/>
      <c r="B553" s="357"/>
      <c r="C553" s="350"/>
      <c r="D553" s="350"/>
      <c r="E553" s="350"/>
      <c r="F553" s="350"/>
      <c r="G553" s="350"/>
      <c r="H553" s="350"/>
      <c r="I553" s="350"/>
      <c r="J553" s="350"/>
      <c r="K553" s="350"/>
      <c r="L553" s="350"/>
      <c r="M553" s="350"/>
      <c r="N553" s="350"/>
      <c r="O553" s="350"/>
      <c r="P553" s="350"/>
      <c r="Q553" s="350"/>
      <c r="R553" s="350"/>
      <c r="S553" s="350"/>
      <c r="T553" s="350"/>
      <c r="U553" s="350"/>
      <c r="V553" s="350"/>
      <c r="W553" s="350"/>
      <c r="X553" s="350"/>
      <c r="Y553" s="350"/>
      <c r="Z553" s="350"/>
    </row>
    <row r="554" spans="1:26" ht="13.5" customHeight="1">
      <c r="A554" s="357"/>
      <c r="B554" s="357"/>
      <c r="C554" s="350"/>
      <c r="D554" s="350"/>
      <c r="E554" s="350"/>
      <c r="F554" s="350"/>
      <c r="G554" s="350"/>
      <c r="H554" s="350"/>
      <c r="I554" s="350"/>
      <c r="J554" s="350"/>
      <c r="K554" s="350"/>
      <c r="L554" s="350"/>
      <c r="M554" s="350"/>
      <c r="N554" s="350"/>
      <c r="O554" s="350"/>
      <c r="P554" s="350"/>
      <c r="Q554" s="350"/>
      <c r="R554" s="350"/>
      <c r="S554" s="350"/>
      <c r="T554" s="350"/>
      <c r="U554" s="350"/>
      <c r="V554" s="350"/>
      <c r="W554" s="350"/>
      <c r="X554" s="350"/>
      <c r="Y554" s="350"/>
      <c r="Z554" s="350"/>
    </row>
    <row r="555" spans="1:26" ht="13.5" customHeight="1">
      <c r="A555" s="357"/>
      <c r="B555" s="357"/>
      <c r="C555" s="350"/>
      <c r="D555" s="350"/>
      <c r="E555" s="350"/>
      <c r="F555" s="350"/>
      <c r="G555" s="350"/>
      <c r="H555" s="350"/>
      <c r="I555" s="350"/>
      <c r="J555" s="350"/>
      <c r="K555" s="350"/>
      <c r="L555" s="350"/>
      <c r="M555" s="350"/>
      <c r="N555" s="350"/>
      <c r="O555" s="350"/>
      <c r="P555" s="350"/>
      <c r="Q555" s="350"/>
      <c r="R555" s="350"/>
      <c r="S555" s="350"/>
      <c r="T555" s="350"/>
      <c r="U555" s="350"/>
      <c r="V555" s="350"/>
      <c r="W555" s="350"/>
      <c r="X555" s="350"/>
      <c r="Y555" s="350"/>
      <c r="Z555" s="350"/>
    </row>
    <row r="556" spans="1:26" ht="13.5" customHeight="1">
      <c r="A556" s="357"/>
      <c r="B556" s="357"/>
      <c r="C556" s="350"/>
      <c r="D556" s="350"/>
      <c r="E556" s="350"/>
      <c r="F556" s="350"/>
      <c r="G556" s="350"/>
      <c r="H556" s="350"/>
      <c r="I556" s="350"/>
      <c r="J556" s="350"/>
      <c r="K556" s="350"/>
      <c r="L556" s="350"/>
      <c r="M556" s="350"/>
      <c r="N556" s="350"/>
      <c r="O556" s="350"/>
      <c r="P556" s="350"/>
      <c r="Q556" s="350"/>
      <c r="R556" s="350"/>
      <c r="S556" s="350"/>
      <c r="T556" s="350"/>
      <c r="U556" s="350"/>
      <c r="V556" s="350"/>
      <c r="W556" s="350"/>
      <c r="X556" s="350"/>
      <c r="Y556" s="350"/>
      <c r="Z556" s="350"/>
    </row>
    <row r="557" spans="1:26" ht="13.5" customHeight="1">
      <c r="A557" s="357"/>
      <c r="B557" s="357"/>
      <c r="C557" s="350"/>
      <c r="D557" s="350"/>
      <c r="E557" s="350"/>
      <c r="F557" s="350"/>
      <c r="G557" s="350"/>
      <c r="H557" s="350"/>
      <c r="I557" s="350"/>
      <c r="J557" s="350"/>
      <c r="K557" s="350"/>
      <c r="L557" s="350"/>
      <c r="M557" s="350"/>
      <c r="N557" s="350"/>
      <c r="O557" s="350"/>
      <c r="P557" s="350"/>
      <c r="Q557" s="350"/>
      <c r="R557" s="350"/>
      <c r="S557" s="350"/>
      <c r="T557" s="350"/>
      <c r="U557" s="350"/>
      <c r="V557" s="350"/>
      <c r="W557" s="350"/>
      <c r="X557" s="350"/>
      <c r="Y557" s="350"/>
      <c r="Z557" s="350"/>
    </row>
    <row r="558" spans="1:26" ht="13.5" customHeight="1">
      <c r="A558" s="357"/>
      <c r="B558" s="357"/>
      <c r="C558" s="350"/>
      <c r="D558" s="350"/>
      <c r="E558" s="350"/>
      <c r="F558" s="350"/>
      <c r="G558" s="350"/>
      <c r="H558" s="350"/>
      <c r="I558" s="350"/>
      <c r="J558" s="350"/>
      <c r="K558" s="350"/>
      <c r="L558" s="350"/>
      <c r="M558" s="350"/>
      <c r="N558" s="350"/>
      <c r="O558" s="350"/>
      <c r="P558" s="350"/>
      <c r="Q558" s="350"/>
      <c r="R558" s="350"/>
      <c r="S558" s="350"/>
      <c r="T558" s="350"/>
      <c r="U558" s="350"/>
      <c r="V558" s="350"/>
      <c r="W558" s="350"/>
      <c r="X558" s="350"/>
      <c r="Y558" s="350"/>
      <c r="Z558" s="350"/>
    </row>
    <row r="559" spans="1:26" ht="13.5" customHeight="1">
      <c r="A559" s="357"/>
      <c r="B559" s="357"/>
      <c r="C559" s="350"/>
      <c r="D559" s="350"/>
      <c r="E559" s="350"/>
      <c r="F559" s="350"/>
      <c r="G559" s="350"/>
      <c r="H559" s="350"/>
      <c r="I559" s="350"/>
      <c r="J559" s="350"/>
      <c r="K559" s="350"/>
      <c r="L559" s="350"/>
      <c r="M559" s="350"/>
      <c r="N559" s="350"/>
      <c r="O559" s="350"/>
      <c r="P559" s="350"/>
      <c r="Q559" s="350"/>
      <c r="R559" s="350"/>
      <c r="S559" s="350"/>
      <c r="T559" s="350"/>
      <c r="U559" s="350"/>
      <c r="V559" s="350"/>
      <c r="W559" s="350"/>
      <c r="X559" s="350"/>
      <c r="Y559" s="350"/>
      <c r="Z559" s="350"/>
    </row>
    <row r="560" spans="1:26" ht="13.5" customHeight="1">
      <c r="A560" s="357"/>
      <c r="B560" s="357"/>
      <c r="C560" s="350"/>
      <c r="D560" s="350"/>
      <c r="E560" s="350"/>
      <c r="F560" s="350"/>
      <c r="G560" s="350"/>
      <c r="H560" s="350"/>
      <c r="I560" s="350"/>
      <c r="J560" s="350"/>
      <c r="K560" s="350"/>
      <c r="L560" s="350"/>
      <c r="M560" s="350"/>
      <c r="N560" s="350"/>
      <c r="O560" s="350"/>
      <c r="P560" s="350"/>
      <c r="Q560" s="350"/>
      <c r="R560" s="350"/>
      <c r="S560" s="350"/>
      <c r="T560" s="350"/>
      <c r="U560" s="350"/>
      <c r="V560" s="350"/>
      <c r="W560" s="350"/>
      <c r="X560" s="350"/>
      <c r="Y560" s="350"/>
      <c r="Z560" s="350"/>
    </row>
    <row r="561" spans="1:26" ht="13.5" customHeight="1">
      <c r="A561" s="357"/>
      <c r="B561" s="357"/>
      <c r="C561" s="350"/>
      <c r="D561" s="350"/>
      <c r="E561" s="350"/>
      <c r="F561" s="350"/>
      <c r="G561" s="350"/>
      <c r="H561" s="350"/>
      <c r="I561" s="350"/>
      <c r="J561" s="350"/>
      <c r="K561" s="350"/>
      <c r="L561" s="350"/>
      <c r="M561" s="350"/>
      <c r="N561" s="350"/>
      <c r="O561" s="350"/>
      <c r="P561" s="350"/>
      <c r="Q561" s="350"/>
      <c r="R561" s="350"/>
      <c r="S561" s="350"/>
      <c r="T561" s="350"/>
      <c r="U561" s="350"/>
      <c r="V561" s="350"/>
      <c r="W561" s="350"/>
      <c r="X561" s="350"/>
      <c r="Y561" s="350"/>
      <c r="Z561" s="350"/>
    </row>
    <row r="562" spans="1:26" ht="13.5" customHeight="1">
      <c r="A562" s="357"/>
      <c r="B562" s="357"/>
      <c r="C562" s="350"/>
      <c r="D562" s="350"/>
      <c r="E562" s="350"/>
      <c r="F562" s="350"/>
      <c r="G562" s="350"/>
      <c r="H562" s="350"/>
      <c r="I562" s="350"/>
      <c r="J562" s="350"/>
      <c r="K562" s="350"/>
      <c r="L562" s="350"/>
      <c r="M562" s="350"/>
      <c r="N562" s="350"/>
      <c r="O562" s="350"/>
      <c r="P562" s="350"/>
      <c r="Q562" s="350"/>
      <c r="R562" s="350"/>
      <c r="S562" s="350"/>
      <c r="T562" s="350"/>
      <c r="U562" s="350"/>
      <c r="V562" s="350"/>
      <c r="W562" s="350"/>
      <c r="X562" s="350"/>
      <c r="Y562" s="350"/>
      <c r="Z562" s="350"/>
    </row>
    <row r="563" spans="1:26" ht="13.5" customHeight="1">
      <c r="A563" s="357"/>
      <c r="B563" s="357"/>
      <c r="C563" s="350"/>
      <c r="D563" s="350"/>
      <c r="E563" s="350"/>
      <c r="F563" s="350"/>
      <c r="G563" s="350"/>
      <c r="H563" s="350"/>
      <c r="I563" s="350"/>
      <c r="J563" s="350"/>
      <c r="K563" s="350"/>
      <c r="L563" s="350"/>
      <c r="M563" s="350"/>
      <c r="N563" s="350"/>
      <c r="O563" s="350"/>
      <c r="P563" s="350"/>
      <c r="Q563" s="350"/>
      <c r="R563" s="350"/>
      <c r="S563" s="350"/>
      <c r="T563" s="350"/>
      <c r="U563" s="350"/>
      <c r="V563" s="350"/>
      <c r="W563" s="350"/>
      <c r="X563" s="350"/>
      <c r="Y563" s="350"/>
      <c r="Z563" s="350"/>
    </row>
    <row r="564" spans="1:26" ht="13.5" customHeight="1">
      <c r="A564" s="357"/>
      <c r="B564" s="357"/>
      <c r="C564" s="350"/>
      <c r="D564" s="350"/>
      <c r="E564" s="350"/>
      <c r="F564" s="350"/>
      <c r="G564" s="350"/>
      <c r="H564" s="350"/>
      <c r="I564" s="350"/>
      <c r="J564" s="350"/>
      <c r="K564" s="350"/>
      <c r="L564" s="350"/>
      <c r="M564" s="350"/>
      <c r="N564" s="350"/>
      <c r="O564" s="350"/>
      <c r="P564" s="350"/>
      <c r="Q564" s="350"/>
      <c r="R564" s="350"/>
      <c r="S564" s="350"/>
      <c r="T564" s="350"/>
      <c r="U564" s="350"/>
      <c r="V564" s="350"/>
      <c r="W564" s="350"/>
      <c r="X564" s="350"/>
      <c r="Y564" s="350"/>
      <c r="Z564" s="350"/>
    </row>
    <row r="565" spans="1:26" ht="13.5" customHeight="1">
      <c r="A565" s="357"/>
      <c r="B565" s="357"/>
      <c r="C565" s="350"/>
      <c r="D565" s="350"/>
      <c r="E565" s="350"/>
      <c r="F565" s="350"/>
      <c r="G565" s="350"/>
      <c r="H565" s="350"/>
      <c r="I565" s="350"/>
      <c r="J565" s="350"/>
      <c r="K565" s="350"/>
      <c r="L565" s="350"/>
      <c r="M565" s="350"/>
      <c r="N565" s="350"/>
      <c r="O565" s="350"/>
      <c r="P565" s="350"/>
      <c r="Q565" s="350"/>
      <c r="R565" s="350"/>
      <c r="S565" s="350"/>
      <c r="T565" s="350"/>
      <c r="U565" s="350"/>
      <c r="V565" s="350"/>
      <c r="W565" s="350"/>
      <c r="X565" s="350"/>
      <c r="Y565" s="350"/>
      <c r="Z565" s="350"/>
    </row>
    <row r="566" spans="1:26" ht="13.5" customHeight="1">
      <c r="A566" s="357"/>
      <c r="B566" s="357"/>
      <c r="C566" s="350"/>
      <c r="D566" s="350"/>
      <c r="E566" s="350"/>
      <c r="F566" s="350"/>
      <c r="G566" s="350"/>
      <c r="H566" s="350"/>
      <c r="I566" s="350"/>
      <c r="J566" s="350"/>
      <c r="K566" s="350"/>
      <c r="L566" s="350"/>
      <c r="M566" s="350"/>
      <c r="N566" s="350"/>
      <c r="O566" s="350"/>
      <c r="P566" s="350"/>
      <c r="Q566" s="350"/>
      <c r="R566" s="350"/>
      <c r="S566" s="350"/>
      <c r="T566" s="350"/>
      <c r="U566" s="350"/>
      <c r="V566" s="350"/>
      <c r="W566" s="350"/>
      <c r="X566" s="350"/>
      <c r="Y566" s="350"/>
      <c r="Z566" s="350"/>
    </row>
    <row r="567" spans="1:26" ht="13.5" customHeight="1">
      <c r="A567" s="357"/>
      <c r="B567" s="357"/>
      <c r="C567" s="350"/>
      <c r="D567" s="350"/>
      <c r="E567" s="350"/>
      <c r="F567" s="350"/>
      <c r="G567" s="350"/>
      <c r="H567" s="350"/>
      <c r="I567" s="350"/>
      <c r="J567" s="350"/>
      <c r="K567" s="350"/>
      <c r="L567" s="350"/>
      <c r="M567" s="350"/>
      <c r="N567" s="350"/>
      <c r="O567" s="350"/>
      <c r="P567" s="350"/>
      <c r="Q567" s="350"/>
      <c r="R567" s="350"/>
      <c r="S567" s="350"/>
      <c r="T567" s="350"/>
      <c r="U567" s="350"/>
      <c r="V567" s="350"/>
      <c r="W567" s="350"/>
      <c r="X567" s="350"/>
      <c r="Y567" s="350"/>
      <c r="Z567" s="350"/>
    </row>
    <row r="568" spans="1:26" ht="13.5" customHeight="1">
      <c r="A568" s="357"/>
      <c r="B568" s="357"/>
      <c r="C568" s="350"/>
      <c r="D568" s="350"/>
      <c r="E568" s="350"/>
      <c r="F568" s="350"/>
      <c r="G568" s="350"/>
      <c r="H568" s="350"/>
      <c r="I568" s="350"/>
      <c r="J568" s="350"/>
      <c r="K568" s="350"/>
      <c r="L568" s="350"/>
      <c r="M568" s="350"/>
      <c r="N568" s="350"/>
      <c r="O568" s="350"/>
      <c r="P568" s="350"/>
      <c r="Q568" s="350"/>
      <c r="R568" s="350"/>
      <c r="S568" s="350"/>
      <c r="T568" s="350"/>
      <c r="U568" s="350"/>
      <c r="V568" s="350"/>
      <c r="W568" s="350"/>
      <c r="X568" s="350"/>
      <c r="Y568" s="350"/>
      <c r="Z568" s="350"/>
    </row>
    <row r="569" spans="1:26" ht="13.5" customHeight="1">
      <c r="A569" s="357"/>
      <c r="B569" s="357"/>
      <c r="C569" s="350"/>
      <c r="D569" s="350"/>
      <c r="E569" s="350"/>
      <c r="F569" s="350"/>
      <c r="G569" s="350"/>
      <c r="H569" s="350"/>
      <c r="I569" s="350"/>
      <c r="J569" s="350"/>
      <c r="K569" s="350"/>
      <c r="L569" s="350"/>
      <c r="M569" s="350"/>
      <c r="N569" s="350"/>
      <c r="O569" s="350"/>
      <c r="P569" s="350"/>
      <c r="Q569" s="350"/>
      <c r="R569" s="350"/>
      <c r="S569" s="350"/>
      <c r="T569" s="350"/>
      <c r="U569" s="350"/>
      <c r="V569" s="350"/>
      <c r="W569" s="350"/>
      <c r="X569" s="350"/>
      <c r="Y569" s="350"/>
      <c r="Z569" s="350"/>
    </row>
    <row r="570" spans="1:26" ht="13.5" customHeight="1">
      <c r="A570" s="357"/>
      <c r="B570" s="357"/>
      <c r="C570" s="350"/>
      <c r="D570" s="350"/>
      <c r="E570" s="350"/>
      <c r="F570" s="350"/>
      <c r="G570" s="350"/>
      <c r="H570" s="350"/>
      <c r="I570" s="350"/>
      <c r="J570" s="350"/>
      <c r="K570" s="350"/>
      <c r="L570" s="350"/>
      <c r="M570" s="350"/>
      <c r="N570" s="350"/>
      <c r="O570" s="350"/>
      <c r="P570" s="350"/>
      <c r="Q570" s="350"/>
      <c r="R570" s="350"/>
      <c r="S570" s="350"/>
      <c r="T570" s="350"/>
      <c r="U570" s="350"/>
      <c r="V570" s="350"/>
      <c r="W570" s="350"/>
      <c r="X570" s="350"/>
      <c r="Y570" s="350"/>
      <c r="Z570" s="350"/>
    </row>
    <row r="571" spans="1:26" ht="13.5" customHeight="1">
      <c r="A571" s="357"/>
      <c r="B571" s="357"/>
      <c r="C571" s="350"/>
      <c r="D571" s="350"/>
      <c r="E571" s="350"/>
      <c r="F571" s="350"/>
      <c r="G571" s="350"/>
      <c r="H571" s="350"/>
      <c r="I571" s="350"/>
      <c r="J571" s="350"/>
      <c r="K571" s="350"/>
      <c r="L571" s="350"/>
      <c r="M571" s="350"/>
      <c r="N571" s="350"/>
      <c r="O571" s="350"/>
      <c r="P571" s="350"/>
      <c r="Q571" s="350"/>
      <c r="R571" s="350"/>
      <c r="S571" s="350"/>
      <c r="T571" s="350"/>
      <c r="U571" s="350"/>
      <c r="V571" s="350"/>
      <c r="W571" s="350"/>
      <c r="X571" s="350"/>
      <c r="Y571" s="350"/>
      <c r="Z571" s="350"/>
    </row>
    <row r="572" spans="1:26" ht="13.5" customHeight="1">
      <c r="A572" s="357"/>
      <c r="B572" s="357"/>
      <c r="C572" s="350"/>
      <c r="D572" s="350"/>
      <c r="E572" s="350"/>
      <c r="F572" s="350"/>
      <c r="G572" s="350"/>
      <c r="H572" s="350"/>
      <c r="I572" s="350"/>
      <c r="J572" s="350"/>
      <c r="K572" s="350"/>
      <c r="L572" s="350"/>
      <c r="M572" s="350"/>
      <c r="N572" s="350"/>
      <c r="O572" s="350"/>
      <c r="P572" s="350"/>
      <c r="Q572" s="350"/>
      <c r="R572" s="350"/>
      <c r="S572" s="350"/>
      <c r="T572" s="350"/>
      <c r="U572" s="350"/>
      <c r="V572" s="350"/>
      <c r="W572" s="350"/>
      <c r="X572" s="350"/>
      <c r="Y572" s="350"/>
      <c r="Z572" s="350"/>
    </row>
    <row r="573" spans="1:26" ht="13.5" customHeight="1">
      <c r="A573" s="357"/>
      <c r="B573" s="357"/>
      <c r="C573" s="350"/>
      <c r="D573" s="350"/>
      <c r="E573" s="350"/>
      <c r="F573" s="350"/>
      <c r="G573" s="350"/>
      <c r="H573" s="350"/>
      <c r="I573" s="350"/>
      <c r="J573" s="350"/>
      <c r="K573" s="350"/>
      <c r="L573" s="350"/>
      <c r="M573" s="350"/>
      <c r="N573" s="350"/>
      <c r="O573" s="350"/>
      <c r="P573" s="350"/>
      <c r="Q573" s="350"/>
      <c r="R573" s="350"/>
      <c r="S573" s="350"/>
      <c r="T573" s="350"/>
      <c r="U573" s="350"/>
      <c r="V573" s="350"/>
      <c r="W573" s="350"/>
      <c r="X573" s="350"/>
      <c r="Y573" s="350"/>
      <c r="Z573" s="350"/>
    </row>
    <row r="574" spans="1:26" ht="13.5" customHeight="1">
      <c r="A574" s="357"/>
      <c r="B574" s="357"/>
      <c r="C574" s="350"/>
      <c r="D574" s="350"/>
      <c r="E574" s="350"/>
      <c r="F574" s="350"/>
      <c r="G574" s="350"/>
      <c r="H574" s="350"/>
      <c r="I574" s="350"/>
      <c r="J574" s="350"/>
      <c r="K574" s="350"/>
      <c r="L574" s="350"/>
      <c r="M574" s="350"/>
      <c r="N574" s="350"/>
      <c r="O574" s="350"/>
      <c r="P574" s="350"/>
      <c r="Q574" s="350"/>
      <c r="R574" s="350"/>
      <c r="S574" s="350"/>
      <c r="T574" s="350"/>
      <c r="U574" s="350"/>
      <c r="V574" s="350"/>
      <c r="W574" s="350"/>
      <c r="X574" s="350"/>
      <c r="Y574" s="350"/>
      <c r="Z574" s="350"/>
    </row>
    <row r="575" spans="1:26" ht="13.5" customHeight="1">
      <c r="A575" s="357"/>
      <c r="B575" s="357"/>
      <c r="C575" s="350"/>
      <c r="D575" s="350"/>
      <c r="E575" s="350"/>
      <c r="F575" s="350"/>
      <c r="G575" s="350"/>
      <c r="H575" s="350"/>
      <c r="I575" s="350"/>
      <c r="J575" s="350"/>
      <c r="K575" s="350"/>
      <c r="L575" s="350"/>
      <c r="M575" s="350"/>
      <c r="N575" s="350"/>
      <c r="O575" s="350"/>
      <c r="P575" s="350"/>
      <c r="Q575" s="350"/>
      <c r="R575" s="350"/>
      <c r="S575" s="350"/>
      <c r="T575" s="350"/>
      <c r="U575" s="350"/>
      <c r="V575" s="350"/>
      <c r="W575" s="350"/>
      <c r="X575" s="350"/>
      <c r="Y575" s="350"/>
      <c r="Z575" s="350"/>
    </row>
    <row r="576" spans="1:26" ht="13.5" customHeight="1">
      <c r="A576" s="357"/>
      <c r="B576" s="357"/>
      <c r="C576" s="350"/>
      <c r="D576" s="350"/>
      <c r="E576" s="350"/>
      <c r="F576" s="350"/>
      <c r="G576" s="350"/>
      <c r="H576" s="350"/>
      <c r="I576" s="350"/>
      <c r="J576" s="350"/>
      <c r="K576" s="350"/>
      <c r="L576" s="350"/>
      <c r="M576" s="350"/>
      <c r="N576" s="350"/>
      <c r="O576" s="350"/>
      <c r="P576" s="350"/>
      <c r="Q576" s="350"/>
      <c r="R576" s="350"/>
      <c r="S576" s="350"/>
      <c r="T576" s="350"/>
      <c r="U576" s="350"/>
      <c r="V576" s="350"/>
      <c r="W576" s="350"/>
      <c r="X576" s="350"/>
      <c r="Y576" s="350"/>
      <c r="Z576" s="350"/>
    </row>
    <row r="577" spans="1:26" ht="13.5" customHeight="1">
      <c r="A577" s="357"/>
      <c r="B577" s="357"/>
      <c r="C577" s="350"/>
      <c r="D577" s="350"/>
      <c r="E577" s="350"/>
      <c r="F577" s="350"/>
      <c r="G577" s="350"/>
      <c r="H577" s="350"/>
      <c r="I577" s="350"/>
      <c r="J577" s="350"/>
      <c r="K577" s="350"/>
      <c r="L577" s="350"/>
      <c r="M577" s="350"/>
      <c r="N577" s="350"/>
      <c r="O577" s="350"/>
      <c r="P577" s="350"/>
      <c r="Q577" s="350"/>
      <c r="R577" s="350"/>
      <c r="S577" s="350"/>
      <c r="T577" s="350"/>
      <c r="U577" s="350"/>
      <c r="V577" s="350"/>
      <c r="W577" s="350"/>
      <c r="X577" s="350"/>
      <c r="Y577" s="350"/>
      <c r="Z577" s="350"/>
    </row>
    <row r="578" spans="1:26" ht="13.5" customHeight="1">
      <c r="A578" s="357"/>
      <c r="B578" s="357"/>
      <c r="C578" s="350"/>
      <c r="D578" s="350"/>
      <c r="E578" s="350"/>
      <c r="F578" s="350"/>
      <c r="G578" s="350"/>
      <c r="H578" s="350"/>
      <c r="I578" s="350"/>
      <c r="J578" s="350"/>
      <c r="K578" s="350"/>
      <c r="L578" s="350"/>
      <c r="M578" s="350"/>
      <c r="N578" s="350"/>
      <c r="O578" s="350"/>
      <c r="P578" s="350"/>
      <c r="Q578" s="350"/>
      <c r="R578" s="350"/>
      <c r="S578" s="350"/>
      <c r="T578" s="350"/>
      <c r="U578" s="350"/>
      <c r="V578" s="350"/>
      <c r="W578" s="350"/>
      <c r="X578" s="350"/>
      <c r="Y578" s="350"/>
      <c r="Z578" s="350"/>
    </row>
    <row r="579" spans="1:26" ht="13.5" customHeight="1">
      <c r="A579" s="357"/>
      <c r="B579" s="357"/>
      <c r="C579" s="350"/>
      <c r="D579" s="350"/>
      <c r="E579" s="350"/>
      <c r="F579" s="350"/>
      <c r="G579" s="350"/>
      <c r="H579" s="350"/>
      <c r="I579" s="350"/>
      <c r="J579" s="350"/>
      <c r="K579" s="350"/>
      <c r="L579" s="350"/>
      <c r="M579" s="350"/>
      <c r="N579" s="350"/>
      <c r="O579" s="350"/>
      <c r="P579" s="350"/>
      <c r="Q579" s="350"/>
      <c r="R579" s="350"/>
      <c r="S579" s="350"/>
      <c r="T579" s="350"/>
      <c r="U579" s="350"/>
      <c r="V579" s="350"/>
      <c r="W579" s="350"/>
      <c r="X579" s="350"/>
      <c r="Y579" s="350"/>
      <c r="Z579" s="350"/>
    </row>
    <row r="580" spans="1:26" ht="13.5" customHeight="1">
      <c r="A580" s="357"/>
      <c r="B580" s="357"/>
      <c r="C580" s="350"/>
      <c r="D580" s="350"/>
      <c r="E580" s="350"/>
      <c r="F580" s="350"/>
      <c r="G580" s="350"/>
      <c r="H580" s="350"/>
      <c r="I580" s="350"/>
      <c r="J580" s="350"/>
      <c r="K580" s="350"/>
      <c r="L580" s="350"/>
      <c r="M580" s="350"/>
      <c r="N580" s="350"/>
      <c r="O580" s="350"/>
      <c r="P580" s="350"/>
      <c r="Q580" s="350"/>
      <c r="R580" s="350"/>
      <c r="S580" s="350"/>
      <c r="T580" s="350"/>
      <c r="U580" s="350"/>
      <c r="V580" s="350"/>
      <c r="W580" s="350"/>
      <c r="X580" s="350"/>
      <c r="Y580" s="350"/>
      <c r="Z580" s="350"/>
    </row>
    <row r="581" spans="1:26" ht="13.5" customHeight="1">
      <c r="A581" s="357"/>
      <c r="B581" s="357"/>
      <c r="C581" s="350"/>
      <c r="D581" s="350"/>
      <c r="E581" s="350"/>
      <c r="F581" s="350"/>
      <c r="G581" s="350"/>
      <c r="H581" s="350"/>
      <c r="I581" s="350"/>
      <c r="J581" s="350"/>
      <c r="K581" s="350"/>
      <c r="L581" s="350"/>
      <c r="M581" s="350"/>
      <c r="N581" s="350"/>
      <c r="O581" s="350"/>
      <c r="P581" s="350"/>
      <c r="Q581" s="350"/>
      <c r="R581" s="350"/>
      <c r="S581" s="350"/>
      <c r="T581" s="350"/>
      <c r="U581" s="350"/>
      <c r="V581" s="350"/>
      <c r="W581" s="350"/>
      <c r="X581" s="350"/>
      <c r="Y581" s="350"/>
      <c r="Z581" s="350"/>
    </row>
    <row r="582" spans="1:26" ht="13.5" customHeight="1">
      <c r="A582" s="357"/>
      <c r="B582" s="357"/>
      <c r="C582" s="350"/>
      <c r="D582" s="350"/>
      <c r="E582" s="350"/>
      <c r="F582" s="350"/>
      <c r="G582" s="350"/>
      <c r="H582" s="350"/>
      <c r="I582" s="350"/>
      <c r="J582" s="350"/>
      <c r="K582" s="350"/>
      <c r="L582" s="350"/>
      <c r="M582" s="350"/>
      <c r="N582" s="350"/>
      <c r="O582" s="350"/>
      <c r="P582" s="350"/>
      <c r="Q582" s="350"/>
      <c r="R582" s="350"/>
      <c r="S582" s="350"/>
      <c r="T582" s="350"/>
      <c r="U582" s="350"/>
      <c r="V582" s="350"/>
      <c r="W582" s="350"/>
      <c r="X582" s="350"/>
      <c r="Y582" s="350"/>
      <c r="Z582" s="350"/>
    </row>
    <row r="583" spans="1:26" ht="13.5" customHeight="1">
      <c r="A583" s="357"/>
      <c r="B583" s="357"/>
      <c r="C583" s="350"/>
      <c r="D583" s="350"/>
      <c r="E583" s="350"/>
      <c r="F583" s="350"/>
      <c r="G583" s="350"/>
      <c r="H583" s="350"/>
      <c r="I583" s="350"/>
      <c r="J583" s="350"/>
      <c r="K583" s="350"/>
      <c r="L583" s="350"/>
      <c r="M583" s="350"/>
      <c r="N583" s="350"/>
      <c r="O583" s="350"/>
      <c r="P583" s="350"/>
      <c r="Q583" s="350"/>
      <c r="R583" s="350"/>
      <c r="S583" s="350"/>
      <c r="T583" s="350"/>
      <c r="U583" s="350"/>
      <c r="V583" s="350"/>
      <c r="W583" s="350"/>
      <c r="X583" s="350"/>
      <c r="Y583" s="350"/>
      <c r="Z583" s="350"/>
    </row>
    <row r="584" spans="1:26" ht="13.5" customHeight="1">
      <c r="A584" s="357"/>
      <c r="B584" s="357"/>
      <c r="C584" s="350"/>
      <c r="D584" s="350"/>
      <c r="E584" s="350"/>
      <c r="F584" s="350"/>
      <c r="G584" s="350"/>
      <c r="H584" s="350"/>
      <c r="I584" s="350"/>
      <c r="J584" s="350"/>
      <c r="K584" s="350"/>
      <c r="L584" s="350"/>
      <c r="M584" s="350"/>
      <c r="N584" s="350"/>
      <c r="O584" s="350"/>
      <c r="P584" s="350"/>
      <c r="Q584" s="350"/>
      <c r="R584" s="350"/>
      <c r="S584" s="350"/>
      <c r="T584" s="350"/>
      <c r="U584" s="350"/>
      <c r="V584" s="350"/>
      <c r="W584" s="350"/>
      <c r="X584" s="350"/>
      <c r="Y584" s="350"/>
      <c r="Z584" s="350"/>
    </row>
    <row r="585" spans="1:26" ht="13.5" customHeight="1">
      <c r="A585" s="357"/>
      <c r="B585" s="357"/>
      <c r="C585" s="350"/>
      <c r="D585" s="350"/>
      <c r="E585" s="350"/>
      <c r="F585" s="350"/>
      <c r="G585" s="350"/>
      <c r="H585" s="350"/>
      <c r="I585" s="350"/>
      <c r="J585" s="350"/>
      <c r="K585" s="350"/>
      <c r="L585" s="350"/>
      <c r="M585" s="350"/>
      <c r="N585" s="350"/>
      <c r="O585" s="350"/>
      <c r="P585" s="350"/>
      <c r="Q585" s="350"/>
      <c r="R585" s="350"/>
      <c r="S585" s="350"/>
      <c r="T585" s="350"/>
      <c r="U585" s="350"/>
      <c r="V585" s="350"/>
      <c r="W585" s="350"/>
      <c r="X585" s="350"/>
      <c r="Y585" s="350"/>
      <c r="Z585" s="350"/>
    </row>
    <row r="586" spans="1:26" ht="13.5" customHeight="1">
      <c r="A586" s="357"/>
      <c r="B586" s="357"/>
      <c r="C586" s="350"/>
      <c r="D586" s="350"/>
      <c r="E586" s="350"/>
      <c r="F586" s="350"/>
      <c r="G586" s="350"/>
      <c r="H586" s="350"/>
      <c r="I586" s="350"/>
      <c r="J586" s="350"/>
      <c r="K586" s="350"/>
      <c r="L586" s="350"/>
      <c r="M586" s="350"/>
      <c r="N586" s="350"/>
      <c r="O586" s="350"/>
      <c r="P586" s="350"/>
      <c r="Q586" s="350"/>
      <c r="R586" s="350"/>
      <c r="S586" s="350"/>
      <c r="T586" s="350"/>
      <c r="U586" s="350"/>
      <c r="V586" s="350"/>
      <c r="W586" s="350"/>
      <c r="X586" s="350"/>
      <c r="Y586" s="350"/>
      <c r="Z586" s="350"/>
    </row>
    <row r="587" spans="1:26" ht="13.5" customHeight="1">
      <c r="A587" s="357"/>
      <c r="B587" s="357"/>
      <c r="C587" s="350"/>
      <c r="D587" s="350"/>
      <c r="E587" s="350"/>
      <c r="F587" s="350"/>
      <c r="G587" s="350"/>
      <c r="H587" s="350"/>
      <c r="I587" s="350"/>
      <c r="J587" s="350"/>
      <c r="K587" s="350"/>
      <c r="L587" s="350"/>
      <c r="M587" s="350"/>
      <c r="N587" s="350"/>
      <c r="O587" s="350"/>
      <c r="P587" s="350"/>
      <c r="Q587" s="350"/>
      <c r="R587" s="350"/>
      <c r="S587" s="350"/>
      <c r="T587" s="350"/>
      <c r="U587" s="350"/>
      <c r="V587" s="350"/>
      <c r="W587" s="350"/>
      <c r="X587" s="350"/>
      <c r="Y587" s="350"/>
      <c r="Z587" s="350"/>
    </row>
    <row r="588" spans="1:26" ht="13.5" customHeight="1">
      <c r="A588" s="357"/>
      <c r="B588" s="357"/>
      <c r="C588" s="350"/>
      <c r="D588" s="350"/>
      <c r="E588" s="350"/>
      <c r="F588" s="350"/>
      <c r="G588" s="350"/>
      <c r="H588" s="350"/>
      <c r="I588" s="350"/>
      <c r="J588" s="350"/>
      <c r="K588" s="350"/>
      <c r="L588" s="350"/>
      <c r="M588" s="350"/>
      <c r="N588" s="350"/>
      <c r="O588" s="350"/>
      <c r="P588" s="350"/>
      <c r="Q588" s="350"/>
      <c r="R588" s="350"/>
      <c r="S588" s="350"/>
      <c r="T588" s="350"/>
      <c r="U588" s="350"/>
      <c r="V588" s="350"/>
      <c r="W588" s="350"/>
      <c r="X588" s="350"/>
      <c r="Y588" s="350"/>
      <c r="Z588" s="350"/>
    </row>
    <row r="589" spans="1:26" ht="13.5" customHeight="1">
      <c r="A589" s="357"/>
      <c r="B589" s="357"/>
      <c r="C589" s="350"/>
      <c r="D589" s="350"/>
      <c r="E589" s="350"/>
      <c r="F589" s="350"/>
      <c r="G589" s="350"/>
      <c r="H589" s="350"/>
      <c r="I589" s="350"/>
      <c r="J589" s="350"/>
      <c r="K589" s="350"/>
      <c r="L589" s="350"/>
      <c r="M589" s="350"/>
      <c r="N589" s="350"/>
      <c r="O589" s="350"/>
      <c r="P589" s="350"/>
      <c r="Q589" s="350"/>
      <c r="R589" s="350"/>
      <c r="S589" s="350"/>
      <c r="T589" s="350"/>
      <c r="U589" s="350"/>
      <c r="V589" s="350"/>
      <c r="W589" s="350"/>
      <c r="X589" s="350"/>
      <c r="Y589" s="350"/>
      <c r="Z589" s="350"/>
    </row>
    <row r="590" spans="1:26" ht="13.5" customHeight="1">
      <c r="A590" s="357"/>
      <c r="B590" s="357"/>
      <c r="C590" s="350"/>
      <c r="D590" s="350"/>
      <c r="E590" s="350"/>
      <c r="F590" s="350"/>
      <c r="G590" s="350"/>
      <c r="H590" s="350"/>
      <c r="I590" s="350"/>
      <c r="J590" s="350"/>
      <c r="K590" s="350"/>
      <c r="L590" s="350"/>
      <c r="M590" s="350"/>
      <c r="N590" s="350"/>
      <c r="O590" s="350"/>
      <c r="P590" s="350"/>
      <c r="Q590" s="350"/>
      <c r="R590" s="350"/>
      <c r="S590" s="350"/>
      <c r="T590" s="350"/>
      <c r="U590" s="350"/>
      <c r="V590" s="350"/>
      <c r="W590" s="350"/>
      <c r="X590" s="350"/>
      <c r="Y590" s="350"/>
      <c r="Z590" s="350"/>
    </row>
    <row r="591" spans="1:26" ht="13.5" customHeight="1">
      <c r="A591" s="357"/>
      <c r="B591" s="357"/>
      <c r="C591" s="350"/>
      <c r="D591" s="350"/>
      <c r="E591" s="350"/>
      <c r="F591" s="350"/>
      <c r="G591" s="350"/>
      <c r="H591" s="350"/>
      <c r="I591" s="350"/>
      <c r="J591" s="350"/>
      <c r="K591" s="350"/>
      <c r="L591" s="350"/>
      <c r="M591" s="350"/>
      <c r="N591" s="350"/>
      <c r="O591" s="350"/>
      <c r="P591" s="350"/>
      <c r="Q591" s="350"/>
      <c r="R591" s="350"/>
      <c r="S591" s="350"/>
      <c r="T591" s="350"/>
      <c r="U591" s="350"/>
      <c r="V591" s="350"/>
      <c r="W591" s="350"/>
      <c r="X591" s="350"/>
      <c r="Y591" s="350"/>
      <c r="Z591" s="350"/>
    </row>
    <row r="592" spans="1:26" ht="13.5" customHeight="1">
      <c r="A592" s="357"/>
      <c r="B592" s="357"/>
      <c r="C592" s="350"/>
      <c r="D592" s="350"/>
      <c r="E592" s="350"/>
      <c r="F592" s="350"/>
      <c r="G592" s="350"/>
      <c r="H592" s="350"/>
      <c r="I592" s="350"/>
      <c r="J592" s="350"/>
      <c r="K592" s="350"/>
      <c r="L592" s="350"/>
      <c r="M592" s="350"/>
      <c r="N592" s="350"/>
      <c r="O592" s="350"/>
      <c r="P592" s="350"/>
      <c r="Q592" s="350"/>
      <c r="R592" s="350"/>
      <c r="S592" s="350"/>
      <c r="T592" s="350"/>
      <c r="U592" s="350"/>
      <c r="V592" s="350"/>
      <c r="W592" s="350"/>
      <c r="X592" s="350"/>
      <c r="Y592" s="350"/>
      <c r="Z592" s="350"/>
    </row>
    <row r="593" spans="1:26" ht="13.5" customHeight="1">
      <c r="A593" s="357"/>
      <c r="B593" s="357"/>
      <c r="C593" s="350"/>
      <c r="D593" s="350"/>
      <c r="E593" s="350"/>
      <c r="F593" s="350"/>
      <c r="G593" s="350"/>
      <c r="H593" s="350"/>
      <c r="I593" s="350"/>
      <c r="J593" s="350"/>
      <c r="K593" s="350"/>
      <c r="L593" s="350"/>
      <c r="M593" s="350"/>
      <c r="N593" s="350"/>
      <c r="O593" s="350"/>
      <c r="P593" s="350"/>
      <c r="Q593" s="350"/>
      <c r="R593" s="350"/>
      <c r="S593" s="350"/>
      <c r="T593" s="350"/>
      <c r="U593" s="350"/>
      <c r="V593" s="350"/>
      <c r="W593" s="350"/>
      <c r="X593" s="350"/>
      <c r="Y593" s="350"/>
      <c r="Z593" s="350"/>
    </row>
    <row r="594" spans="1:26" ht="13.5" customHeight="1">
      <c r="A594" s="357"/>
      <c r="B594" s="357"/>
      <c r="C594" s="350"/>
      <c r="D594" s="350"/>
      <c r="E594" s="350"/>
      <c r="F594" s="350"/>
      <c r="G594" s="350"/>
      <c r="H594" s="350"/>
      <c r="I594" s="350"/>
      <c r="J594" s="350"/>
      <c r="K594" s="350"/>
      <c r="L594" s="350"/>
      <c r="M594" s="350"/>
      <c r="N594" s="350"/>
      <c r="O594" s="350"/>
      <c r="P594" s="350"/>
      <c r="Q594" s="350"/>
      <c r="R594" s="350"/>
      <c r="S594" s="350"/>
      <c r="T594" s="350"/>
      <c r="U594" s="350"/>
      <c r="V594" s="350"/>
      <c r="W594" s="350"/>
      <c r="X594" s="350"/>
      <c r="Y594" s="350"/>
      <c r="Z594" s="350"/>
    </row>
    <row r="595" spans="1:26" ht="13.5" customHeight="1">
      <c r="A595" s="357"/>
      <c r="B595" s="357"/>
      <c r="C595" s="350"/>
      <c r="D595" s="350"/>
      <c r="E595" s="350"/>
      <c r="F595" s="350"/>
      <c r="G595" s="350"/>
      <c r="H595" s="350"/>
      <c r="I595" s="350"/>
      <c r="J595" s="350"/>
      <c r="K595" s="350"/>
      <c r="L595" s="350"/>
      <c r="M595" s="350"/>
      <c r="N595" s="350"/>
      <c r="O595" s="350"/>
      <c r="P595" s="350"/>
      <c r="Q595" s="350"/>
      <c r="R595" s="350"/>
      <c r="S595" s="350"/>
      <c r="T595" s="350"/>
      <c r="U595" s="350"/>
      <c r="V595" s="350"/>
      <c r="W595" s="350"/>
      <c r="X595" s="350"/>
      <c r="Y595" s="350"/>
      <c r="Z595" s="350"/>
    </row>
    <row r="596" spans="1:26" ht="13.5" customHeight="1">
      <c r="A596" s="357"/>
      <c r="B596" s="357"/>
      <c r="C596" s="350"/>
      <c r="D596" s="350"/>
      <c r="E596" s="350"/>
      <c r="F596" s="350"/>
      <c r="G596" s="350"/>
      <c r="H596" s="350"/>
      <c r="I596" s="350"/>
      <c r="J596" s="350"/>
      <c r="K596" s="350"/>
      <c r="L596" s="350"/>
      <c r="M596" s="350"/>
      <c r="N596" s="350"/>
      <c r="O596" s="350"/>
      <c r="P596" s="350"/>
      <c r="Q596" s="350"/>
      <c r="R596" s="350"/>
      <c r="S596" s="350"/>
      <c r="T596" s="350"/>
      <c r="U596" s="350"/>
      <c r="V596" s="350"/>
      <c r="W596" s="350"/>
      <c r="X596" s="350"/>
      <c r="Y596" s="350"/>
      <c r="Z596" s="350"/>
    </row>
    <row r="597" spans="1:26" ht="13.5" customHeight="1">
      <c r="A597" s="357"/>
      <c r="B597" s="357"/>
      <c r="C597" s="350"/>
      <c r="D597" s="350"/>
      <c r="E597" s="350"/>
      <c r="F597" s="350"/>
      <c r="G597" s="350"/>
      <c r="H597" s="350"/>
      <c r="I597" s="350"/>
      <c r="J597" s="350"/>
      <c r="K597" s="350"/>
      <c r="L597" s="350"/>
      <c r="M597" s="350"/>
      <c r="N597" s="350"/>
      <c r="O597" s="350"/>
      <c r="P597" s="350"/>
      <c r="Q597" s="350"/>
      <c r="R597" s="350"/>
      <c r="S597" s="350"/>
      <c r="T597" s="350"/>
      <c r="U597" s="350"/>
      <c r="V597" s="350"/>
      <c r="W597" s="350"/>
      <c r="X597" s="350"/>
      <c r="Y597" s="350"/>
      <c r="Z597" s="350"/>
    </row>
    <row r="598" spans="1:26" ht="13.5" customHeight="1">
      <c r="A598" s="357"/>
      <c r="B598" s="357"/>
      <c r="C598" s="350"/>
      <c r="D598" s="350"/>
      <c r="E598" s="350"/>
      <c r="F598" s="350"/>
      <c r="G598" s="350"/>
      <c r="H598" s="350"/>
      <c r="I598" s="350"/>
      <c r="J598" s="350"/>
      <c r="K598" s="350"/>
      <c r="L598" s="350"/>
      <c r="M598" s="350"/>
      <c r="N598" s="350"/>
      <c r="O598" s="350"/>
      <c r="P598" s="350"/>
      <c r="Q598" s="350"/>
      <c r="R598" s="350"/>
      <c r="S598" s="350"/>
      <c r="T598" s="350"/>
      <c r="U598" s="350"/>
      <c r="V598" s="350"/>
      <c r="W598" s="350"/>
      <c r="X598" s="350"/>
      <c r="Y598" s="350"/>
      <c r="Z598" s="350"/>
    </row>
    <row r="599" spans="1:26" ht="13.5" customHeight="1">
      <c r="A599" s="357"/>
      <c r="B599" s="357"/>
      <c r="C599" s="350"/>
      <c r="D599" s="350"/>
      <c r="E599" s="350"/>
      <c r="F599" s="350"/>
      <c r="G599" s="350"/>
      <c r="H599" s="350"/>
      <c r="I599" s="350"/>
      <c r="J599" s="350"/>
      <c r="K599" s="350"/>
      <c r="L599" s="350"/>
      <c r="M599" s="350"/>
      <c r="N599" s="350"/>
      <c r="O599" s="350"/>
      <c r="P599" s="350"/>
      <c r="Q599" s="350"/>
      <c r="R599" s="350"/>
      <c r="S599" s="350"/>
      <c r="T599" s="350"/>
      <c r="U599" s="350"/>
      <c r="V599" s="350"/>
      <c r="W599" s="350"/>
      <c r="X599" s="350"/>
      <c r="Y599" s="350"/>
      <c r="Z599" s="350"/>
    </row>
    <row r="600" spans="1:26" ht="13.5" customHeight="1">
      <c r="A600" s="357"/>
      <c r="B600" s="357"/>
      <c r="C600" s="350"/>
      <c r="D600" s="350"/>
      <c r="E600" s="350"/>
      <c r="F600" s="350"/>
      <c r="G600" s="350"/>
      <c r="H600" s="350"/>
      <c r="I600" s="350"/>
      <c r="J600" s="350"/>
      <c r="K600" s="350"/>
      <c r="L600" s="350"/>
      <c r="M600" s="350"/>
      <c r="N600" s="350"/>
      <c r="O600" s="350"/>
      <c r="P600" s="350"/>
      <c r="Q600" s="350"/>
      <c r="R600" s="350"/>
      <c r="S600" s="350"/>
      <c r="T600" s="350"/>
      <c r="U600" s="350"/>
      <c r="V600" s="350"/>
      <c r="W600" s="350"/>
      <c r="X600" s="350"/>
      <c r="Y600" s="350"/>
      <c r="Z600" s="350"/>
    </row>
    <row r="601" spans="1:26" ht="13.5" customHeight="1">
      <c r="A601" s="357"/>
      <c r="B601" s="357"/>
      <c r="C601" s="350"/>
      <c r="D601" s="350"/>
      <c r="E601" s="350"/>
      <c r="F601" s="350"/>
      <c r="G601" s="350"/>
      <c r="H601" s="350"/>
      <c r="I601" s="350"/>
      <c r="J601" s="350"/>
      <c r="K601" s="350"/>
      <c r="L601" s="350"/>
      <c r="M601" s="350"/>
      <c r="N601" s="350"/>
      <c r="O601" s="350"/>
      <c r="P601" s="350"/>
      <c r="Q601" s="350"/>
      <c r="R601" s="350"/>
      <c r="S601" s="350"/>
      <c r="T601" s="350"/>
      <c r="U601" s="350"/>
      <c r="V601" s="350"/>
      <c r="W601" s="350"/>
      <c r="X601" s="350"/>
      <c r="Y601" s="350"/>
      <c r="Z601" s="350"/>
    </row>
    <row r="602" spans="1:26" ht="13.5" customHeight="1">
      <c r="A602" s="357"/>
      <c r="B602" s="357"/>
      <c r="C602" s="350"/>
      <c r="D602" s="350"/>
      <c r="E602" s="350"/>
      <c r="F602" s="350"/>
      <c r="G602" s="350"/>
      <c r="H602" s="350"/>
      <c r="I602" s="350"/>
      <c r="J602" s="350"/>
      <c r="K602" s="350"/>
      <c r="L602" s="350"/>
      <c r="M602" s="350"/>
      <c r="N602" s="350"/>
      <c r="O602" s="350"/>
      <c r="P602" s="350"/>
      <c r="Q602" s="350"/>
      <c r="R602" s="350"/>
      <c r="S602" s="350"/>
      <c r="T602" s="350"/>
      <c r="U602" s="350"/>
      <c r="V602" s="350"/>
      <c r="W602" s="350"/>
      <c r="X602" s="350"/>
      <c r="Y602" s="350"/>
      <c r="Z602" s="350"/>
    </row>
    <row r="603" spans="1:26" ht="13.5" customHeight="1">
      <c r="A603" s="357"/>
      <c r="B603" s="357"/>
      <c r="C603" s="350"/>
      <c r="D603" s="350"/>
      <c r="E603" s="350"/>
      <c r="F603" s="350"/>
      <c r="G603" s="350"/>
      <c r="H603" s="350"/>
      <c r="I603" s="350"/>
      <c r="J603" s="350"/>
      <c r="K603" s="350"/>
      <c r="L603" s="350"/>
      <c r="M603" s="350"/>
      <c r="N603" s="350"/>
      <c r="O603" s="350"/>
      <c r="P603" s="350"/>
      <c r="Q603" s="350"/>
      <c r="R603" s="350"/>
      <c r="S603" s="350"/>
      <c r="T603" s="350"/>
      <c r="U603" s="350"/>
      <c r="V603" s="350"/>
      <c r="W603" s="350"/>
      <c r="X603" s="350"/>
      <c r="Y603" s="350"/>
      <c r="Z603" s="350"/>
    </row>
    <row r="604" spans="1:26" ht="13.5" customHeight="1">
      <c r="A604" s="357"/>
      <c r="B604" s="357"/>
      <c r="C604" s="350"/>
      <c r="D604" s="350"/>
      <c r="E604" s="350"/>
      <c r="F604" s="350"/>
      <c r="G604" s="350"/>
      <c r="H604" s="350"/>
      <c r="I604" s="350"/>
      <c r="J604" s="350"/>
      <c r="K604" s="350"/>
      <c r="L604" s="350"/>
      <c r="M604" s="350"/>
      <c r="N604" s="350"/>
      <c r="O604" s="350"/>
      <c r="P604" s="350"/>
      <c r="Q604" s="350"/>
      <c r="R604" s="350"/>
      <c r="S604" s="350"/>
      <c r="T604" s="350"/>
      <c r="U604" s="350"/>
      <c r="V604" s="350"/>
      <c r="W604" s="350"/>
      <c r="X604" s="350"/>
      <c r="Y604" s="350"/>
      <c r="Z604" s="350"/>
    </row>
    <row r="605" spans="1:26" ht="13.5" customHeight="1">
      <c r="A605" s="357"/>
      <c r="B605" s="357"/>
      <c r="C605" s="350"/>
      <c r="D605" s="350"/>
      <c r="E605" s="350"/>
      <c r="F605" s="350"/>
      <c r="G605" s="350"/>
      <c r="H605" s="350"/>
      <c r="I605" s="350"/>
      <c r="J605" s="350"/>
      <c r="K605" s="350"/>
      <c r="L605" s="350"/>
      <c r="M605" s="350"/>
      <c r="N605" s="350"/>
      <c r="O605" s="350"/>
      <c r="P605" s="350"/>
      <c r="Q605" s="350"/>
      <c r="R605" s="350"/>
      <c r="S605" s="350"/>
      <c r="T605" s="350"/>
      <c r="U605" s="350"/>
      <c r="V605" s="350"/>
      <c r="W605" s="350"/>
      <c r="X605" s="350"/>
      <c r="Y605" s="350"/>
      <c r="Z605" s="350"/>
    </row>
    <row r="606" spans="1:26" ht="13.5" customHeight="1">
      <c r="A606" s="357"/>
      <c r="B606" s="357"/>
      <c r="C606" s="350"/>
      <c r="D606" s="350"/>
      <c r="E606" s="350"/>
      <c r="F606" s="350"/>
      <c r="G606" s="350"/>
      <c r="H606" s="350"/>
      <c r="I606" s="350"/>
      <c r="J606" s="350"/>
      <c r="K606" s="350"/>
      <c r="L606" s="350"/>
      <c r="M606" s="350"/>
      <c r="N606" s="350"/>
      <c r="O606" s="350"/>
      <c r="P606" s="350"/>
      <c r="Q606" s="350"/>
      <c r="R606" s="350"/>
      <c r="S606" s="350"/>
      <c r="T606" s="350"/>
      <c r="U606" s="350"/>
      <c r="V606" s="350"/>
      <c r="W606" s="350"/>
      <c r="X606" s="350"/>
      <c r="Y606" s="350"/>
      <c r="Z606" s="350"/>
    </row>
    <row r="607" spans="1:26" ht="13.5" customHeight="1">
      <c r="A607" s="357"/>
      <c r="B607" s="357"/>
      <c r="C607" s="350"/>
      <c r="D607" s="350"/>
      <c r="E607" s="350"/>
      <c r="F607" s="350"/>
      <c r="G607" s="350"/>
      <c r="H607" s="350"/>
      <c r="I607" s="350"/>
      <c r="J607" s="350"/>
      <c r="K607" s="350"/>
      <c r="L607" s="350"/>
      <c r="M607" s="350"/>
      <c r="N607" s="350"/>
      <c r="O607" s="350"/>
      <c r="P607" s="350"/>
      <c r="Q607" s="350"/>
      <c r="R607" s="350"/>
      <c r="S607" s="350"/>
      <c r="T607" s="350"/>
      <c r="U607" s="350"/>
      <c r="V607" s="350"/>
      <c r="W607" s="350"/>
      <c r="X607" s="350"/>
      <c r="Y607" s="350"/>
      <c r="Z607" s="350"/>
    </row>
    <row r="608" spans="1:26" ht="13.5" customHeight="1">
      <c r="A608" s="357"/>
      <c r="B608" s="357"/>
      <c r="C608" s="350"/>
      <c r="D608" s="350"/>
      <c r="E608" s="350"/>
      <c r="F608" s="350"/>
      <c r="G608" s="350"/>
      <c r="H608" s="350"/>
      <c r="I608" s="350"/>
      <c r="J608" s="350"/>
      <c r="K608" s="350"/>
      <c r="L608" s="350"/>
      <c r="M608" s="350"/>
      <c r="N608" s="350"/>
      <c r="O608" s="350"/>
      <c r="P608" s="350"/>
      <c r="Q608" s="350"/>
      <c r="R608" s="350"/>
      <c r="S608" s="350"/>
      <c r="T608" s="350"/>
      <c r="U608" s="350"/>
      <c r="V608" s="350"/>
      <c r="W608" s="350"/>
      <c r="X608" s="350"/>
      <c r="Y608" s="350"/>
      <c r="Z608" s="350"/>
    </row>
    <row r="609" spans="1:26" ht="13.5" customHeight="1">
      <c r="A609" s="357"/>
      <c r="B609" s="357"/>
      <c r="C609" s="350"/>
      <c r="D609" s="350"/>
      <c r="E609" s="350"/>
      <c r="F609" s="350"/>
      <c r="G609" s="350"/>
      <c r="H609" s="350"/>
      <c r="I609" s="350"/>
      <c r="J609" s="350"/>
      <c r="K609" s="350"/>
      <c r="L609" s="350"/>
      <c r="M609" s="350"/>
      <c r="N609" s="350"/>
      <c r="O609" s="350"/>
      <c r="P609" s="350"/>
      <c r="Q609" s="350"/>
      <c r="R609" s="350"/>
      <c r="S609" s="350"/>
      <c r="T609" s="350"/>
      <c r="U609" s="350"/>
      <c r="V609" s="350"/>
      <c r="W609" s="350"/>
      <c r="X609" s="350"/>
      <c r="Y609" s="350"/>
      <c r="Z609" s="350"/>
    </row>
    <row r="610" spans="1:26" ht="13.5" customHeight="1">
      <c r="A610" s="357"/>
      <c r="B610" s="357"/>
      <c r="C610" s="350"/>
      <c r="D610" s="350"/>
      <c r="E610" s="350"/>
      <c r="F610" s="350"/>
      <c r="G610" s="350"/>
      <c r="H610" s="350"/>
      <c r="I610" s="350"/>
      <c r="J610" s="350"/>
      <c r="K610" s="350"/>
      <c r="L610" s="350"/>
      <c r="M610" s="350"/>
      <c r="N610" s="350"/>
      <c r="O610" s="350"/>
      <c r="P610" s="350"/>
      <c r="Q610" s="350"/>
      <c r="R610" s="350"/>
      <c r="S610" s="350"/>
      <c r="T610" s="350"/>
      <c r="U610" s="350"/>
      <c r="V610" s="350"/>
      <c r="W610" s="350"/>
      <c r="X610" s="350"/>
      <c r="Y610" s="350"/>
      <c r="Z610" s="350"/>
    </row>
    <row r="611" spans="1:26" ht="13.5" customHeight="1">
      <c r="A611" s="357"/>
      <c r="B611" s="357"/>
      <c r="C611" s="350"/>
      <c r="D611" s="350"/>
      <c r="E611" s="350"/>
      <c r="F611" s="350"/>
      <c r="G611" s="350"/>
      <c r="H611" s="350"/>
      <c r="I611" s="350"/>
      <c r="J611" s="350"/>
      <c r="K611" s="350"/>
      <c r="L611" s="350"/>
      <c r="M611" s="350"/>
      <c r="N611" s="350"/>
      <c r="O611" s="350"/>
      <c r="P611" s="350"/>
      <c r="Q611" s="350"/>
      <c r="R611" s="350"/>
      <c r="S611" s="350"/>
      <c r="T611" s="350"/>
      <c r="U611" s="350"/>
      <c r="V611" s="350"/>
      <c r="W611" s="350"/>
      <c r="X611" s="350"/>
      <c r="Y611" s="350"/>
      <c r="Z611" s="350"/>
    </row>
    <row r="612" spans="1:26" ht="13.5" customHeight="1">
      <c r="A612" s="357"/>
      <c r="B612" s="357"/>
      <c r="C612" s="350"/>
      <c r="D612" s="350"/>
      <c r="E612" s="350"/>
      <c r="F612" s="350"/>
      <c r="G612" s="350"/>
      <c r="H612" s="350"/>
      <c r="I612" s="350"/>
      <c r="J612" s="350"/>
      <c r="K612" s="350"/>
      <c r="L612" s="350"/>
      <c r="M612" s="350"/>
      <c r="N612" s="350"/>
      <c r="O612" s="350"/>
      <c r="P612" s="350"/>
      <c r="Q612" s="350"/>
      <c r="R612" s="350"/>
      <c r="S612" s="350"/>
      <c r="T612" s="350"/>
      <c r="U612" s="350"/>
      <c r="V612" s="350"/>
      <c r="W612" s="350"/>
      <c r="X612" s="350"/>
      <c r="Y612" s="350"/>
      <c r="Z612" s="350"/>
    </row>
    <row r="613" spans="1:26" ht="13.5" customHeight="1">
      <c r="A613" s="357"/>
      <c r="B613" s="357"/>
      <c r="C613" s="350"/>
      <c r="D613" s="350"/>
      <c r="E613" s="350"/>
      <c r="F613" s="350"/>
      <c r="G613" s="350"/>
      <c r="H613" s="350"/>
      <c r="I613" s="350"/>
      <c r="J613" s="350"/>
      <c r="K613" s="350"/>
      <c r="L613" s="350"/>
      <c r="M613" s="350"/>
      <c r="N613" s="350"/>
      <c r="O613" s="350"/>
      <c r="P613" s="350"/>
      <c r="Q613" s="350"/>
      <c r="R613" s="350"/>
      <c r="S613" s="350"/>
      <c r="T613" s="350"/>
      <c r="U613" s="350"/>
      <c r="V613" s="350"/>
      <c r="W613" s="350"/>
      <c r="X613" s="350"/>
      <c r="Y613" s="350"/>
      <c r="Z613" s="350"/>
    </row>
    <row r="614" spans="1:26" ht="13.5" customHeight="1">
      <c r="A614" s="357"/>
      <c r="B614" s="357"/>
      <c r="C614" s="350"/>
      <c r="D614" s="350"/>
      <c r="E614" s="350"/>
      <c r="F614" s="350"/>
      <c r="G614" s="350"/>
      <c r="H614" s="350"/>
      <c r="I614" s="350"/>
      <c r="J614" s="350"/>
      <c r="K614" s="350"/>
      <c r="L614" s="350"/>
      <c r="M614" s="350"/>
      <c r="N614" s="350"/>
      <c r="O614" s="350"/>
      <c r="P614" s="350"/>
      <c r="Q614" s="350"/>
      <c r="R614" s="350"/>
      <c r="S614" s="350"/>
      <c r="T614" s="350"/>
      <c r="U614" s="350"/>
      <c r="V614" s="350"/>
      <c r="W614" s="350"/>
      <c r="X614" s="350"/>
      <c r="Y614" s="350"/>
      <c r="Z614" s="350"/>
    </row>
    <row r="615" spans="1:26" ht="13.5" customHeight="1">
      <c r="A615" s="357"/>
      <c r="B615" s="357"/>
      <c r="C615" s="350"/>
      <c r="D615" s="350"/>
      <c r="E615" s="350"/>
      <c r="F615" s="350"/>
      <c r="G615" s="350"/>
      <c r="H615" s="350"/>
      <c r="I615" s="350"/>
      <c r="J615" s="350"/>
      <c r="K615" s="350"/>
      <c r="L615" s="350"/>
      <c r="M615" s="350"/>
      <c r="N615" s="350"/>
      <c r="O615" s="350"/>
      <c r="P615" s="350"/>
      <c r="Q615" s="350"/>
      <c r="R615" s="350"/>
      <c r="S615" s="350"/>
      <c r="T615" s="350"/>
      <c r="U615" s="350"/>
      <c r="V615" s="350"/>
      <c r="W615" s="350"/>
      <c r="X615" s="350"/>
      <c r="Y615" s="350"/>
      <c r="Z615" s="350"/>
    </row>
    <row r="616" spans="1:26" ht="13.5" customHeight="1">
      <c r="A616" s="357"/>
      <c r="B616" s="357"/>
      <c r="C616" s="350"/>
      <c r="D616" s="350"/>
      <c r="E616" s="350"/>
      <c r="F616" s="350"/>
      <c r="G616" s="350"/>
      <c r="H616" s="350"/>
      <c r="I616" s="350"/>
      <c r="J616" s="350"/>
      <c r="K616" s="350"/>
      <c r="L616" s="350"/>
      <c r="M616" s="350"/>
      <c r="N616" s="350"/>
      <c r="O616" s="350"/>
      <c r="P616" s="350"/>
      <c r="Q616" s="350"/>
      <c r="R616" s="350"/>
      <c r="S616" s="350"/>
      <c r="T616" s="350"/>
      <c r="U616" s="350"/>
      <c r="V616" s="350"/>
      <c r="W616" s="350"/>
      <c r="X616" s="350"/>
      <c r="Y616" s="350"/>
      <c r="Z616" s="350"/>
    </row>
    <row r="617" spans="1:26" ht="13.5" customHeight="1">
      <c r="A617" s="357"/>
      <c r="B617" s="357"/>
      <c r="C617" s="350"/>
      <c r="D617" s="350"/>
      <c r="E617" s="350"/>
      <c r="F617" s="350"/>
      <c r="G617" s="350"/>
      <c r="H617" s="350"/>
      <c r="I617" s="350"/>
      <c r="J617" s="350"/>
      <c r="K617" s="350"/>
      <c r="L617" s="350"/>
      <c r="M617" s="350"/>
      <c r="N617" s="350"/>
      <c r="O617" s="350"/>
      <c r="P617" s="350"/>
      <c r="Q617" s="350"/>
      <c r="R617" s="350"/>
      <c r="S617" s="350"/>
      <c r="T617" s="350"/>
      <c r="U617" s="350"/>
      <c r="V617" s="350"/>
      <c r="W617" s="350"/>
      <c r="X617" s="350"/>
      <c r="Y617" s="350"/>
      <c r="Z617" s="350"/>
    </row>
    <row r="618" spans="1:26" ht="13.5" customHeight="1">
      <c r="A618" s="357"/>
      <c r="B618" s="357"/>
      <c r="C618" s="350"/>
      <c r="D618" s="350"/>
      <c r="E618" s="350"/>
      <c r="F618" s="350"/>
      <c r="G618" s="350"/>
      <c r="H618" s="350"/>
      <c r="I618" s="350"/>
      <c r="J618" s="350"/>
      <c r="K618" s="350"/>
      <c r="L618" s="350"/>
      <c r="M618" s="350"/>
      <c r="N618" s="350"/>
      <c r="O618" s="350"/>
      <c r="P618" s="350"/>
      <c r="Q618" s="350"/>
      <c r="R618" s="350"/>
      <c r="S618" s="350"/>
      <c r="T618" s="350"/>
      <c r="U618" s="350"/>
      <c r="V618" s="350"/>
      <c r="W618" s="350"/>
      <c r="X618" s="350"/>
      <c r="Y618" s="350"/>
      <c r="Z618" s="350"/>
    </row>
    <row r="619" spans="1:26" ht="13.5" customHeight="1">
      <c r="A619" s="357"/>
      <c r="B619" s="357"/>
      <c r="C619" s="350"/>
      <c r="D619" s="350"/>
      <c r="E619" s="350"/>
      <c r="F619" s="350"/>
      <c r="G619" s="350"/>
      <c r="H619" s="350"/>
      <c r="I619" s="350"/>
      <c r="J619" s="350"/>
      <c r="K619" s="350"/>
      <c r="L619" s="350"/>
      <c r="M619" s="350"/>
      <c r="N619" s="350"/>
      <c r="O619" s="350"/>
      <c r="P619" s="350"/>
      <c r="Q619" s="350"/>
      <c r="R619" s="350"/>
      <c r="S619" s="350"/>
      <c r="T619" s="350"/>
      <c r="U619" s="350"/>
      <c r="V619" s="350"/>
      <c r="W619" s="350"/>
      <c r="X619" s="350"/>
      <c r="Y619" s="350"/>
      <c r="Z619" s="350"/>
    </row>
    <row r="620" spans="1:26" ht="13.5" customHeight="1">
      <c r="A620" s="357"/>
      <c r="B620" s="357"/>
      <c r="C620" s="350"/>
      <c r="D620" s="350"/>
      <c r="E620" s="350"/>
      <c r="F620" s="350"/>
      <c r="G620" s="350"/>
      <c r="H620" s="350"/>
      <c r="I620" s="350"/>
      <c r="J620" s="350"/>
      <c r="K620" s="350"/>
      <c r="L620" s="350"/>
      <c r="M620" s="350"/>
      <c r="N620" s="350"/>
      <c r="O620" s="350"/>
      <c r="P620" s="350"/>
      <c r="Q620" s="350"/>
      <c r="R620" s="350"/>
      <c r="S620" s="350"/>
      <c r="T620" s="350"/>
      <c r="U620" s="350"/>
      <c r="V620" s="350"/>
      <c r="W620" s="350"/>
      <c r="X620" s="350"/>
      <c r="Y620" s="350"/>
      <c r="Z620" s="350"/>
    </row>
    <row r="621" spans="1:26" ht="13.5" customHeight="1">
      <c r="A621" s="357"/>
      <c r="B621" s="357"/>
      <c r="C621" s="350"/>
      <c r="D621" s="350"/>
      <c r="E621" s="350"/>
      <c r="F621" s="350"/>
      <c r="G621" s="350"/>
      <c r="H621" s="350"/>
      <c r="I621" s="350"/>
      <c r="J621" s="350"/>
      <c r="K621" s="350"/>
      <c r="L621" s="350"/>
      <c r="M621" s="350"/>
      <c r="N621" s="350"/>
      <c r="O621" s="350"/>
      <c r="P621" s="350"/>
      <c r="Q621" s="350"/>
      <c r="R621" s="350"/>
      <c r="S621" s="350"/>
      <c r="T621" s="350"/>
      <c r="U621" s="350"/>
      <c r="V621" s="350"/>
      <c r="W621" s="350"/>
      <c r="X621" s="350"/>
      <c r="Y621" s="350"/>
      <c r="Z621" s="350"/>
    </row>
    <row r="622" spans="1:26" ht="13.5" customHeight="1">
      <c r="A622" s="357"/>
      <c r="B622" s="357"/>
      <c r="C622" s="350"/>
      <c r="D622" s="350"/>
      <c r="E622" s="350"/>
      <c r="F622" s="350"/>
      <c r="G622" s="350"/>
      <c r="H622" s="350"/>
      <c r="I622" s="350"/>
      <c r="J622" s="350"/>
      <c r="K622" s="350"/>
      <c r="L622" s="350"/>
      <c r="M622" s="350"/>
      <c r="N622" s="350"/>
      <c r="O622" s="350"/>
      <c r="P622" s="350"/>
      <c r="Q622" s="350"/>
      <c r="R622" s="350"/>
      <c r="S622" s="350"/>
      <c r="T622" s="350"/>
      <c r="U622" s="350"/>
      <c r="V622" s="350"/>
      <c r="W622" s="350"/>
      <c r="X622" s="350"/>
      <c r="Y622" s="350"/>
      <c r="Z622" s="350"/>
    </row>
    <row r="623" spans="1:26" ht="13.5" customHeight="1">
      <c r="A623" s="357"/>
      <c r="B623" s="357"/>
      <c r="C623" s="350"/>
      <c r="D623" s="350"/>
      <c r="E623" s="350"/>
      <c r="F623" s="350"/>
      <c r="G623" s="350"/>
      <c r="H623" s="350"/>
      <c r="I623" s="350"/>
      <c r="J623" s="350"/>
      <c r="K623" s="350"/>
      <c r="L623" s="350"/>
      <c r="M623" s="350"/>
      <c r="N623" s="350"/>
      <c r="O623" s="350"/>
      <c r="P623" s="350"/>
      <c r="Q623" s="350"/>
      <c r="R623" s="350"/>
      <c r="S623" s="350"/>
      <c r="T623" s="350"/>
      <c r="U623" s="350"/>
      <c r="V623" s="350"/>
      <c r="W623" s="350"/>
      <c r="X623" s="350"/>
      <c r="Y623" s="350"/>
      <c r="Z623" s="350"/>
    </row>
    <row r="624" spans="1:26" ht="13.5" customHeight="1">
      <c r="A624" s="357"/>
      <c r="B624" s="357"/>
      <c r="C624" s="350"/>
      <c r="D624" s="350"/>
      <c r="E624" s="350"/>
      <c r="F624" s="350"/>
      <c r="G624" s="350"/>
      <c r="H624" s="350"/>
      <c r="I624" s="350"/>
      <c r="J624" s="350"/>
      <c r="K624" s="350"/>
      <c r="L624" s="350"/>
      <c r="M624" s="350"/>
      <c r="N624" s="350"/>
      <c r="O624" s="350"/>
      <c r="P624" s="350"/>
      <c r="Q624" s="350"/>
      <c r="R624" s="350"/>
      <c r="S624" s="350"/>
      <c r="T624" s="350"/>
      <c r="U624" s="350"/>
      <c r="V624" s="350"/>
      <c r="W624" s="350"/>
      <c r="X624" s="350"/>
      <c r="Y624" s="350"/>
      <c r="Z624" s="350"/>
    </row>
    <row r="625" spans="1:26" ht="13.5" customHeight="1">
      <c r="A625" s="357"/>
      <c r="B625" s="357"/>
      <c r="C625" s="350"/>
      <c r="D625" s="350"/>
      <c r="E625" s="350"/>
      <c r="F625" s="350"/>
      <c r="G625" s="350"/>
      <c r="H625" s="350"/>
      <c r="I625" s="350"/>
      <c r="J625" s="350"/>
      <c r="K625" s="350"/>
      <c r="L625" s="350"/>
      <c r="M625" s="350"/>
      <c r="N625" s="350"/>
      <c r="O625" s="350"/>
      <c r="P625" s="350"/>
      <c r="Q625" s="350"/>
      <c r="R625" s="350"/>
      <c r="S625" s="350"/>
      <c r="T625" s="350"/>
      <c r="U625" s="350"/>
      <c r="V625" s="350"/>
      <c r="W625" s="350"/>
      <c r="X625" s="350"/>
      <c r="Y625" s="350"/>
      <c r="Z625" s="350"/>
    </row>
    <row r="626" spans="1:26" ht="13.5" customHeight="1">
      <c r="A626" s="357"/>
      <c r="B626" s="357"/>
      <c r="C626" s="350"/>
      <c r="D626" s="350"/>
      <c r="E626" s="350"/>
      <c r="F626" s="350"/>
      <c r="G626" s="350"/>
      <c r="H626" s="350"/>
      <c r="I626" s="350"/>
      <c r="J626" s="350"/>
      <c r="K626" s="350"/>
      <c r="L626" s="350"/>
      <c r="M626" s="350"/>
      <c r="N626" s="350"/>
      <c r="O626" s="350"/>
      <c r="P626" s="350"/>
      <c r="Q626" s="350"/>
      <c r="R626" s="350"/>
      <c r="S626" s="350"/>
      <c r="T626" s="350"/>
      <c r="U626" s="350"/>
      <c r="V626" s="350"/>
      <c r="W626" s="350"/>
      <c r="X626" s="350"/>
      <c r="Y626" s="350"/>
      <c r="Z626" s="350"/>
    </row>
    <row r="627" spans="1:26" ht="13.5" customHeight="1">
      <c r="A627" s="357"/>
      <c r="B627" s="357"/>
      <c r="C627" s="350"/>
      <c r="D627" s="350"/>
      <c r="E627" s="350"/>
      <c r="F627" s="350"/>
      <c r="G627" s="350"/>
      <c r="H627" s="350"/>
      <c r="I627" s="350"/>
      <c r="J627" s="350"/>
      <c r="K627" s="350"/>
      <c r="L627" s="350"/>
      <c r="M627" s="350"/>
      <c r="N627" s="350"/>
      <c r="O627" s="350"/>
      <c r="P627" s="350"/>
      <c r="Q627" s="350"/>
      <c r="R627" s="350"/>
      <c r="S627" s="350"/>
      <c r="T627" s="350"/>
      <c r="U627" s="350"/>
      <c r="V627" s="350"/>
      <c r="W627" s="350"/>
      <c r="X627" s="350"/>
      <c r="Y627" s="350"/>
      <c r="Z627" s="350"/>
    </row>
    <row r="628" spans="1:26" ht="13.5" customHeight="1">
      <c r="A628" s="357"/>
      <c r="B628" s="357"/>
      <c r="C628" s="350"/>
      <c r="D628" s="350"/>
      <c r="E628" s="350"/>
      <c r="F628" s="350"/>
      <c r="G628" s="350"/>
      <c r="H628" s="350"/>
      <c r="I628" s="350"/>
      <c r="J628" s="350"/>
      <c r="K628" s="350"/>
      <c r="L628" s="350"/>
      <c r="M628" s="350"/>
      <c r="N628" s="350"/>
      <c r="O628" s="350"/>
      <c r="P628" s="350"/>
      <c r="Q628" s="350"/>
      <c r="R628" s="350"/>
      <c r="S628" s="350"/>
      <c r="T628" s="350"/>
      <c r="U628" s="350"/>
      <c r="V628" s="350"/>
      <c r="W628" s="350"/>
      <c r="X628" s="350"/>
      <c r="Y628" s="350"/>
      <c r="Z628" s="350"/>
    </row>
    <row r="629" spans="1:26" ht="13.5" customHeight="1">
      <c r="A629" s="357"/>
      <c r="B629" s="357"/>
      <c r="C629" s="350"/>
      <c r="D629" s="350"/>
      <c r="E629" s="350"/>
      <c r="F629" s="350"/>
      <c r="G629" s="350"/>
      <c r="H629" s="350"/>
      <c r="I629" s="350"/>
      <c r="J629" s="350"/>
      <c r="K629" s="350"/>
      <c r="L629" s="350"/>
      <c r="M629" s="350"/>
      <c r="N629" s="350"/>
      <c r="O629" s="350"/>
      <c r="P629" s="350"/>
      <c r="Q629" s="350"/>
      <c r="R629" s="350"/>
      <c r="S629" s="350"/>
      <c r="T629" s="350"/>
      <c r="U629" s="350"/>
      <c r="V629" s="350"/>
      <c r="W629" s="350"/>
      <c r="X629" s="350"/>
      <c r="Y629" s="350"/>
      <c r="Z629" s="350"/>
    </row>
    <row r="630" spans="1:26" ht="13.5" customHeight="1">
      <c r="A630" s="357"/>
      <c r="B630" s="357"/>
      <c r="C630" s="350"/>
      <c r="D630" s="350"/>
      <c r="E630" s="350"/>
      <c r="F630" s="350"/>
      <c r="G630" s="350"/>
      <c r="H630" s="350"/>
      <c r="I630" s="350"/>
      <c r="J630" s="350"/>
      <c r="K630" s="350"/>
      <c r="L630" s="350"/>
      <c r="M630" s="350"/>
      <c r="N630" s="350"/>
      <c r="O630" s="350"/>
      <c r="P630" s="350"/>
      <c r="Q630" s="350"/>
      <c r="R630" s="350"/>
      <c r="S630" s="350"/>
      <c r="T630" s="350"/>
      <c r="U630" s="350"/>
      <c r="V630" s="350"/>
      <c r="W630" s="350"/>
      <c r="X630" s="350"/>
      <c r="Y630" s="350"/>
      <c r="Z630" s="350"/>
    </row>
    <row r="631" spans="1:26" ht="13.5" customHeight="1">
      <c r="A631" s="357"/>
      <c r="B631" s="357"/>
      <c r="C631" s="350"/>
      <c r="D631" s="350"/>
      <c r="E631" s="350"/>
      <c r="F631" s="350"/>
      <c r="G631" s="350"/>
      <c r="H631" s="350"/>
      <c r="I631" s="350"/>
      <c r="J631" s="350"/>
      <c r="K631" s="350"/>
      <c r="L631" s="350"/>
      <c r="M631" s="350"/>
      <c r="N631" s="350"/>
      <c r="O631" s="350"/>
      <c r="P631" s="350"/>
      <c r="Q631" s="350"/>
      <c r="R631" s="350"/>
      <c r="S631" s="350"/>
      <c r="T631" s="350"/>
      <c r="U631" s="350"/>
      <c r="V631" s="350"/>
      <c r="W631" s="350"/>
      <c r="X631" s="350"/>
      <c r="Y631" s="350"/>
      <c r="Z631" s="350"/>
    </row>
    <row r="632" spans="1:26" ht="13.5" customHeight="1">
      <c r="A632" s="357"/>
      <c r="B632" s="357"/>
      <c r="C632" s="350"/>
      <c r="D632" s="350"/>
      <c r="E632" s="350"/>
      <c r="F632" s="350"/>
      <c r="G632" s="350"/>
      <c r="H632" s="350"/>
      <c r="I632" s="350"/>
      <c r="J632" s="350"/>
      <c r="K632" s="350"/>
      <c r="L632" s="350"/>
      <c r="M632" s="350"/>
      <c r="N632" s="350"/>
      <c r="O632" s="350"/>
      <c r="P632" s="350"/>
      <c r="Q632" s="350"/>
      <c r="R632" s="350"/>
      <c r="S632" s="350"/>
      <c r="T632" s="350"/>
      <c r="U632" s="350"/>
      <c r="V632" s="350"/>
      <c r="W632" s="350"/>
      <c r="X632" s="350"/>
      <c r="Y632" s="350"/>
      <c r="Z632" s="350"/>
    </row>
    <row r="633" spans="1:26" ht="13.5" customHeight="1">
      <c r="A633" s="357"/>
      <c r="B633" s="357"/>
      <c r="C633" s="350"/>
      <c r="D633" s="350"/>
      <c r="E633" s="350"/>
      <c r="F633" s="350"/>
      <c r="G633" s="350"/>
      <c r="H633" s="350"/>
      <c r="I633" s="350"/>
      <c r="J633" s="350"/>
      <c r="K633" s="350"/>
      <c r="L633" s="350"/>
      <c r="M633" s="350"/>
      <c r="N633" s="350"/>
      <c r="O633" s="350"/>
      <c r="P633" s="350"/>
      <c r="Q633" s="350"/>
      <c r="R633" s="350"/>
      <c r="S633" s="350"/>
      <c r="T633" s="350"/>
      <c r="U633" s="350"/>
      <c r="V633" s="350"/>
      <c r="W633" s="350"/>
      <c r="X633" s="350"/>
      <c r="Y633" s="350"/>
      <c r="Z633" s="350"/>
    </row>
    <row r="634" spans="1:26" ht="13.5" customHeight="1">
      <c r="A634" s="357"/>
      <c r="B634" s="357"/>
      <c r="C634" s="350"/>
      <c r="D634" s="350"/>
      <c r="E634" s="350"/>
      <c r="F634" s="350"/>
      <c r="G634" s="350"/>
      <c r="H634" s="350"/>
      <c r="I634" s="350"/>
      <c r="J634" s="350"/>
      <c r="K634" s="350"/>
      <c r="L634" s="350"/>
      <c r="M634" s="350"/>
      <c r="N634" s="350"/>
      <c r="O634" s="350"/>
      <c r="P634" s="350"/>
      <c r="Q634" s="350"/>
      <c r="R634" s="350"/>
      <c r="S634" s="350"/>
      <c r="T634" s="350"/>
      <c r="U634" s="350"/>
      <c r="V634" s="350"/>
      <c r="W634" s="350"/>
      <c r="X634" s="350"/>
      <c r="Y634" s="350"/>
      <c r="Z634" s="350"/>
    </row>
    <row r="635" spans="1:26" ht="13.5" customHeight="1">
      <c r="A635" s="357"/>
      <c r="B635" s="357"/>
      <c r="C635" s="350"/>
      <c r="D635" s="350"/>
      <c r="E635" s="350"/>
      <c r="F635" s="350"/>
      <c r="G635" s="350"/>
      <c r="H635" s="350"/>
      <c r="I635" s="350"/>
      <c r="J635" s="350"/>
      <c r="K635" s="350"/>
      <c r="L635" s="350"/>
      <c r="M635" s="350"/>
      <c r="N635" s="350"/>
      <c r="O635" s="350"/>
      <c r="P635" s="350"/>
      <c r="Q635" s="350"/>
      <c r="R635" s="350"/>
      <c r="S635" s="350"/>
      <c r="T635" s="350"/>
      <c r="U635" s="350"/>
      <c r="V635" s="350"/>
      <c r="W635" s="350"/>
      <c r="X635" s="350"/>
      <c r="Y635" s="350"/>
      <c r="Z635" s="350"/>
    </row>
    <row r="636" spans="1:26" ht="13.5" customHeight="1">
      <c r="A636" s="357"/>
      <c r="B636" s="357"/>
      <c r="C636" s="350"/>
      <c r="D636" s="350"/>
      <c r="E636" s="350"/>
      <c r="F636" s="350"/>
      <c r="G636" s="350"/>
      <c r="H636" s="350"/>
      <c r="I636" s="350"/>
      <c r="J636" s="350"/>
      <c r="K636" s="350"/>
      <c r="L636" s="350"/>
      <c r="M636" s="350"/>
      <c r="N636" s="350"/>
      <c r="O636" s="350"/>
      <c r="P636" s="350"/>
      <c r="Q636" s="350"/>
      <c r="R636" s="350"/>
      <c r="S636" s="350"/>
      <c r="T636" s="350"/>
      <c r="U636" s="350"/>
      <c r="V636" s="350"/>
      <c r="W636" s="350"/>
      <c r="X636" s="350"/>
      <c r="Y636" s="350"/>
      <c r="Z636" s="350"/>
    </row>
    <row r="637" spans="1:26" ht="13.5" customHeight="1">
      <c r="A637" s="357"/>
      <c r="B637" s="357"/>
      <c r="C637" s="350"/>
      <c r="D637" s="350"/>
      <c r="E637" s="350"/>
      <c r="F637" s="350"/>
      <c r="G637" s="350"/>
      <c r="H637" s="350"/>
      <c r="I637" s="350"/>
      <c r="J637" s="350"/>
      <c r="K637" s="350"/>
      <c r="L637" s="350"/>
      <c r="M637" s="350"/>
      <c r="N637" s="350"/>
      <c r="O637" s="350"/>
      <c r="P637" s="350"/>
      <c r="Q637" s="350"/>
      <c r="R637" s="350"/>
      <c r="S637" s="350"/>
      <c r="T637" s="350"/>
      <c r="U637" s="350"/>
      <c r="V637" s="350"/>
      <c r="W637" s="350"/>
      <c r="X637" s="350"/>
      <c r="Y637" s="350"/>
      <c r="Z637" s="350"/>
    </row>
    <row r="638" spans="1:26" ht="13.5" customHeight="1">
      <c r="A638" s="357"/>
      <c r="B638" s="357"/>
      <c r="C638" s="350"/>
      <c r="D638" s="350"/>
      <c r="E638" s="350"/>
      <c r="F638" s="350"/>
      <c r="G638" s="350"/>
      <c r="H638" s="350"/>
      <c r="I638" s="350"/>
      <c r="J638" s="350"/>
      <c r="K638" s="350"/>
      <c r="L638" s="350"/>
      <c r="M638" s="350"/>
      <c r="N638" s="350"/>
      <c r="O638" s="350"/>
      <c r="P638" s="350"/>
      <c r="Q638" s="350"/>
      <c r="R638" s="350"/>
      <c r="S638" s="350"/>
      <c r="T638" s="350"/>
      <c r="U638" s="350"/>
      <c r="V638" s="350"/>
      <c r="W638" s="350"/>
      <c r="X638" s="350"/>
      <c r="Y638" s="350"/>
      <c r="Z638" s="350"/>
    </row>
    <row r="639" spans="1:26" ht="13.5" customHeight="1">
      <c r="A639" s="357"/>
      <c r="B639" s="357"/>
      <c r="C639" s="350"/>
      <c r="D639" s="350"/>
      <c r="E639" s="350"/>
      <c r="F639" s="350"/>
      <c r="G639" s="350"/>
      <c r="H639" s="350"/>
      <c r="I639" s="350"/>
      <c r="J639" s="350"/>
      <c r="K639" s="350"/>
      <c r="L639" s="350"/>
      <c r="M639" s="350"/>
      <c r="N639" s="350"/>
      <c r="O639" s="350"/>
      <c r="P639" s="350"/>
      <c r="Q639" s="350"/>
      <c r="R639" s="350"/>
      <c r="S639" s="350"/>
      <c r="T639" s="350"/>
      <c r="U639" s="350"/>
      <c r="V639" s="350"/>
      <c r="W639" s="350"/>
      <c r="X639" s="350"/>
      <c r="Y639" s="350"/>
      <c r="Z639" s="350"/>
    </row>
    <row r="640" spans="1:26" ht="13.5" customHeight="1">
      <c r="A640" s="357"/>
      <c r="B640" s="357"/>
      <c r="C640" s="350"/>
      <c r="D640" s="350"/>
      <c r="E640" s="350"/>
      <c r="F640" s="350"/>
      <c r="G640" s="350"/>
      <c r="H640" s="350"/>
      <c r="I640" s="350"/>
      <c r="J640" s="350"/>
      <c r="K640" s="350"/>
      <c r="L640" s="350"/>
      <c r="M640" s="350"/>
      <c r="N640" s="350"/>
      <c r="O640" s="350"/>
      <c r="P640" s="350"/>
      <c r="Q640" s="350"/>
      <c r="R640" s="350"/>
      <c r="S640" s="350"/>
      <c r="T640" s="350"/>
      <c r="U640" s="350"/>
      <c r="V640" s="350"/>
      <c r="W640" s="350"/>
      <c r="X640" s="350"/>
      <c r="Y640" s="350"/>
      <c r="Z640" s="350"/>
    </row>
    <row r="641" spans="1:26" ht="13.5" customHeight="1">
      <c r="A641" s="357"/>
      <c r="B641" s="357"/>
      <c r="C641" s="350"/>
      <c r="D641" s="350"/>
      <c r="E641" s="350"/>
      <c r="F641" s="350"/>
      <c r="G641" s="350"/>
      <c r="H641" s="350"/>
      <c r="I641" s="350"/>
      <c r="J641" s="350"/>
      <c r="K641" s="350"/>
      <c r="L641" s="350"/>
      <c r="M641" s="350"/>
      <c r="N641" s="350"/>
      <c r="O641" s="350"/>
      <c r="P641" s="350"/>
      <c r="Q641" s="350"/>
      <c r="R641" s="350"/>
      <c r="S641" s="350"/>
      <c r="T641" s="350"/>
      <c r="U641" s="350"/>
      <c r="V641" s="350"/>
      <c r="W641" s="350"/>
      <c r="X641" s="350"/>
      <c r="Y641" s="350"/>
      <c r="Z641" s="350"/>
    </row>
    <row r="642" spans="1:26" ht="13.5" customHeight="1">
      <c r="A642" s="357"/>
      <c r="B642" s="357"/>
      <c r="C642" s="350"/>
      <c r="D642" s="350"/>
      <c r="E642" s="350"/>
      <c r="F642" s="350"/>
      <c r="G642" s="350"/>
      <c r="H642" s="350"/>
      <c r="I642" s="350"/>
      <c r="J642" s="350"/>
      <c r="K642" s="350"/>
      <c r="L642" s="350"/>
      <c r="M642" s="350"/>
      <c r="N642" s="350"/>
      <c r="O642" s="350"/>
      <c r="P642" s="350"/>
      <c r="Q642" s="350"/>
      <c r="R642" s="350"/>
      <c r="S642" s="350"/>
      <c r="T642" s="350"/>
      <c r="U642" s="350"/>
      <c r="V642" s="350"/>
      <c r="W642" s="350"/>
      <c r="X642" s="350"/>
      <c r="Y642" s="350"/>
      <c r="Z642" s="350"/>
    </row>
    <row r="643" spans="1:26" ht="13.5" customHeight="1">
      <c r="A643" s="357"/>
      <c r="B643" s="357"/>
      <c r="C643" s="350"/>
      <c r="D643" s="350"/>
      <c r="E643" s="350"/>
      <c r="F643" s="350"/>
      <c r="G643" s="350"/>
      <c r="H643" s="350"/>
      <c r="I643" s="350"/>
      <c r="J643" s="350"/>
      <c r="K643" s="350"/>
      <c r="L643" s="350"/>
      <c r="M643" s="350"/>
      <c r="N643" s="350"/>
      <c r="O643" s="350"/>
      <c r="P643" s="350"/>
      <c r="Q643" s="350"/>
      <c r="R643" s="350"/>
      <c r="S643" s="350"/>
      <c r="T643" s="350"/>
      <c r="U643" s="350"/>
      <c r="V643" s="350"/>
      <c r="W643" s="350"/>
      <c r="X643" s="350"/>
      <c r="Y643" s="350"/>
      <c r="Z643" s="350"/>
    </row>
    <row r="644" spans="1:26" ht="13.5" customHeight="1">
      <c r="A644" s="357"/>
      <c r="B644" s="357"/>
      <c r="C644" s="350"/>
      <c r="D644" s="350"/>
      <c r="E644" s="350"/>
      <c r="F644" s="350"/>
      <c r="G644" s="350"/>
      <c r="H644" s="350"/>
      <c r="I644" s="350"/>
      <c r="J644" s="350"/>
      <c r="K644" s="350"/>
      <c r="L644" s="350"/>
      <c r="M644" s="350"/>
      <c r="N644" s="350"/>
      <c r="O644" s="350"/>
      <c r="P644" s="350"/>
      <c r="Q644" s="350"/>
      <c r="R644" s="350"/>
      <c r="S644" s="350"/>
      <c r="T644" s="350"/>
      <c r="U644" s="350"/>
      <c r="V644" s="350"/>
      <c r="W644" s="350"/>
      <c r="X644" s="350"/>
      <c r="Y644" s="350"/>
      <c r="Z644" s="350"/>
    </row>
    <row r="645" spans="1:26" ht="13.5" customHeight="1">
      <c r="A645" s="357"/>
      <c r="B645" s="357"/>
      <c r="C645" s="350"/>
      <c r="D645" s="350"/>
      <c r="E645" s="350"/>
      <c r="F645" s="350"/>
      <c r="G645" s="350"/>
      <c r="H645" s="350"/>
      <c r="I645" s="350"/>
      <c r="J645" s="350"/>
      <c r="K645" s="350"/>
      <c r="L645" s="350"/>
      <c r="M645" s="350"/>
      <c r="N645" s="350"/>
      <c r="O645" s="350"/>
      <c r="P645" s="350"/>
      <c r="Q645" s="350"/>
      <c r="R645" s="350"/>
      <c r="S645" s="350"/>
      <c r="T645" s="350"/>
      <c r="U645" s="350"/>
      <c r="V645" s="350"/>
      <c r="W645" s="350"/>
      <c r="X645" s="350"/>
      <c r="Y645" s="350"/>
      <c r="Z645" s="350"/>
    </row>
    <row r="646" spans="1:26" ht="13.5" customHeight="1">
      <c r="A646" s="357"/>
      <c r="B646" s="357"/>
      <c r="C646" s="350"/>
      <c r="D646" s="350"/>
      <c r="E646" s="350"/>
      <c r="F646" s="350"/>
      <c r="G646" s="350"/>
      <c r="H646" s="350"/>
      <c r="I646" s="350"/>
      <c r="J646" s="350"/>
      <c r="K646" s="350"/>
      <c r="L646" s="350"/>
      <c r="M646" s="350"/>
      <c r="N646" s="350"/>
      <c r="O646" s="350"/>
      <c r="P646" s="350"/>
      <c r="Q646" s="350"/>
      <c r="R646" s="350"/>
      <c r="S646" s="350"/>
      <c r="T646" s="350"/>
      <c r="U646" s="350"/>
      <c r="V646" s="350"/>
      <c r="W646" s="350"/>
      <c r="X646" s="350"/>
      <c r="Y646" s="350"/>
      <c r="Z646" s="350"/>
    </row>
    <row r="647" spans="1:26" ht="13.5" customHeight="1">
      <c r="A647" s="357"/>
      <c r="B647" s="357"/>
      <c r="C647" s="350"/>
      <c r="D647" s="350"/>
      <c r="E647" s="350"/>
      <c r="F647" s="350"/>
      <c r="G647" s="350"/>
      <c r="H647" s="350"/>
      <c r="I647" s="350"/>
      <c r="J647" s="350"/>
      <c r="K647" s="350"/>
      <c r="L647" s="350"/>
      <c r="M647" s="350"/>
      <c r="N647" s="350"/>
      <c r="O647" s="350"/>
      <c r="P647" s="350"/>
      <c r="Q647" s="350"/>
      <c r="R647" s="350"/>
      <c r="S647" s="350"/>
      <c r="T647" s="350"/>
      <c r="U647" s="350"/>
      <c r="V647" s="350"/>
      <c r="W647" s="350"/>
      <c r="X647" s="350"/>
      <c r="Y647" s="350"/>
      <c r="Z647" s="350"/>
    </row>
    <row r="648" spans="1:26" ht="13.5" customHeight="1">
      <c r="A648" s="357"/>
      <c r="B648" s="357"/>
      <c r="C648" s="350"/>
      <c r="D648" s="350"/>
      <c r="E648" s="350"/>
      <c r="F648" s="350"/>
      <c r="G648" s="350"/>
      <c r="H648" s="350"/>
      <c r="I648" s="350"/>
      <c r="J648" s="350"/>
      <c r="K648" s="350"/>
      <c r="L648" s="350"/>
      <c r="M648" s="350"/>
      <c r="N648" s="350"/>
      <c r="O648" s="350"/>
      <c r="P648" s="350"/>
      <c r="Q648" s="350"/>
      <c r="R648" s="350"/>
      <c r="S648" s="350"/>
      <c r="T648" s="350"/>
      <c r="U648" s="350"/>
      <c r="V648" s="350"/>
      <c r="W648" s="350"/>
      <c r="X648" s="350"/>
      <c r="Y648" s="350"/>
      <c r="Z648" s="350"/>
    </row>
    <row r="649" spans="1:26" ht="13.5" customHeight="1">
      <c r="A649" s="357"/>
      <c r="B649" s="357"/>
      <c r="C649" s="350"/>
      <c r="D649" s="350"/>
      <c r="E649" s="350"/>
      <c r="F649" s="350"/>
      <c r="G649" s="350"/>
      <c r="H649" s="350"/>
      <c r="I649" s="350"/>
      <c r="J649" s="350"/>
      <c r="K649" s="350"/>
      <c r="L649" s="350"/>
      <c r="M649" s="350"/>
      <c r="N649" s="350"/>
      <c r="O649" s="350"/>
      <c r="P649" s="350"/>
      <c r="Q649" s="350"/>
      <c r="R649" s="350"/>
      <c r="S649" s="350"/>
      <c r="T649" s="350"/>
      <c r="U649" s="350"/>
      <c r="V649" s="350"/>
      <c r="W649" s="350"/>
      <c r="X649" s="350"/>
      <c r="Y649" s="350"/>
      <c r="Z649" s="350"/>
    </row>
    <row r="650" spans="1:26" ht="13.5" customHeight="1">
      <c r="A650" s="357"/>
      <c r="B650" s="357"/>
      <c r="C650" s="350"/>
      <c r="D650" s="350"/>
      <c r="E650" s="350"/>
      <c r="F650" s="350"/>
      <c r="G650" s="350"/>
      <c r="H650" s="350"/>
      <c r="I650" s="350"/>
      <c r="J650" s="350"/>
      <c r="K650" s="350"/>
      <c r="L650" s="350"/>
      <c r="M650" s="350"/>
      <c r="N650" s="350"/>
      <c r="O650" s="350"/>
      <c r="P650" s="350"/>
      <c r="Q650" s="350"/>
      <c r="R650" s="350"/>
      <c r="S650" s="350"/>
      <c r="T650" s="350"/>
      <c r="U650" s="350"/>
      <c r="V650" s="350"/>
      <c r="W650" s="350"/>
      <c r="X650" s="350"/>
      <c r="Y650" s="350"/>
      <c r="Z650" s="350"/>
    </row>
    <row r="651" spans="1:26" ht="13.5" customHeight="1">
      <c r="A651" s="357"/>
      <c r="B651" s="357"/>
      <c r="C651" s="350"/>
      <c r="D651" s="350"/>
      <c r="E651" s="350"/>
      <c r="F651" s="350"/>
      <c r="G651" s="350"/>
      <c r="H651" s="350"/>
      <c r="I651" s="350"/>
      <c r="J651" s="350"/>
      <c r="K651" s="350"/>
      <c r="L651" s="350"/>
      <c r="M651" s="350"/>
      <c r="N651" s="350"/>
      <c r="O651" s="350"/>
      <c r="P651" s="350"/>
      <c r="Q651" s="350"/>
      <c r="R651" s="350"/>
      <c r="S651" s="350"/>
      <c r="T651" s="350"/>
      <c r="U651" s="350"/>
      <c r="V651" s="350"/>
      <c r="W651" s="350"/>
      <c r="X651" s="350"/>
      <c r="Y651" s="350"/>
      <c r="Z651" s="350"/>
    </row>
    <row r="652" spans="1:26" ht="13.5" customHeight="1">
      <c r="A652" s="357"/>
      <c r="B652" s="357"/>
      <c r="C652" s="350"/>
      <c r="D652" s="350"/>
      <c r="E652" s="350"/>
      <c r="F652" s="350"/>
      <c r="G652" s="350"/>
      <c r="H652" s="350"/>
      <c r="I652" s="350"/>
      <c r="J652" s="350"/>
      <c r="K652" s="350"/>
      <c r="L652" s="350"/>
      <c r="M652" s="350"/>
      <c r="N652" s="350"/>
      <c r="O652" s="350"/>
      <c r="P652" s="350"/>
      <c r="Q652" s="350"/>
      <c r="R652" s="350"/>
      <c r="S652" s="350"/>
      <c r="T652" s="350"/>
      <c r="U652" s="350"/>
      <c r="V652" s="350"/>
      <c r="W652" s="350"/>
      <c r="X652" s="350"/>
      <c r="Y652" s="350"/>
      <c r="Z652" s="350"/>
    </row>
    <row r="653" spans="1:26" ht="13.5" customHeight="1">
      <c r="A653" s="357"/>
      <c r="B653" s="357"/>
      <c r="C653" s="350"/>
      <c r="D653" s="350"/>
      <c r="E653" s="350"/>
      <c r="F653" s="350"/>
      <c r="G653" s="350"/>
      <c r="H653" s="350"/>
      <c r="I653" s="350"/>
      <c r="J653" s="350"/>
      <c r="K653" s="350"/>
      <c r="L653" s="350"/>
      <c r="M653" s="350"/>
      <c r="N653" s="350"/>
      <c r="O653" s="350"/>
      <c r="P653" s="350"/>
      <c r="Q653" s="350"/>
      <c r="R653" s="350"/>
      <c r="S653" s="350"/>
      <c r="T653" s="350"/>
      <c r="U653" s="350"/>
      <c r="V653" s="350"/>
      <c r="W653" s="350"/>
      <c r="X653" s="350"/>
      <c r="Y653" s="350"/>
      <c r="Z653" s="350"/>
    </row>
    <row r="654" spans="1:26" ht="13.5" customHeight="1">
      <c r="A654" s="357"/>
      <c r="B654" s="357"/>
      <c r="C654" s="350"/>
      <c r="D654" s="350"/>
      <c r="E654" s="350"/>
      <c r="F654" s="350"/>
      <c r="G654" s="350"/>
      <c r="H654" s="350"/>
      <c r="I654" s="350"/>
      <c r="J654" s="350"/>
      <c r="K654" s="350"/>
      <c r="L654" s="350"/>
      <c r="M654" s="350"/>
      <c r="N654" s="350"/>
      <c r="O654" s="350"/>
      <c r="P654" s="350"/>
      <c r="Q654" s="350"/>
      <c r="R654" s="350"/>
      <c r="S654" s="350"/>
      <c r="T654" s="350"/>
      <c r="U654" s="350"/>
      <c r="V654" s="350"/>
      <c r="W654" s="350"/>
      <c r="X654" s="350"/>
      <c r="Y654" s="350"/>
      <c r="Z654" s="350"/>
    </row>
    <row r="655" spans="1:26" ht="13.5" customHeight="1">
      <c r="A655" s="357"/>
      <c r="B655" s="357"/>
      <c r="C655" s="350"/>
      <c r="D655" s="350"/>
      <c r="E655" s="350"/>
      <c r="F655" s="350"/>
      <c r="G655" s="350"/>
      <c r="H655" s="350"/>
      <c r="I655" s="350"/>
      <c r="J655" s="350"/>
      <c r="K655" s="350"/>
      <c r="L655" s="350"/>
      <c r="M655" s="350"/>
      <c r="N655" s="350"/>
      <c r="O655" s="350"/>
      <c r="P655" s="350"/>
      <c r="Q655" s="350"/>
      <c r="R655" s="350"/>
      <c r="S655" s="350"/>
      <c r="T655" s="350"/>
      <c r="U655" s="350"/>
      <c r="V655" s="350"/>
      <c r="W655" s="350"/>
      <c r="X655" s="350"/>
      <c r="Y655" s="350"/>
      <c r="Z655" s="350"/>
    </row>
    <row r="656" spans="1:26" ht="13.5" customHeight="1">
      <c r="A656" s="357"/>
      <c r="B656" s="357"/>
      <c r="C656" s="350"/>
      <c r="D656" s="350"/>
      <c r="E656" s="350"/>
      <c r="F656" s="350"/>
      <c r="G656" s="350"/>
      <c r="H656" s="350"/>
      <c r="I656" s="350"/>
      <c r="J656" s="350"/>
      <c r="K656" s="350"/>
      <c r="L656" s="350"/>
      <c r="M656" s="350"/>
      <c r="N656" s="350"/>
      <c r="O656" s="350"/>
      <c r="P656" s="350"/>
      <c r="Q656" s="350"/>
      <c r="R656" s="350"/>
      <c r="S656" s="350"/>
      <c r="T656" s="350"/>
      <c r="U656" s="350"/>
      <c r="V656" s="350"/>
      <c r="W656" s="350"/>
      <c r="X656" s="350"/>
      <c r="Y656" s="350"/>
      <c r="Z656" s="350"/>
    </row>
    <row r="657" spans="1:26" ht="13.5" customHeight="1">
      <c r="A657" s="357"/>
      <c r="B657" s="357"/>
      <c r="C657" s="350"/>
      <c r="D657" s="350"/>
      <c r="E657" s="350"/>
      <c r="F657" s="350"/>
      <c r="G657" s="350"/>
      <c r="H657" s="350"/>
      <c r="I657" s="350"/>
      <c r="J657" s="350"/>
      <c r="K657" s="350"/>
      <c r="L657" s="350"/>
      <c r="M657" s="350"/>
      <c r="N657" s="350"/>
      <c r="O657" s="350"/>
      <c r="P657" s="350"/>
      <c r="Q657" s="350"/>
      <c r="R657" s="350"/>
      <c r="S657" s="350"/>
      <c r="T657" s="350"/>
      <c r="U657" s="350"/>
      <c r="V657" s="350"/>
      <c r="W657" s="350"/>
      <c r="X657" s="350"/>
      <c r="Y657" s="350"/>
      <c r="Z657" s="350"/>
    </row>
    <row r="658" spans="1:26" ht="13.5" customHeight="1">
      <c r="A658" s="357"/>
      <c r="B658" s="357"/>
      <c r="C658" s="350"/>
      <c r="D658" s="350"/>
      <c r="E658" s="350"/>
      <c r="F658" s="350"/>
      <c r="G658" s="350"/>
      <c r="H658" s="350"/>
      <c r="I658" s="350"/>
      <c r="J658" s="350"/>
      <c r="K658" s="350"/>
      <c r="L658" s="350"/>
      <c r="M658" s="350"/>
      <c r="N658" s="350"/>
      <c r="O658" s="350"/>
      <c r="P658" s="350"/>
      <c r="Q658" s="350"/>
      <c r="R658" s="350"/>
      <c r="S658" s="350"/>
      <c r="T658" s="350"/>
      <c r="U658" s="350"/>
      <c r="V658" s="350"/>
      <c r="W658" s="350"/>
      <c r="X658" s="350"/>
      <c r="Y658" s="350"/>
      <c r="Z658" s="350"/>
    </row>
    <row r="659" spans="1:26" ht="13.5" customHeight="1">
      <c r="A659" s="357"/>
      <c r="B659" s="357"/>
      <c r="C659" s="350"/>
      <c r="D659" s="350"/>
      <c r="E659" s="350"/>
      <c r="F659" s="350"/>
      <c r="G659" s="350"/>
      <c r="H659" s="350"/>
      <c r="I659" s="350"/>
      <c r="J659" s="350"/>
      <c r="K659" s="350"/>
      <c r="L659" s="350"/>
      <c r="M659" s="350"/>
      <c r="N659" s="350"/>
      <c r="O659" s="350"/>
      <c r="P659" s="350"/>
      <c r="Q659" s="350"/>
      <c r="R659" s="350"/>
      <c r="S659" s="350"/>
      <c r="T659" s="350"/>
      <c r="U659" s="350"/>
      <c r="V659" s="350"/>
      <c r="W659" s="350"/>
      <c r="X659" s="350"/>
      <c r="Y659" s="350"/>
      <c r="Z659" s="350"/>
    </row>
    <row r="660" spans="1:26" ht="13.5" customHeight="1">
      <c r="A660" s="357"/>
      <c r="B660" s="357"/>
      <c r="C660" s="350"/>
      <c r="D660" s="350"/>
      <c r="E660" s="350"/>
      <c r="F660" s="350"/>
      <c r="G660" s="350"/>
      <c r="H660" s="350"/>
      <c r="I660" s="350"/>
      <c r="J660" s="350"/>
      <c r="K660" s="350"/>
      <c r="L660" s="350"/>
      <c r="M660" s="350"/>
      <c r="N660" s="350"/>
      <c r="O660" s="350"/>
      <c r="P660" s="350"/>
      <c r="Q660" s="350"/>
      <c r="R660" s="350"/>
      <c r="S660" s="350"/>
      <c r="T660" s="350"/>
      <c r="U660" s="350"/>
      <c r="V660" s="350"/>
      <c r="W660" s="350"/>
      <c r="X660" s="350"/>
      <c r="Y660" s="350"/>
      <c r="Z660" s="350"/>
    </row>
    <row r="661" spans="1:26" ht="13.5" customHeight="1">
      <c r="A661" s="357"/>
      <c r="B661" s="357"/>
      <c r="C661" s="350"/>
      <c r="D661" s="350"/>
      <c r="E661" s="350"/>
      <c r="F661" s="350"/>
      <c r="G661" s="350"/>
      <c r="H661" s="350"/>
      <c r="I661" s="350"/>
      <c r="J661" s="350"/>
      <c r="K661" s="350"/>
      <c r="L661" s="350"/>
      <c r="M661" s="350"/>
      <c r="N661" s="350"/>
      <c r="O661" s="350"/>
      <c r="P661" s="350"/>
      <c r="Q661" s="350"/>
      <c r="R661" s="350"/>
      <c r="S661" s="350"/>
      <c r="T661" s="350"/>
      <c r="U661" s="350"/>
      <c r="V661" s="350"/>
      <c r="W661" s="350"/>
      <c r="X661" s="350"/>
      <c r="Y661" s="350"/>
      <c r="Z661" s="350"/>
    </row>
    <row r="662" spans="1:26" ht="13.5" customHeight="1">
      <c r="A662" s="357"/>
      <c r="B662" s="357"/>
      <c r="C662" s="350"/>
      <c r="D662" s="350"/>
      <c r="E662" s="350"/>
      <c r="F662" s="350"/>
      <c r="G662" s="350"/>
      <c r="H662" s="350"/>
      <c r="I662" s="350"/>
      <c r="J662" s="350"/>
      <c r="K662" s="350"/>
      <c r="L662" s="350"/>
      <c r="M662" s="350"/>
      <c r="N662" s="350"/>
      <c r="O662" s="350"/>
      <c r="P662" s="350"/>
      <c r="Q662" s="350"/>
      <c r="R662" s="350"/>
      <c r="S662" s="350"/>
      <c r="T662" s="350"/>
      <c r="U662" s="350"/>
      <c r="V662" s="350"/>
      <c r="W662" s="350"/>
      <c r="X662" s="350"/>
      <c r="Y662" s="350"/>
      <c r="Z662" s="350"/>
    </row>
    <row r="663" spans="1:26" ht="13.5" customHeight="1">
      <c r="A663" s="357"/>
      <c r="B663" s="357"/>
      <c r="C663" s="350"/>
      <c r="D663" s="350"/>
      <c r="E663" s="350"/>
      <c r="F663" s="350"/>
      <c r="G663" s="350"/>
      <c r="H663" s="350"/>
      <c r="I663" s="350"/>
      <c r="J663" s="350"/>
      <c r="K663" s="350"/>
      <c r="L663" s="350"/>
      <c r="M663" s="350"/>
      <c r="N663" s="350"/>
      <c r="O663" s="350"/>
      <c r="P663" s="350"/>
      <c r="Q663" s="350"/>
      <c r="R663" s="350"/>
      <c r="S663" s="350"/>
      <c r="T663" s="350"/>
      <c r="U663" s="350"/>
      <c r="V663" s="350"/>
      <c r="W663" s="350"/>
      <c r="X663" s="350"/>
      <c r="Y663" s="350"/>
      <c r="Z663" s="350"/>
    </row>
    <row r="664" spans="1:26" ht="13.5" customHeight="1">
      <c r="A664" s="357"/>
      <c r="B664" s="357"/>
      <c r="C664" s="350"/>
      <c r="D664" s="350"/>
      <c r="E664" s="350"/>
      <c r="F664" s="350"/>
      <c r="G664" s="350"/>
      <c r="H664" s="350"/>
      <c r="I664" s="350"/>
      <c r="J664" s="350"/>
      <c r="K664" s="350"/>
      <c r="L664" s="350"/>
      <c r="M664" s="350"/>
      <c r="N664" s="350"/>
      <c r="O664" s="350"/>
      <c r="P664" s="350"/>
      <c r="Q664" s="350"/>
      <c r="R664" s="350"/>
      <c r="S664" s="350"/>
      <c r="T664" s="350"/>
      <c r="U664" s="350"/>
      <c r="V664" s="350"/>
      <c r="W664" s="350"/>
      <c r="X664" s="350"/>
      <c r="Y664" s="350"/>
      <c r="Z664" s="350"/>
    </row>
    <row r="665" spans="1:26" ht="13.5" customHeight="1">
      <c r="A665" s="357"/>
      <c r="B665" s="357"/>
      <c r="C665" s="350"/>
      <c r="D665" s="350"/>
      <c r="E665" s="350"/>
      <c r="F665" s="350"/>
      <c r="G665" s="350"/>
      <c r="H665" s="350"/>
      <c r="I665" s="350"/>
      <c r="J665" s="350"/>
      <c r="K665" s="350"/>
      <c r="L665" s="350"/>
      <c r="M665" s="350"/>
      <c r="N665" s="350"/>
      <c r="O665" s="350"/>
      <c r="P665" s="350"/>
      <c r="Q665" s="350"/>
      <c r="R665" s="350"/>
      <c r="S665" s="350"/>
      <c r="T665" s="350"/>
      <c r="U665" s="350"/>
      <c r="V665" s="350"/>
      <c r="W665" s="350"/>
      <c r="X665" s="350"/>
      <c r="Y665" s="350"/>
      <c r="Z665" s="350"/>
    </row>
    <row r="666" spans="1:26" ht="13.5" customHeight="1">
      <c r="A666" s="357"/>
      <c r="B666" s="357"/>
      <c r="C666" s="350"/>
      <c r="D666" s="350"/>
      <c r="E666" s="350"/>
      <c r="F666" s="350"/>
      <c r="G666" s="350"/>
      <c r="H666" s="350"/>
      <c r="I666" s="350"/>
      <c r="J666" s="350"/>
      <c r="K666" s="350"/>
      <c r="L666" s="350"/>
      <c r="M666" s="350"/>
      <c r="N666" s="350"/>
      <c r="O666" s="350"/>
      <c r="P666" s="350"/>
      <c r="Q666" s="350"/>
      <c r="R666" s="350"/>
      <c r="S666" s="350"/>
      <c r="T666" s="350"/>
      <c r="U666" s="350"/>
      <c r="V666" s="350"/>
      <c r="W666" s="350"/>
      <c r="X666" s="350"/>
      <c r="Y666" s="350"/>
      <c r="Z666" s="350"/>
    </row>
    <row r="667" spans="1:26" ht="13.5" customHeight="1">
      <c r="A667" s="357"/>
      <c r="B667" s="357"/>
      <c r="C667" s="350"/>
      <c r="D667" s="350"/>
      <c r="E667" s="350"/>
      <c r="F667" s="350"/>
      <c r="G667" s="350"/>
      <c r="H667" s="350"/>
      <c r="I667" s="350"/>
      <c r="J667" s="350"/>
      <c r="K667" s="350"/>
      <c r="L667" s="350"/>
      <c r="M667" s="350"/>
      <c r="N667" s="350"/>
      <c r="O667" s="350"/>
      <c r="P667" s="350"/>
      <c r="Q667" s="350"/>
      <c r="R667" s="350"/>
      <c r="S667" s="350"/>
      <c r="T667" s="350"/>
      <c r="U667" s="350"/>
      <c r="V667" s="350"/>
      <c r="W667" s="350"/>
      <c r="X667" s="350"/>
      <c r="Y667" s="350"/>
      <c r="Z667" s="350"/>
    </row>
    <row r="668" spans="1:26" ht="13.5" customHeight="1">
      <c r="A668" s="357"/>
      <c r="B668" s="357"/>
      <c r="C668" s="350"/>
      <c r="D668" s="350"/>
      <c r="E668" s="350"/>
      <c r="F668" s="350"/>
      <c r="G668" s="350"/>
      <c r="H668" s="350"/>
      <c r="I668" s="350"/>
      <c r="J668" s="350"/>
      <c r="K668" s="350"/>
      <c r="L668" s="350"/>
      <c r="M668" s="350"/>
      <c r="N668" s="350"/>
      <c r="O668" s="350"/>
      <c r="P668" s="350"/>
      <c r="Q668" s="350"/>
      <c r="R668" s="350"/>
      <c r="S668" s="350"/>
      <c r="T668" s="350"/>
      <c r="U668" s="350"/>
      <c r="V668" s="350"/>
      <c r="W668" s="350"/>
      <c r="X668" s="350"/>
      <c r="Y668" s="350"/>
      <c r="Z668" s="350"/>
    </row>
    <row r="669" spans="1:26" ht="13.5" customHeight="1">
      <c r="A669" s="357"/>
      <c r="B669" s="357"/>
      <c r="C669" s="350"/>
      <c r="D669" s="350"/>
      <c r="E669" s="350"/>
      <c r="F669" s="350"/>
      <c r="G669" s="350"/>
      <c r="H669" s="350"/>
      <c r="I669" s="350"/>
      <c r="J669" s="350"/>
      <c r="K669" s="350"/>
      <c r="L669" s="350"/>
      <c r="M669" s="350"/>
      <c r="N669" s="350"/>
      <c r="O669" s="350"/>
      <c r="P669" s="350"/>
      <c r="Q669" s="350"/>
      <c r="R669" s="350"/>
      <c r="S669" s="350"/>
      <c r="T669" s="350"/>
      <c r="U669" s="350"/>
      <c r="V669" s="350"/>
      <c r="W669" s="350"/>
      <c r="X669" s="350"/>
      <c r="Y669" s="350"/>
      <c r="Z669" s="350"/>
    </row>
    <row r="670" spans="1:26" ht="13.5" customHeight="1">
      <c r="A670" s="357"/>
      <c r="B670" s="357"/>
      <c r="C670" s="350"/>
      <c r="D670" s="350"/>
      <c r="E670" s="350"/>
      <c r="F670" s="350"/>
      <c r="G670" s="350"/>
      <c r="H670" s="350"/>
      <c r="I670" s="350"/>
      <c r="J670" s="350"/>
      <c r="K670" s="350"/>
      <c r="L670" s="350"/>
      <c r="M670" s="350"/>
      <c r="N670" s="350"/>
      <c r="O670" s="350"/>
      <c r="P670" s="350"/>
      <c r="Q670" s="350"/>
      <c r="R670" s="350"/>
      <c r="S670" s="350"/>
      <c r="T670" s="350"/>
      <c r="U670" s="350"/>
      <c r="V670" s="350"/>
      <c r="W670" s="350"/>
      <c r="X670" s="350"/>
      <c r="Y670" s="350"/>
      <c r="Z670" s="350"/>
    </row>
    <row r="671" spans="1:26" ht="13.5" customHeight="1">
      <c r="A671" s="357"/>
      <c r="B671" s="357"/>
      <c r="C671" s="350"/>
      <c r="D671" s="350"/>
      <c r="E671" s="350"/>
      <c r="F671" s="350"/>
      <c r="G671" s="350"/>
      <c r="H671" s="350"/>
      <c r="I671" s="350"/>
      <c r="J671" s="350"/>
      <c r="K671" s="350"/>
      <c r="L671" s="350"/>
      <c r="M671" s="350"/>
      <c r="N671" s="350"/>
      <c r="O671" s="350"/>
      <c r="P671" s="350"/>
      <c r="Q671" s="350"/>
      <c r="R671" s="350"/>
      <c r="S671" s="350"/>
      <c r="T671" s="350"/>
      <c r="U671" s="350"/>
      <c r="V671" s="350"/>
      <c r="W671" s="350"/>
      <c r="X671" s="350"/>
      <c r="Y671" s="350"/>
      <c r="Z671" s="350"/>
    </row>
    <row r="672" spans="1:26" ht="13.5" customHeight="1">
      <c r="A672" s="357"/>
      <c r="B672" s="357"/>
      <c r="C672" s="350"/>
      <c r="D672" s="350"/>
      <c r="E672" s="350"/>
      <c r="F672" s="350"/>
      <c r="G672" s="350"/>
      <c r="H672" s="350"/>
      <c r="I672" s="350"/>
      <c r="J672" s="350"/>
      <c r="K672" s="350"/>
      <c r="L672" s="350"/>
      <c r="M672" s="350"/>
      <c r="N672" s="350"/>
      <c r="O672" s="350"/>
      <c r="P672" s="350"/>
      <c r="Q672" s="350"/>
      <c r="R672" s="350"/>
      <c r="S672" s="350"/>
      <c r="T672" s="350"/>
      <c r="U672" s="350"/>
      <c r="V672" s="350"/>
      <c r="W672" s="350"/>
      <c r="X672" s="350"/>
      <c r="Y672" s="350"/>
      <c r="Z672" s="350"/>
    </row>
    <row r="673" spans="1:26" ht="13.5" customHeight="1">
      <c r="A673" s="357"/>
      <c r="B673" s="357"/>
      <c r="C673" s="350"/>
      <c r="D673" s="350"/>
      <c r="E673" s="350"/>
      <c r="F673" s="350"/>
      <c r="G673" s="350"/>
      <c r="H673" s="350"/>
      <c r="I673" s="350"/>
      <c r="J673" s="350"/>
      <c r="K673" s="350"/>
      <c r="L673" s="350"/>
      <c r="M673" s="350"/>
      <c r="N673" s="350"/>
      <c r="O673" s="350"/>
      <c r="P673" s="350"/>
      <c r="Q673" s="350"/>
      <c r="R673" s="350"/>
      <c r="S673" s="350"/>
      <c r="T673" s="350"/>
      <c r="U673" s="350"/>
      <c r="V673" s="350"/>
      <c r="W673" s="350"/>
      <c r="X673" s="350"/>
      <c r="Y673" s="350"/>
      <c r="Z673" s="350"/>
    </row>
    <row r="674" spans="1:26" ht="13.5" customHeight="1">
      <c r="A674" s="357"/>
      <c r="B674" s="357"/>
      <c r="C674" s="350"/>
      <c r="D674" s="350"/>
      <c r="E674" s="350"/>
      <c r="F674" s="350"/>
      <c r="G674" s="350"/>
      <c r="H674" s="350"/>
      <c r="I674" s="350"/>
      <c r="J674" s="350"/>
      <c r="K674" s="350"/>
      <c r="L674" s="350"/>
      <c r="M674" s="350"/>
      <c r="N674" s="350"/>
      <c r="O674" s="350"/>
      <c r="P674" s="350"/>
      <c r="Q674" s="350"/>
      <c r="R674" s="350"/>
      <c r="S674" s="350"/>
      <c r="T674" s="350"/>
      <c r="U674" s="350"/>
      <c r="V674" s="350"/>
      <c r="W674" s="350"/>
      <c r="X674" s="350"/>
      <c r="Y674" s="350"/>
      <c r="Z674" s="350"/>
    </row>
    <row r="675" spans="1:26" ht="13.5" customHeight="1">
      <c r="A675" s="357"/>
      <c r="B675" s="357"/>
      <c r="C675" s="350"/>
      <c r="D675" s="350"/>
      <c r="E675" s="350"/>
      <c r="F675" s="350"/>
      <c r="G675" s="350"/>
      <c r="H675" s="350"/>
      <c r="I675" s="350"/>
      <c r="J675" s="350"/>
      <c r="K675" s="350"/>
      <c r="L675" s="350"/>
      <c r="M675" s="350"/>
      <c r="N675" s="350"/>
      <c r="O675" s="350"/>
      <c r="P675" s="350"/>
      <c r="Q675" s="350"/>
      <c r="R675" s="350"/>
      <c r="S675" s="350"/>
      <c r="T675" s="350"/>
      <c r="U675" s="350"/>
      <c r="V675" s="350"/>
      <c r="W675" s="350"/>
      <c r="X675" s="350"/>
      <c r="Y675" s="350"/>
      <c r="Z675" s="350"/>
    </row>
    <row r="676" spans="1:26" ht="13.5" customHeight="1">
      <c r="A676" s="357"/>
      <c r="B676" s="357"/>
      <c r="C676" s="350"/>
      <c r="D676" s="350"/>
      <c r="E676" s="350"/>
      <c r="F676" s="350"/>
      <c r="G676" s="350"/>
      <c r="H676" s="350"/>
      <c r="I676" s="350"/>
      <c r="J676" s="350"/>
      <c r="K676" s="350"/>
      <c r="L676" s="350"/>
      <c r="M676" s="350"/>
      <c r="N676" s="350"/>
      <c r="O676" s="350"/>
      <c r="P676" s="350"/>
      <c r="Q676" s="350"/>
      <c r="R676" s="350"/>
      <c r="S676" s="350"/>
      <c r="T676" s="350"/>
      <c r="U676" s="350"/>
      <c r="V676" s="350"/>
      <c r="W676" s="350"/>
      <c r="X676" s="350"/>
      <c r="Y676" s="350"/>
      <c r="Z676" s="350"/>
    </row>
    <row r="677" spans="1:26" ht="13.5" customHeight="1">
      <c r="A677" s="357"/>
      <c r="B677" s="357"/>
      <c r="C677" s="350"/>
      <c r="D677" s="350"/>
      <c r="E677" s="350"/>
      <c r="F677" s="350"/>
      <c r="G677" s="350"/>
      <c r="H677" s="350"/>
      <c r="I677" s="350"/>
      <c r="J677" s="350"/>
      <c r="K677" s="350"/>
      <c r="L677" s="350"/>
      <c r="M677" s="350"/>
      <c r="N677" s="350"/>
      <c r="O677" s="350"/>
      <c r="P677" s="350"/>
      <c r="Q677" s="350"/>
      <c r="R677" s="350"/>
      <c r="S677" s="350"/>
      <c r="T677" s="350"/>
      <c r="U677" s="350"/>
      <c r="V677" s="350"/>
      <c r="W677" s="350"/>
      <c r="X677" s="350"/>
      <c r="Y677" s="350"/>
      <c r="Z677" s="350"/>
    </row>
    <row r="678" spans="1:26" ht="13.5" customHeight="1">
      <c r="A678" s="357"/>
      <c r="B678" s="357"/>
      <c r="C678" s="350"/>
      <c r="D678" s="350"/>
      <c r="E678" s="350"/>
      <c r="F678" s="350"/>
      <c r="G678" s="350"/>
      <c r="H678" s="350"/>
      <c r="I678" s="350"/>
      <c r="J678" s="350"/>
      <c r="K678" s="350"/>
      <c r="L678" s="350"/>
      <c r="M678" s="350"/>
      <c r="N678" s="350"/>
      <c r="O678" s="350"/>
      <c r="P678" s="350"/>
      <c r="Q678" s="350"/>
      <c r="R678" s="350"/>
      <c r="S678" s="350"/>
      <c r="T678" s="350"/>
      <c r="U678" s="350"/>
      <c r="V678" s="350"/>
      <c r="W678" s="350"/>
      <c r="X678" s="350"/>
      <c r="Y678" s="350"/>
      <c r="Z678" s="350"/>
    </row>
    <row r="679" spans="1:26" ht="13.5" customHeight="1">
      <c r="A679" s="357"/>
      <c r="B679" s="357"/>
      <c r="C679" s="350"/>
      <c r="D679" s="350"/>
      <c r="E679" s="350"/>
      <c r="F679" s="350"/>
      <c r="G679" s="350"/>
      <c r="H679" s="350"/>
      <c r="I679" s="350"/>
      <c r="J679" s="350"/>
      <c r="K679" s="350"/>
      <c r="L679" s="350"/>
      <c r="M679" s="350"/>
      <c r="N679" s="350"/>
      <c r="O679" s="350"/>
      <c r="P679" s="350"/>
      <c r="Q679" s="350"/>
      <c r="R679" s="350"/>
      <c r="S679" s="350"/>
      <c r="T679" s="350"/>
      <c r="U679" s="350"/>
      <c r="V679" s="350"/>
      <c r="W679" s="350"/>
      <c r="X679" s="350"/>
      <c r="Y679" s="350"/>
      <c r="Z679" s="350"/>
    </row>
    <row r="680" spans="1:26" ht="13.5" customHeight="1">
      <c r="A680" s="357"/>
      <c r="B680" s="357"/>
      <c r="C680" s="350"/>
      <c r="D680" s="350"/>
      <c r="E680" s="350"/>
      <c r="F680" s="350"/>
      <c r="G680" s="350"/>
      <c r="H680" s="350"/>
      <c r="I680" s="350"/>
      <c r="J680" s="350"/>
      <c r="K680" s="350"/>
      <c r="L680" s="350"/>
      <c r="M680" s="350"/>
      <c r="N680" s="350"/>
      <c r="O680" s="350"/>
      <c r="P680" s="350"/>
      <c r="Q680" s="350"/>
      <c r="R680" s="350"/>
      <c r="S680" s="350"/>
      <c r="T680" s="350"/>
      <c r="U680" s="350"/>
      <c r="V680" s="350"/>
      <c r="W680" s="350"/>
      <c r="X680" s="350"/>
      <c r="Y680" s="350"/>
      <c r="Z680" s="350"/>
    </row>
    <row r="681" spans="1:26" ht="13.5" customHeight="1">
      <c r="A681" s="357"/>
      <c r="B681" s="357"/>
      <c r="C681" s="350"/>
      <c r="D681" s="350"/>
      <c r="E681" s="350"/>
      <c r="F681" s="350"/>
      <c r="G681" s="350"/>
      <c r="H681" s="350"/>
      <c r="I681" s="350"/>
      <c r="J681" s="350"/>
      <c r="K681" s="350"/>
      <c r="L681" s="350"/>
      <c r="M681" s="350"/>
      <c r="N681" s="350"/>
      <c r="O681" s="350"/>
      <c r="P681" s="350"/>
      <c r="Q681" s="350"/>
      <c r="R681" s="350"/>
      <c r="S681" s="350"/>
      <c r="T681" s="350"/>
      <c r="U681" s="350"/>
      <c r="V681" s="350"/>
      <c r="W681" s="350"/>
      <c r="X681" s="350"/>
      <c r="Y681" s="350"/>
      <c r="Z681" s="350"/>
    </row>
    <row r="682" spans="1:26" ht="13.5" customHeight="1">
      <c r="A682" s="357"/>
      <c r="B682" s="357"/>
      <c r="C682" s="350"/>
      <c r="D682" s="350"/>
      <c r="E682" s="350"/>
      <c r="F682" s="350"/>
      <c r="G682" s="350"/>
      <c r="H682" s="350"/>
      <c r="I682" s="350"/>
      <c r="J682" s="350"/>
      <c r="K682" s="350"/>
      <c r="L682" s="350"/>
      <c r="M682" s="350"/>
      <c r="N682" s="350"/>
      <c r="O682" s="350"/>
      <c r="P682" s="350"/>
      <c r="Q682" s="350"/>
      <c r="R682" s="350"/>
      <c r="S682" s="350"/>
      <c r="T682" s="350"/>
      <c r="U682" s="350"/>
      <c r="V682" s="350"/>
      <c r="W682" s="350"/>
      <c r="X682" s="350"/>
      <c r="Y682" s="350"/>
      <c r="Z682" s="350"/>
    </row>
    <row r="683" spans="1:26" ht="13.5" customHeight="1">
      <c r="A683" s="357"/>
      <c r="B683" s="357"/>
      <c r="C683" s="350"/>
      <c r="D683" s="350"/>
      <c r="E683" s="350"/>
      <c r="F683" s="350"/>
      <c r="G683" s="350"/>
      <c r="H683" s="350"/>
      <c r="I683" s="350"/>
      <c r="J683" s="350"/>
      <c r="K683" s="350"/>
      <c r="L683" s="350"/>
      <c r="M683" s="350"/>
      <c r="N683" s="350"/>
      <c r="O683" s="350"/>
      <c r="P683" s="350"/>
      <c r="Q683" s="350"/>
      <c r="R683" s="350"/>
      <c r="S683" s="350"/>
      <c r="T683" s="350"/>
      <c r="U683" s="350"/>
      <c r="V683" s="350"/>
      <c r="W683" s="350"/>
      <c r="X683" s="350"/>
      <c r="Y683" s="350"/>
      <c r="Z683" s="350"/>
    </row>
    <row r="684" spans="1:26" ht="13.5" customHeight="1">
      <c r="A684" s="357"/>
      <c r="B684" s="357"/>
      <c r="C684" s="350"/>
      <c r="D684" s="350"/>
      <c r="E684" s="350"/>
      <c r="F684" s="350"/>
      <c r="G684" s="350"/>
      <c r="H684" s="350"/>
      <c r="I684" s="350"/>
      <c r="J684" s="350"/>
      <c r="K684" s="350"/>
      <c r="L684" s="350"/>
      <c r="M684" s="350"/>
      <c r="N684" s="350"/>
      <c r="O684" s="350"/>
      <c r="P684" s="350"/>
      <c r="Q684" s="350"/>
      <c r="R684" s="350"/>
      <c r="S684" s="350"/>
      <c r="T684" s="350"/>
      <c r="U684" s="350"/>
      <c r="V684" s="350"/>
      <c r="W684" s="350"/>
      <c r="X684" s="350"/>
      <c r="Y684" s="350"/>
      <c r="Z684" s="350"/>
    </row>
    <row r="685" spans="1:26" ht="13.5" customHeight="1">
      <c r="A685" s="357"/>
      <c r="B685" s="357"/>
      <c r="C685" s="350"/>
      <c r="D685" s="350"/>
      <c r="E685" s="350"/>
      <c r="F685" s="350"/>
      <c r="G685" s="350"/>
      <c r="H685" s="350"/>
      <c r="I685" s="350"/>
      <c r="J685" s="350"/>
      <c r="K685" s="350"/>
      <c r="L685" s="350"/>
      <c r="M685" s="350"/>
      <c r="N685" s="350"/>
      <c r="O685" s="350"/>
      <c r="P685" s="350"/>
      <c r="Q685" s="350"/>
      <c r="R685" s="350"/>
      <c r="S685" s="350"/>
      <c r="T685" s="350"/>
      <c r="U685" s="350"/>
      <c r="V685" s="350"/>
      <c r="W685" s="350"/>
      <c r="X685" s="350"/>
      <c r="Y685" s="350"/>
      <c r="Z685" s="350"/>
    </row>
    <row r="686" spans="1:26" ht="13.5" customHeight="1">
      <c r="A686" s="357"/>
      <c r="B686" s="357"/>
      <c r="C686" s="350"/>
      <c r="D686" s="350"/>
      <c r="E686" s="350"/>
      <c r="F686" s="350"/>
      <c r="G686" s="350"/>
      <c r="H686" s="350"/>
      <c r="I686" s="350"/>
      <c r="J686" s="350"/>
      <c r="K686" s="350"/>
      <c r="L686" s="350"/>
      <c r="M686" s="350"/>
      <c r="N686" s="350"/>
      <c r="O686" s="350"/>
      <c r="P686" s="350"/>
      <c r="Q686" s="350"/>
      <c r="R686" s="350"/>
      <c r="S686" s="350"/>
      <c r="T686" s="350"/>
      <c r="U686" s="350"/>
      <c r="V686" s="350"/>
      <c r="W686" s="350"/>
      <c r="X686" s="350"/>
      <c r="Y686" s="350"/>
      <c r="Z686" s="350"/>
    </row>
    <row r="687" spans="1:26" ht="13.5" customHeight="1">
      <c r="A687" s="357"/>
      <c r="B687" s="357"/>
      <c r="C687" s="350"/>
      <c r="D687" s="350"/>
      <c r="E687" s="350"/>
      <c r="F687" s="350"/>
      <c r="G687" s="350"/>
      <c r="H687" s="350"/>
      <c r="I687" s="350"/>
      <c r="J687" s="350"/>
      <c r="K687" s="350"/>
      <c r="L687" s="350"/>
      <c r="M687" s="350"/>
      <c r="N687" s="350"/>
      <c r="O687" s="350"/>
      <c r="P687" s="350"/>
      <c r="Q687" s="350"/>
      <c r="R687" s="350"/>
      <c r="S687" s="350"/>
      <c r="T687" s="350"/>
      <c r="U687" s="350"/>
      <c r="V687" s="350"/>
      <c r="W687" s="350"/>
      <c r="X687" s="350"/>
      <c r="Y687" s="350"/>
      <c r="Z687" s="350"/>
    </row>
    <row r="688" spans="1:26" ht="13.5" customHeight="1">
      <c r="A688" s="357"/>
      <c r="B688" s="357"/>
      <c r="C688" s="350"/>
      <c r="D688" s="350"/>
      <c r="E688" s="350"/>
      <c r="F688" s="350"/>
      <c r="G688" s="350"/>
      <c r="H688" s="350"/>
      <c r="I688" s="350"/>
      <c r="J688" s="350"/>
      <c r="K688" s="350"/>
      <c r="L688" s="350"/>
      <c r="M688" s="350"/>
      <c r="N688" s="350"/>
      <c r="O688" s="350"/>
      <c r="P688" s="350"/>
      <c r="Q688" s="350"/>
      <c r="R688" s="350"/>
      <c r="S688" s="350"/>
      <c r="T688" s="350"/>
      <c r="U688" s="350"/>
      <c r="V688" s="350"/>
      <c r="W688" s="350"/>
      <c r="X688" s="350"/>
      <c r="Y688" s="350"/>
      <c r="Z688" s="350"/>
    </row>
    <row r="689" spans="1:26" ht="13.5" customHeight="1">
      <c r="A689" s="357"/>
      <c r="B689" s="357"/>
      <c r="C689" s="350"/>
      <c r="D689" s="350"/>
      <c r="E689" s="350"/>
      <c r="F689" s="350"/>
      <c r="G689" s="350"/>
      <c r="H689" s="350"/>
      <c r="I689" s="350"/>
      <c r="J689" s="350"/>
      <c r="K689" s="350"/>
      <c r="L689" s="350"/>
      <c r="M689" s="350"/>
      <c r="N689" s="350"/>
      <c r="O689" s="350"/>
      <c r="P689" s="350"/>
      <c r="Q689" s="350"/>
      <c r="R689" s="350"/>
      <c r="S689" s="350"/>
      <c r="T689" s="350"/>
      <c r="U689" s="350"/>
      <c r="V689" s="350"/>
      <c r="W689" s="350"/>
      <c r="X689" s="350"/>
      <c r="Y689" s="350"/>
      <c r="Z689" s="350"/>
    </row>
    <row r="690" spans="1:26" ht="13.5" customHeight="1">
      <c r="A690" s="357"/>
      <c r="B690" s="357"/>
      <c r="C690" s="350"/>
      <c r="D690" s="350"/>
      <c r="E690" s="350"/>
      <c r="F690" s="350"/>
      <c r="G690" s="350"/>
      <c r="H690" s="350"/>
      <c r="I690" s="350"/>
      <c r="J690" s="350"/>
      <c r="K690" s="350"/>
      <c r="L690" s="350"/>
      <c r="M690" s="350"/>
      <c r="N690" s="350"/>
      <c r="O690" s="350"/>
      <c r="P690" s="350"/>
      <c r="Q690" s="350"/>
      <c r="R690" s="350"/>
      <c r="S690" s="350"/>
      <c r="T690" s="350"/>
      <c r="U690" s="350"/>
      <c r="V690" s="350"/>
      <c r="W690" s="350"/>
      <c r="X690" s="350"/>
      <c r="Y690" s="350"/>
      <c r="Z690" s="350"/>
    </row>
    <row r="691" spans="1:26" ht="13.5" customHeight="1">
      <c r="A691" s="357"/>
      <c r="B691" s="357"/>
      <c r="C691" s="350"/>
      <c r="D691" s="350"/>
      <c r="E691" s="350"/>
      <c r="F691" s="350"/>
      <c r="G691" s="350"/>
      <c r="H691" s="350"/>
      <c r="I691" s="350"/>
      <c r="J691" s="350"/>
      <c r="K691" s="350"/>
      <c r="L691" s="350"/>
      <c r="M691" s="350"/>
      <c r="N691" s="350"/>
      <c r="O691" s="350"/>
      <c r="P691" s="350"/>
      <c r="Q691" s="350"/>
      <c r="R691" s="350"/>
      <c r="S691" s="350"/>
      <c r="T691" s="350"/>
      <c r="U691" s="350"/>
      <c r="V691" s="350"/>
      <c r="W691" s="350"/>
      <c r="X691" s="350"/>
      <c r="Y691" s="350"/>
      <c r="Z691" s="350"/>
    </row>
    <row r="692" spans="1:26" ht="13.5" customHeight="1">
      <c r="A692" s="357"/>
      <c r="B692" s="357"/>
      <c r="C692" s="350"/>
      <c r="D692" s="350"/>
      <c r="E692" s="350"/>
      <c r="F692" s="350"/>
      <c r="G692" s="350"/>
      <c r="H692" s="350"/>
      <c r="I692" s="350"/>
      <c r="J692" s="350"/>
      <c r="K692" s="350"/>
      <c r="L692" s="350"/>
      <c r="M692" s="350"/>
      <c r="N692" s="350"/>
      <c r="O692" s="350"/>
      <c r="P692" s="350"/>
      <c r="Q692" s="350"/>
      <c r="R692" s="350"/>
      <c r="S692" s="350"/>
      <c r="T692" s="350"/>
      <c r="U692" s="350"/>
      <c r="V692" s="350"/>
      <c r="W692" s="350"/>
      <c r="X692" s="350"/>
      <c r="Y692" s="350"/>
      <c r="Z692" s="350"/>
    </row>
    <row r="693" spans="1:26" ht="13.5" customHeight="1">
      <c r="A693" s="357"/>
      <c r="B693" s="357"/>
      <c r="C693" s="350"/>
      <c r="D693" s="350"/>
      <c r="E693" s="350"/>
      <c r="F693" s="350"/>
      <c r="G693" s="350"/>
      <c r="H693" s="350"/>
      <c r="I693" s="350"/>
      <c r="J693" s="350"/>
      <c r="K693" s="350"/>
      <c r="L693" s="350"/>
      <c r="M693" s="350"/>
      <c r="N693" s="350"/>
      <c r="O693" s="350"/>
      <c r="P693" s="350"/>
      <c r="Q693" s="350"/>
      <c r="R693" s="350"/>
      <c r="S693" s="350"/>
      <c r="T693" s="350"/>
      <c r="U693" s="350"/>
      <c r="V693" s="350"/>
      <c r="W693" s="350"/>
      <c r="X693" s="350"/>
      <c r="Y693" s="350"/>
      <c r="Z693" s="350"/>
    </row>
    <row r="694" spans="1:26" ht="13.5" customHeight="1">
      <c r="A694" s="357"/>
      <c r="B694" s="357"/>
      <c r="C694" s="350"/>
      <c r="D694" s="350"/>
      <c r="E694" s="350"/>
      <c r="F694" s="350"/>
      <c r="G694" s="350"/>
      <c r="H694" s="350"/>
      <c r="I694" s="350"/>
      <c r="J694" s="350"/>
      <c r="K694" s="350"/>
      <c r="L694" s="350"/>
      <c r="M694" s="350"/>
      <c r="N694" s="350"/>
      <c r="O694" s="350"/>
      <c r="P694" s="350"/>
      <c r="Q694" s="350"/>
      <c r="R694" s="350"/>
      <c r="S694" s="350"/>
      <c r="T694" s="350"/>
      <c r="U694" s="350"/>
      <c r="V694" s="350"/>
      <c r="W694" s="350"/>
      <c r="X694" s="350"/>
      <c r="Y694" s="350"/>
      <c r="Z694" s="350"/>
    </row>
    <row r="695" spans="1:26" ht="13.5" customHeight="1">
      <c r="A695" s="357"/>
      <c r="B695" s="357"/>
      <c r="C695" s="350"/>
      <c r="D695" s="350"/>
      <c r="E695" s="350"/>
      <c r="F695" s="350"/>
      <c r="G695" s="350"/>
      <c r="H695" s="350"/>
      <c r="I695" s="350"/>
      <c r="J695" s="350"/>
      <c r="K695" s="350"/>
      <c r="L695" s="350"/>
      <c r="M695" s="350"/>
      <c r="N695" s="350"/>
      <c r="O695" s="350"/>
      <c r="P695" s="350"/>
      <c r="Q695" s="350"/>
      <c r="R695" s="350"/>
      <c r="S695" s="350"/>
      <c r="T695" s="350"/>
      <c r="U695" s="350"/>
      <c r="V695" s="350"/>
      <c r="W695" s="350"/>
      <c r="X695" s="350"/>
      <c r="Y695" s="350"/>
      <c r="Z695" s="350"/>
    </row>
    <row r="696" spans="1:26" ht="13.5" customHeight="1">
      <c r="A696" s="357"/>
      <c r="B696" s="357"/>
      <c r="C696" s="350"/>
      <c r="D696" s="350"/>
      <c r="E696" s="350"/>
      <c r="F696" s="350"/>
      <c r="G696" s="350"/>
      <c r="H696" s="350"/>
      <c r="I696" s="350"/>
      <c r="J696" s="350"/>
      <c r="K696" s="350"/>
      <c r="L696" s="350"/>
      <c r="M696" s="350"/>
      <c r="N696" s="350"/>
      <c r="O696" s="350"/>
      <c r="P696" s="350"/>
      <c r="Q696" s="350"/>
      <c r="R696" s="350"/>
      <c r="S696" s="350"/>
      <c r="T696" s="350"/>
      <c r="U696" s="350"/>
      <c r="V696" s="350"/>
      <c r="W696" s="350"/>
      <c r="X696" s="350"/>
      <c r="Y696" s="350"/>
      <c r="Z696" s="350"/>
    </row>
    <row r="697" spans="1:26" ht="13.5" customHeight="1">
      <c r="A697" s="357"/>
      <c r="B697" s="357"/>
      <c r="C697" s="350"/>
      <c r="D697" s="350"/>
      <c r="E697" s="350"/>
      <c r="F697" s="350"/>
      <c r="G697" s="350"/>
      <c r="H697" s="350"/>
      <c r="I697" s="350"/>
      <c r="J697" s="350"/>
      <c r="K697" s="350"/>
      <c r="L697" s="350"/>
      <c r="M697" s="350"/>
      <c r="N697" s="350"/>
      <c r="O697" s="350"/>
      <c r="P697" s="350"/>
      <c r="Q697" s="350"/>
      <c r="R697" s="350"/>
      <c r="S697" s="350"/>
      <c r="T697" s="350"/>
      <c r="U697" s="350"/>
      <c r="V697" s="350"/>
      <c r="W697" s="350"/>
      <c r="X697" s="350"/>
      <c r="Y697" s="350"/>
      <c r="Z697" s="350"/>
    </row>
    <row r="698" spans="1:26" ht="13.5" customHeight="1">
      <c r="A698" s="357"/>
      <c r="B698" s="357"/>
      <c r="C698" s="350"/>
      <c r="D698" s="350"/>
      <c r="E698" s="350"/>
      <c r="F698" s="350"/>
      <c r="G698" s="350"/>
      <c r="H698" s="350"/>
      <c r="I698" s="350"/>
      <c r="J698" s="350"/>
      <c r="K698" s="350"/>
      <c r="L698" s="350"/>
      <c r="M698" s="350"/>
      <c r="N698" s="350"/>
      <c r="O698" s="350"/>
      <c r="P698" s="350"/>
      <c r="Q698" s="350"/>
      <c r="R698" s="350"/>
      <c r="S698" s="350"/>
      <c r="T698" s="350"/>
      <c r="U698" s="350"/>
      <c r="V698" s="350"/>
      <c r="W698" s="350"/>
      <c r="X698" s="350"/>
      <c r="Y698" s="350"/>
      <c r="Z698" s="350"/>
    </row>
    <row r="699" spans="1:26" ht="13.5" customHeight="1">
      <c r="A699" s="357"/>
      <c r="B699" s="357"/>
      <c r="C699" s="350"/>
      <c r="D699" s="350"/>
      <c r="E699" s="350"/>
      <c r="F699" s="350"/>
      <c r="G699" s="350"/>
      <c r="H699" s="350"/>
      <c r="I699" s="350"/>
      <c r="J699" s="350"/>
      <c r="K699" s="350"/>
      <c r="L699" s="350"/>
      <c r="M699" s="350"/>
      <c r="N699" s="350"/>
      <c r="O699" s="350"/>
      <c r="P699" s="350"/>
      <c r="Q699" s="350"/>
      <c r="R699" s="350"/>
      <c r="S699" s="350"/>
      <c r="T699" s="350"/>
      <c r="U699" s="350"/>
      <c r="V699" s="350"/>
      <c r="W699" s="350"/>
      <c r="X699" s="350"/>
      <c r="Y699" s="350"/>
      <c r="Z699" s="350"/>
    </row>
    <row r="700" spans="1:26" ht="13.5" customHeight="1">
      <c r="A700" s="357"/>
      <c r="B700" s="357"/>
      <c r="C700" s="350"/>
      <c r="D700" s="350"/>
      <c r="E700" s="350"/>
      <c r="F700" s="350"/>
      <c r="G700" s="350"/>
      <c r="H700" s="350"/>
      <c r="I700" s="350"/>
      <c r="J700" s="350"/>
      <c r="K700" s="350"/>
      <c r="L700" s="350"/>
      <c r="M700" s="350"/>
      <c r="N700" s="350"/>
      <c r="O700" s="350"/>
      <c r="P700" s="350"/>
      <c r="Q700" s="350"/>
      <c r="R700" s="350"/>
      <c r="S700" s="350"/>
      <c r="T700" s="350"/>
      <c r="U700" s="350"/>
      <c r="V700" s="350"/>
      <c r="W700" s="350"/>
      <c r="X700" s="350"/>
      <c r="Y700" s="350"/>
      <c r="Z700" s="350"/>
    </row>
    <row r="701" spans="1:26" ht="13.5" customHeight="1">
      <c r="A701" s="357"/>
      <c r="B701" s="357"/>
      <c r="C701" s="350"/>
      <c r="D701" s="350"/>
      <c r="E701" s="350"/>
      <c r="F701" s="350"/>
      <c r="G701" s="350"/>
      <c r="H701" s="350"/>
      <c r="I701" s="350"/>
      <c r="J701" s="350"/>
      <c r="K701" s="350"/>
      <c r="L701" s="350"/>
      <c r="M701" s="350"/>
      <c r="N701" s="350"/>
      <c r="O701" s="350"/>
      <c r="P701" s="350"/>
      <c r="Q701" s="350"/>
      <c r="R701" s="350"/>
      <c r="S701" s="350"/>
      <c r="T701" s="350"/>
      <c r="U701" s="350"/>
      <c r="V701" s="350"/>
      <c r="W701" s="350"/>
      <c r="X701" s="350"/>
      <c r="Y701" s="350"/>
      <c r="Z701" s="350"/>
    </row>
    <row r="702" spans="1:26" ht="13.5" customHeight="1">
      <c r="A702" s="357"/>
      <c r="B702" s="357"/>
      <c r="C702" s="350"/>
      <c r="D702" s="350"/>
      <c r="E702" s="350"/>
      <c r="F702" s="350"/>
      <c r="G702" s="350"/>
      <c r="H702" s="350"/>
      <c r="I702" s="350"/>
      <c r="J702" s="350"/>
      <c r="K702" s="350"/>
      <c r="L702" s="350"/>
      <c r="M702" s="350"/>
      <c r="N702" s="350"/>
      <c r="O702" s="350"/>
      <c r="P702" s="350"/>
      <c r="Q702" s="350"/>
      <c r="R702" s="350"/>
      <c r="S702" s="350"/>
      <c r="T702" s="350"/>
      <c r="U702" s="350"/>
      <c r="V702" s="350"/>
      <c r="W702" s="350"/>
      <c r="X702" s="350"/>
      <c r="Y702" s="350"/>
      <c r="Z702" s="350"/>
    </row>
    <row r="703" spans="1:26" ht="13.5" customHeight="1">
      <c r="A703" s="357"/>
      <c r="B703" s="357"/>
      <c r="C703" s="350"/>
      <c r="D703" s="350"/>
      <c r="E703" s="350"/>
      <c r="F703" s="350"/>
      <c r="G703" s="350"/>
      <c r="H703" s="350"/>
      <c r="I703" s="350"/>
      <c r="J703" s="350"/>
      <c r="K703" s="350"/>
      <c r="L703" s="350"/>
      <c r="M703" s="350"/>
      <c r="N703" s="350"/>
      <c r="O703" s="350"/>
      <c r="P703" s="350"/>
      <c r="Q703" s="350"/>
      <c r="R703" s="350"/>
      <c r="S703" s="350"/>
      <c r="T703" s="350"/>
      <c r="U703" s="350"/>
      <c r="V703" s="350"/>
      <c r="W703" s="350"/>
      <c r="X703" s="350"/>
      <c r="Y703" s="350"/>
      <c r="Z703" s="350"/>
    </row>
    <row r="704" spans="1:26" ht="13.5" customHeight="1">
      <c r="A704" s="357"/>
      <c r="B704" s="357"/>
      <c r="C704" s="350"/>
      <c r="D704" s="350"/>
      <c r="E704" s="350"/>
      <c r="F704" s="350"/>
      <c r="G704" s="350"/>
      <c r="H704" s="350"/>
      <c r="I704" s="350"/>
      <c r="J704" s="350"/>
      <c r="K704" s="350"/>
      <c r="L704" s="350"/>
      <c r="M704" s="350"/>
      <c r="N704" s="350"/>
      <c r="O704" s="350"/>
      <c r="P704" s="350"/>
      <c r="Q704" s="350"/>
      <c r="R704" s="350"/>
      <c r="S704" s="350"/>
      <c r="T704" s="350"/>
      <c r="U704" s="350"/>
      <c r="V704" s="350"/>
      <c r="W704" s="350"/>
      <c r="X704" s="350"/>
      <c r="Y704" s="350"/>
      <c r="Z704" s="350"/>
    </row>
    <row r="705" spans="1:26" ht="13.5" customHeight="1">
      <c r="A705" s="357"/>
      <c r="B705" s="357"/>
      <c r="C705" s="350"/>
      <c r="D705" s="350"/>
      <c r="E705" s="350"/>
      <c r="F705" s="350"/>
      <c r="G705" s="350"/>
      <c r="H705" s="350"/>
      <c r="I705" s="350"/>
      <c r="J705" s="350"/>
      <c r="K705" s="350"/>
      <c r="L705" s="350"/>
      <c r="M705" s="350"/>
      <c r="N705" s="350"/>
      <c r="O705" s="350"/>
      <c r="P705" s="350"/>
      <c r="Q705" s="350"/>
      <c r="R705" s="350"/>
      <c r="S705" s="350"/>
      <c r="T705" s="350"/>
      <c r="U705" s="350"/>
      <c r="V705" s="350"/>
      <c r="W705" s="350"/>
      <c r="X705" s="350"/>
      <c r="Y705" s="350"/>
      <c r="Z705" s="350"/>
    </row>
    <row r="706" spans="1:26" ht="13.5" customHeight="1">
      <c r="A706" s="357"/>
      <c r="B706" s="357"/>
      <c r="C706" s="350"/>
      <c r="D706" s="350"/>
      <c r="E706" s="350"/>
      <c r="F706" s="350"/>
      <c r="G706" s="350"/>
      <c r="H706" s="350"/>
      <c r="I706" s="350"/>
      <c r="J706" s="350"/>
      <c r="K706" s="350"/>
      <c r="L706" s="350"/>
      <c r="M706" s="350"/>
      <c r="N706" s="350"/>
      <c r="O706" s="350"/>
      <c r="P706" s="350"/>
      <c r="Q706" s="350"/>
      <c r="R706" s="350"/>
      <c r="S706" s="350"/>
      <c r="T706" s="350"/>
      <c r="U706" s="350"/>
      <c r="V706" s="350"/>
      <c r="W706" s="350"/>
      <c r="X706" s="350"/>
      <c r="Y706" s="350"/>
      <c r="Z706" s="350"/>
    </row>
    <row r="707" spans="1:26" ht="13.5" customHeight="1">
      <c r="A707" s="357"/>
      <c r="B707" s="357"/>
      <c r="C707" s="350"/>
      <c r="D707" s="350"/>
      <c r="E707" s="350"/>
      <c r="F707" s="350"/>
      <c r="G707" s="350"/>
      <c r="H707" s="350"/>
      <c r="I707" s="350"/>
      <c r="J707" s="350"/>
      <c r="K707" s="350"/>
      <c r="L707" s="350"/>
      <c r="M707" s="350"/>
      <c r="N707" s="350"/>
      <c r="O707" s="350"/>
      <c r="P707" s="350"/>
      <c r="Q707" s="350"/>
      <c r="R707" s="350"/>
      <c r="S707" s="350"/>
      <c r="T707" s="350"/>
      <c r="U707" s="350"/>
      <c r="V707" s="350"/>
      <c r="W707" s="350"/>
      <c r="X707" s="350"/>
      <c r="Y707" s="350"/>
      <c r="Z707" s="350"/>
    </row>
    <row r="708" spans="1:26" ht="13.5" customHeight="1">
      <c r="A708" s="357"/>
      <c r="B708" s="357"/>
      <c r="C708" s="350"/>
      <c r="D708" s="350"/>
      <c r="E708" s="350"/>
      <c r="F708" s="350"/>
      <c r="G708" s="350"/>
      <c r="H708" s="350"/>
      <c r="I708" s="350"/>
      <c r="J708" s="350"/>
      <c r="K708" s="350"/>
      <c r="L708" s="350"/>
      <c r="M708" s="350"/>
      <c r="N708" s="350"/>
      <c r="O708" s="350"/>
      <c r="P708" s="350"/>
      <c r="Q708" s="350"/>
      <c r="R708" s="350"/>
      <c r="S708" s="350"/>
      <c r="T708" s="350"/>
      <c r="U708" s="350"/>
      <c r="V708" s="350"/>
      <c r="W708" s="350"/>
      <c r="X708" s="350"/>
      <c r="Y708" s="350"/>
      <c r="Z708" s="350"/>
    </row>
    <row r="709" spans="1:26" ht="13.5" customHeight="1">
      <c r="A709" s="357"/>
      <c r="B709" s="357"/>
      <c r="C709" s="350"/>
      <c r="D709" s="350"/>
      <c r="E709" s="350"/>
      <c r="F709" s="350"/>
      <c r="G709" s="350"/>
      <c r="H709" s="350"/>
      <c r="I709" s="350"/>
      <c r="J709" s="350"/>
      <c r="K709" s="350"/>
      <c r="L709" s="350"/>
      <c r="M709" s="350"/>
      <c r="N709" s="350"/>
      <c r="O709" s="350"/>
      <c r="P709" s="350"/>
      <c r="Q709" s="350"/>
      <c r="R709" s="350"/>
      <c r="S709" s="350"/>
      <c r="T709" s="350"/>
      <c r="U709" s="350"/>
      <c r="V709" s="350"/>
      <c r="W709" s="350"/>
      <c r="X709" s="350"/>
      <c r="Y709" s="350"/>
      <c r="Z709" s="350"/>
    </row>
    <row r="710" spans="1:26" ht="13.5" customHeight="1">
      <c r="A710" s="357"/>
      <c r="B710" s="357"/>
      <c r="C710" s="350"/>
      <c r="D710" s="350"/>
      <c r="E710" s="350"/>
      <c r="F710" s="350"/>
      <c r="G710" s="350"/>
      <c r="H710" s="350"/>
      <c r="I710" s="350"/>
      <c r="J710" s="350"/>
      <c r="K710" s="350"/>
      <c r="L710" s="350"/>
      <c r="M710" s="350"/>
      <c r="N710" s="350"/>
      <c r="O710" s="350"/>
      <c r="P710" s="350"/>
      <c r="Q710" s="350"/>
      <c r="R710" s="350"/>
      <c r="S710" s="350"/>
      <c r="T710" s="350"/>
      <c r="U710" s="350"/>
      <c r="V710" s="350"/>
      <c r="W710" s="350"/>
      <c r="X710" s="350"/>
      <c r="Y710" s="350"/>
      <c r="Z710" s="350"/>
    </row>
    <row r="711" spans="1:26" ht="13.5" customHeight="1">
      <c r="A711" s="357"/>
      <c r="B711" s="357"/>
      <c r="C711" s="350"/>
      <c r="D711" s="350"/>
      <c r="E711" s="350"/>
      <c r="F711" s="350"/>
      <c r="G711" s="350"/>
      <c r="H711" s="350"/>
      <c r="I711" s="350"/>
      <c r="J711" s="350"/>
      <c r="K711" s="350"/>
      <c r="L711" s="350"/>
      <c r="M711" s="350"/>
      <c r="N711" s="350"/>
      <c r="O711" s="350"/>
      <c r="P711" s="350"/>
      <c r="Q711" s="350"/>
      <c r="R711" s="350"/>
      <c r="S711" s="350"/>
      <c r="T711" s="350"/>
      <c r="U711" s="350"/>
      <c r="V711" s="350"/>
      <c r="W711" s="350"/>
      <c r="X711" s="350"/>
      <c r="Y711" s="350"/>
      <c r="Z711" s="350"/>
    </row>
    <row r="712" spans="1:26" ht="13.5" customHeight="1">
      <c r="A712" s="357"/>
      <c r="B712" s="357"/>
      <c r="C712" s="350"/>
      <c r="D712" s="350"/>
      <c r="E712" s="350"/>
      <c r="F712" s="350"/>
      <c r="G712" s="350"/>
      <c r="H712" s="350"/>
      <c r="I712" s="350"/>
      <c r="J712" s="350"/>
      <c r="K712" s="350"/>
      <c r="L712" s="350"/>
      <c r="M712" s="350"/>
      <c r="N712" s="350"/>
      <c r="O712" s="350"/>
      <c r="P712" s="350"/>
      <c r="Q712" s="350"/>
      <c r="R712" s="350"/>
      <c r="S712" s="350"/>
      <c r="T712" s="350"/>
      <c r="U712" s="350"/>
      <c r="V712" s="350"/>
      <c r="W712" s="350"/>
      <c r="X712" s="350"/>
      <c r="Y712" s="350"/>
      <c r="Z712" s="350"/>
    </row>
    <row r="713" spans="1:26" ht="13.5" customHeight="1">
      <c r="A713" s="357"/>
      <c r="B713" s="357"/>
      <c r="C713" s="350"/>
      <c r="D713" s="350"/>
      <c r="E713" s="350"/>
      <c r="F713" s="350"/>
      <c r="G713" s="350"/>
      <c r="H713" s="350"/>
      <c r="I713" s="350"/>
      <c r="J713" s="350"/>
      <c r="K713" s="350"/>
      <c r="L713" s="350"/>
      <c r="M713" s="350"/>
      <c r="N713" s="350"/>
      <c r="O713" s="350"/>
      <c r="P713" s="350"/>
      <c r="Q713" s="350"/>
      <c r="R713" s="350"/>
      <c r="S713" s="350"/>
      <c r="T713" s="350"/>
      <c r="U713" s="350"/>
      <c r="V713" s="350"/>
      <c r="W713" s="350"/>
      <c r="X713" s="350"/>
      <c r="Y713" s="350"/>
      <c r="Z713" s="350"/>
    </row>
    <row r="714" spans="1:26" ht="13.5" customHeight="1">
      <c r="A714" s="357"/>
      <c r="B714" s="357"/>
      <c r="C714" s="350"/>
      <c r="D714" s="350"/>
      <c r="E714" s="350"/>
      <c r="F714" s="350"/>
      <c r="G714" s="350"/>
      <c r="H714" s="350"/>
      <c r="I714" s="350"/>
      <c r="J714" s="350"/>
      <c r="K714" s="350"/>
      <c r="L714" s="350"/>
      <c r="M714" s="350"/>
      <c r="N714" s="350"/>
      <c r="O714" s="350"/>
      <c r="P714" s="350"/>
      <c r="Q714" s="350"/>
      <c r="R714" s="350"/>
      <c r="S714" s="350"/>
      <c r="T714" s="350"/>
      <c r="U714" s="350"/>
      <c r="V714" s="350"/>
      <c r="W714" s="350"/>
      <c r="X714" s="350"/>
      <c r="Y714" s="350"/>
      <c r="Z714" s="350"/>
    </row>
    <row r="715" spans="1:26" ht="13.5" customHeight="1">
      <c r="A715" s="357"/>
      <c r="B715" s="357"/>
      <c r="C715" s="350"/>
      <c r="D715" s="350"/>
      <c r="E715" s="350"/>
      <c r="F715" s="350"/>
      <c r="G715" s="350"/>
      <c r="H715" s="350"/>
      <c r="I715" s="350"/>
      <c r="J715" s="350"/>
      <c r="K715" s="350"/>
      <c r="L715" s="350"/>
      <c r="M715" s="350"/>
      <c r="N715" s="350"/>
      <c r="O715" s="350"/>
      <c r="P715" s="350"/>
      <c r="Q715" s="350"/>
      <c r="R715" s="350"/>
      <c r="S715" s="350"/>
      <c r="T715" s="350"/>
      <c r="U715" s="350"/>
      <c r="V715" s="350"/>
      <c r="W715" s="350"/>
      <c r="X715" s="350"/>
      <c r="Y715" s="350"/>
      <c r="Z715" s="350"/>
    </row>
    <row r="716" spans="1:26" ht="13.5" customHeight="1">
      <c r="A716" s="357"/>
      <c r="B716" s="357"/>
      <c r="C716" s="350"/>
      <c r="D716" s="350"/>
      <c r="E716" s="350"/>
      <c r="F716" s="350"/>
      <c r="G716" s="350"/>
      <c r="H716" s="350"/>
      <c r="I716" s="350"/>
      <c r="J716" s="350"/>
      <c r="K716" s="350"/>
      <c r="L716" s="350"/>
      <c r="M716" s="350"/>
      <c r="N716" s="350"/>
      <c r="O716" s="350"/>
      <c r="P716" s="350"/>
      <c r="Q716" s="350"/>
      <c r="R716" s="350"/>
      <c r="S716" s="350"/>
      <c r="T716" s="350"/>
      <c r="U716" s="350"/>
      <c r="V716" s="350"/>
      <c r="W716" s="350"/>
      <c r="X716" s="350"/>
      <c r="Y716" s="350"/>
      <c r="Z716" s="350"/>
    </row>
    <row r="717" spans="1:26" ht="13.5" customHeight="1">
      <c r="A717" s="357"/>
      <c r="B717" s="357"/>
      <c r="C717" s="350"/>
      <c r="D717" s="350"/>
      <c r="E717" s="350"/>
      <c r="F717" s="350"/>
      <c r="G717" s="350"/>
      <c r="H717" s="350"/>
      <c r="I717" s="350"/>
      <c r="J717" s="350"/>
      <c r="K717" s="350"/>
      <c r="L717" s="350"/>
      <c r="M717" s="350"/>
      <c r="N717" s="350"/>
      <c r="O717" s="350"/>
      <c r="P717" s="350"/>
      <c r="Q717" s="350"/>
      <c r="R717" s="350"/>
      <c r="S717" s="350"/>
      <c r="T717" s="350"/>
      <c r="U717" s="350"/>
      <c r="V717" s="350"/>
      <c r="W717" s="350"/>
      <c r="X717" s="350"/>
      <c r="Y717" s="350"/>
      <c r="Z717" s="350"/>
    </row>
    <row r="718" spans="1:26" ht="13.5" customHeight="1">
      <c r="A718" s="357"/>
      <c r="B718" s="357"/>
      <c r="C718" s="350"/>
      <c r="D718" s="350"/>
      <c r="E718" s="350"/>
      <c r="F718" s="350"/>
      <c r="G718" s="350"/>
      <c r="H718" s="350"/>
      <c r="I718" s="350"/>
      <c r="J718" s="350"/>
      <c r="K718" s="350"/>
      <c r="L718" s="350"/>
      <c r="M718" s="350"/>
      <c r="N718" s="350"/>
      <c r="O718" s="350"/>
      <c r="P718" s="350"/>
      <c r="Q718" s="350"/>
      <c r="R718" s="350"/>
      <c r="S718" s="350"/>
      <c r="T718" s="350"/>
      <c r="U718" s="350"/>
      <c r="V718" s="350"/>
      <c r="W718" s="350"/>
      <c r="X718" s="350"/>
      <c r="Y718" s="350"/>
      <c r="Z718" s="350"/>
    </row>
    <row r="719" spans="1:26" ht="13.5" customHeight="1">
      <c r="A719" s="357"/>
      <c r="B719" s="357"/>
      <c r="C719" s="350"/>
      <c r="D719" s="350"/>
      <c r="E719" s="350"/>
      <c r="F719" s="350"/>
      <c r="G719" s="350"/>
      <c r="H719" s="350"/>
      <c r="I719" s="350"/>
      <c r="J719" s="350"/>
      <c r="K719" s="350"/>
      <c r="L719" s="350"/>
      <c r="M719" s="350"/>
      <c r="N719" s="350"/>
      <c r="O719" s="350"/>
      <c r="P719" s="350"/>
      <c r="Q719" s="350"/>
      <c r="R719" s="350"/>
      <c r="S719" s="350"/>
      <c r="T719" s="350"/>
      <c r="U719" s="350"/>
      <c r="V719" s="350"/>
      <c r="W719" s="350"/>
      <c r="X719" s="350"/>
      <c r="Y719" s="350"/>
      <c r="Z719" s="350"/>
    </row>
    <row r="720" spans="1:26" ht="13.5" customHeight="1">
      <c r="A720" s="357"/>
      <c r="B720" s="357"/>
      <c r="C720" s="350"/>
      <c r="D720" s="350"/>
      <c r="E720" s="350"/>
      <c r="F720" s="350"/>
      <c r="G720" s="350"/>
      <c r="H720" s="350"/>
      <c r="I720" s="350"/>
      <c r="J720" s="350"/>
      <c r="K720" s="350"/>
      <c r="L720" s="350"/>
      <c r="M720" s="350"/>
      <c r="N720" s="350"/>
      <c r="O720" s="350"/>
      <c r="P720" s="350"/>
      <c r="Q720" s="350"/>
      <c r="R720" s="350"/>
      <c r="S720" s="350"/>
      <c r="T720" s="350"/>
      <c r="U720" s="350"/>
      <c r="V720" s="350"/>
      <c r="W720" s="350"/>
      <c r="X720" s="350"/>
      <c r="Y720" s="350"/>
      <c r="Z720" s="350"/>
    </row>
    <row r="721" spans="1:26" ht="13.5" customHeight="1">
      <c r="A721" s="357"/>
      <c r="B721" s="357"/>
      <c r="C721" s="350"/>
      <c r="D721" s="350"/>
      <c r="E721" s="350"/>
      <c r="F721" s="350"/>
      <c r="G721" s="350"/>
      <c r="H721" s="350"/>
      <c r="I721" s="350"/>
      <c r="J721" s="350"/>
      <c r="K721" s="350"/>
      <c r="L721" s="350"/>
      <c r="M721" s="350"/>
      <c r="N721" s="350"/>
      <c r="O721" s="350"/>
      <c r="P721" s="350"/>
      <c r="Q721" s="350"/>
      <c r="R721" s="350"/>
      <c r="S721" s="350"/>
      <c r="T721" s="350"/>
      <c r="U721" s="350"/>
      <c r="V721" s="350"/>
      <c r="W721" s="350"/>
      <c r="X721" s="350"/>
      <c r="Y721" s="350"/>
      <c r="Z721" s="350"/>
    </row>
    <row r="722" spans="1:26" ht="13.5" customHeight="1">
      <c r="A722" s="357"/>
      <c r="B722" s="357"/>
      <c r="C722" s="350"/>
      <c r="D722" s="350"/>
      <c r="E722" s="350"/>
      <c r="F722" s="350"/>
      <c r="G722" s="350"/>
      <c r="H722" s="350"/>
      <c r="I722" s="350"/>
      <c r="J722" s="350"/>
      <c r="K722" s="350"/>
      <c r="L722" s="350"/>
      <c r="M722" s="350"/>
      <c r="N722" s="350"/>
      <c r="O722" s="350"/>
      <c r="P722" s="350"/>
      <c r="Q722" s="350"/>
      <c r="R722" s="350"/>
      <c r="S722" s="350"/>
      <c r="T722" s="350"/>
      <c r="U722" s="350"/>
      <c r="V722" s="350"/>
      <c r="W722" s="350"/>
      <c r="X722" s="350"/>
      <c r="Y722" s="350"/>
      <c r="Z722" s="350"/>
    </row>
    <row r="723" spans="1:26" ht="13.5" customHeight="1">
      <c r="A723" s="357"/>
      <c r="B723" s="357"/>
      <c r="C723" s="350"/>
      <c r="D723" s="350"/>
      <c r="E723" s="350"/>
      <c r="F723" s="350"/>
      <c r="G723" s="350"/>
      <c r="H723" s="350"/>
      <c r="I723" s="350"/>
      <c r="J723" s="350"/>
      <c r="K723" s="350"/>
      <c r="L723" s="350"/>
      <c r="M723" s="350"/>
      <c r="N723" s="350"/>
      <c r="O723" s="350"/>
      <c r="P723" s="350"/>
      <c r="Q723" s="350"/>
      <c r="R723" s="350"/>
      <c r="S723" s="350"/>
      <c r="T723" s="350"/>
      <c r="U723" s="350"/>
      <c r="V723" s="350"/>
      <c r="W723" s="350"/>
      <c r="X723" s="350"/>
      <c r="Y723" s="350"/>
      <c r="Z723" s="350"/>
    </row>
    <row r="724" spans="1:26" ht="13.5" customHeight="1">
      <c r="A724" s="357"/>
      <c r="B724" s="357"/>
      <c r="C724" s="350"/>
      <c r="D724" s="350"/>
      <c r="E724" s="350"/>
      <c r="F724" s="350"/>
      <c r="G724" s="350"/>
      <c r="H724" s="350"/>
      <c r="I724" s="350"/>
      <c r="J724" s="350"/>
      <c r="K724" s="350"/>
      <c r="L724" s="350"/>
      <c r="M724" s="350"/>
      <c r="N724" s="350"/>
      <c r="O724" s="350"/>
      <c r="P724" s="350"/>
      <c r="Q724" s="350"/>
      <c r="R724" s="350"/>
      <c r="S724" s="350"/>
      <c r="T724" s="350"/>
      <c r="U724" s="350"/>
      <c r="V724" s="350"/>
      <c r="W724" s="350"/>
      <c r="X724" s="350"/>
      <c r="Y724" s="350"/>
      <c r="Z724" s="350"/>
    </row>
    <row r="725" spans="1:26" ht="13.5" customHeight="1">
      <c r="A725" s="357"/>
      <c r="B725" s="357"/>
      <c r="C725" s="350"/>
      <c r="D725" s="350"/>
      <c r="E725" s="350"/>
      <c r="F725" s="350"/>
      <c r="G725" s="350"/>
      <c r="H725" s="350"/>
      <c r="I725" s="350"/>
      <c r="J725" s="350"/>
      <c r="K725" s="350"/>
      <c r="L725" s="350"/>
      <c r="M725" s="350"/>
      <c r="N725" s="350"/>
      <c r="O725" s="350"/>
      <c r="P725" s="350"/>
      <c r="Q725" s="350"/>
      <c r="R725" s="350"/>
      <c r="S725" s="350"/>
      <c r="T725" s="350"/>
      <c r="U725" s="350"/>
      <c r="V725" s="350"/>
      <c r="W725" s="350"/>
      <c r="X725" s="350"/>
      <c r="Y725" s="350"/>
      <c r="Z725" s="350"/>
    </row>
    <row r="726" spans="1:26" ht="13.5" customHeight="1">
      <c r="A726" s="357"/>
      <c r="B726" s="357"/>
      <c r="C726" s="350"/>
      <c r="D726" s="350"/>
      <c r="E726" s="350"/>
      <c r="F726" s="350"/>
      <c r="G726" s="350"/>
      <c r="H726" s="350"/>
      <c r="I726" s="350"/>
      <c r="J726" s="350"/>
      <c r="K726" s="350"/>
      <c r="L726" s="350"/>
      <c r="M726" s="350"/>
      <c r="N726" s="350"/>
      <c r="O726" s="350"/>
      <c r="P726" s="350"/>
      <c r="Q726" s="350"/>
      <c r="R726" s="350"/>
      <c r="S726" s="350"/>
      <c r="T726" s="350"/>
      <c r="U726" s="350"/>
      <c r="V726" s="350"/>
      <c r="W726" s="350"/>
      <c r="X726" s="350"/>
      <c r="Y726" s="350"/>
      <c r="Z726" s="350"/>
    </row>
    <row r="727" spans="1:26" ht="13.5" customHeight="1">
      <c r="A727" s="357"/>
      <c r="B727" s="357"/>
      <c r="C727" s="350"/>
      <c r="D727" s="350"/>
      <c r="E727" s="350"/>
      <c r="F727" s="350"/>
      <c r="G727" s="350"/>
      <c r="H727" s="350"/>
      <c r="I727" s="350"/>
      <c r="J727" s="350"/>
      <c r="K727" s="350"/>
      <c r="L727" s="350"/>
      <c r="M727" s="350"/>
      <c r="N727" s="350"/>
      <c r="O727" s="350"/>
      <c r="P727" s="350"/>
      <c r="Q727" s="350"/>
      <c r="R727" s="350"/>
      <c r="S727" s="350"/>
      <c r="T727" s="350"/>
      <c r="U727" s="350"/>
      <c r="V727" s="350"/>
      <c r="W727" s="350"/>
      <c r="X727" s="350"/>
      <c r="Y727" s="350"/>
      <c r="Z727" s="350"/>
    </row>
    <row r="728" spans="1:26" ht="13.5" customHeight="1">
      <c r="A728" s="357"/>
      <c r="B728" s="357"/>
      <c r="C728" s="350"/>
      <c r="D728" s="350"/>
      <c r="E728" s="350"/>
      <c r="F728" s="350"/>
      <c r="G728" s="350"/>
      <c r="H728" s="350"/>
      <c r="I728" s="350"/>
      <c r="J728" s="350"/>
      <c r="K728" s="350"/>
      <c r="L728" s="350"/>
      <c r="M728" s="350"/>
      <c r="N728" s="350"/>
      <c r="O728" s="350"/>
      <c r="P728" s="350"/>
      <c r="Q728" s="350"/>
      <c r="R728" s="350"/>
      <c r="S728" s="350"/>
      <c r="T728" s="350"/>
      <c r="U728" s="350"/>
      <c r="V728" s="350"/>
      <c r="W728" s="350"/>
      <c r="X728" s="350"/>
      <c r="Y728" s="350"/>
      <c r="Z728" s="350"/>
    </row>
    <row r="729" spans="1:26" ht="13.5" customHeight="1">
      <c r="A729" s="357"/>
      <c r="B729" s="357"/>
      <c r="C729" s="350"/>
      <c r="D729" s="350"/>
      <c r="E729" s="350"/>
      <c r="F729" s="350"/>
      <c r="G729" s="350"/>
      <c r="H729" s="350"/>
      <c r="I729" s="350"/>
      <c r="J729" s="350"/>
      <c r="K729" s="350"/>
      <c r="L729" s="350"/>
      <c r="M729" s="350"/>
      <c r="N729" s="350"/>
      <c r="O729" s="350"/>
      <c r="P729" s="350"/>
      <c r="Q729" s="350"/>
      <c r="R729" s="350"/>
      <c r="S729" s="350"/>
      <c r="T729" s="350"/>
      <c r="U729" s="350"/>
      <c r="V729" s="350"/>
      <c r="W729" s="350"/>
      <c r="X729" s="350"/>
      <c r="Y729" s="350"/>
      <c r="Z729" s="350"/>
    </row>
    <row r="730" spans="1:26" ht="13.5" customHeight="1">
      <c r="A730" s="357"/>
      <c r="B730" s="357"/>
      <c r="C730" s="350"/>
      <c r="D730" s="350"/>
      <c r="E730" s="350"/>
      <c r="F730" s="350"/>
      <c r="G730" s="350"/>
      <c r="H730" s="350"/>
      <c r="I730" s="350"/>
      <c r="J730" s="350"/>
      <c r="K730" s="350"/>
      <c r="L730" s="350"/>
      <c r="M730" s="350"/>
      <c r="N730" s="350"/>
      <c r="O730" s="350"/>
      <c r="P730" s="350"/>
      <c r="Q730" s="350"/>
      <c r="R730" s="350"/>
      <c r="S730" s="350"/>
      <c r="T730" s="350"/>
      <c r="U730" s="350"/>
      <c r="V730" s="350"/>
      <c r="W730" s="350"/>
      <c r="X730" s="350"/>
      <c r="Y730" s="350"/>
      <c r="Z730" s="350"/>
    </row>
    <row r="731" spans="1:26" ht="13.5" customHeight="1">
      <c r="A731" s="357"/>
      <c r="B731" s="357"/>
      <c r="C731" s="350"/>
      <c r="D731" s="350"/>
      <c r="E731" s="350"/>
      <c r="F731" s="350"/>
      <c r="G731" s="350"/>
      <c r="H731" s="350"/>
      <c r="I731" s="350"/>
      <c r="J731" s="350"/>
      <c r="K731" s="350"/>
      <c r="L731" s="350"/>
      <c r="M731" s="350"/>
      <c r="N731" s="350"/>
      <c r="O731" s="350"/>
      <c r="P731" s="350"/>
      <c r="Q731" s="350"/>
      <c r="R731" s="350"/>
      <c r="S731" s="350"/>
      <c r="T731" s="350"/>
      <c r="U731" s="350"/>
      <c r="V731" s="350"/>
      <c r="W731" s="350"/>
      <c r="X731" s="350"/>
      <c r="Y731" s="350"/>
      <c r="Z731" s="350"/>
    </row>
    <row r="732" spans="1:26" ht="13.5" customHeight="1">
      <c r="A732" s="357"/>
      <c r="B732" s="357"/>
      <c r="C732" s="350"/>
      <c r="D732" s="350"/>
      <c r="E732" s="350"/>
      <c r="F732" s="350"/>
      <c r="G732" s="350"/>
      <c r="H732" s="350"/>
      <c r="I732" s="350"/>
      <c r="J732" s="350"/>
      <c r="K732" s="350"/>
      <c r="L732" s="350"/>
      <c r="M732" s="350"/>
      <c r="N732" s="350"/>
      <c r="O732" s="350"/>
      <c r="P732" s="350"/>
      <c r="Q732" s="350"/>
      <c r="R732" s="350"/>
      <c r="S732" s="350"/>
      <c r="T732" s="350"/>
      <c r="U732" s="350"/>
      <c r="V732" s="350"/>
      <c r="W732" s="350"/>
      <c r="X732" s="350"/>
      <c r="Y732" s="350"/>
      <c r="Z732" s="350"/>
    </row>
    <row r="733" spans="1:26" ht="13.5" customHeight="1">
      <c r="A733" s="357"/>
      <c r="B733" s="357"/>
      <c r="C733" s="350"/>
      <c r="D733" s="350"/>
      <c r="E733" s="350"/>
      <c r="F733" s="350"/>
      <c r="G733" s="350"/>
      <c r="H733" s="350"/>
      <c r="I733" s="350"/>
      <c r="J733" s="350"/>
      <c r="K733" s="350"/>
      <c r="L733" s="350"/>
      <c r="M733" s="350"/>
      <c r="N733" s="350"/>
      <c r="O733" s="350"/>
      <c r="P733" s="350"/>
      <c r="Q733" s="350"/>
      <c r="R733" s="350"/>
      <c r="S733" s="350"/>
      <c r="T733" s="350"/>
      <c r="U733" s="350"/>
      <c r="V733" s="350"/>
      <c r="W733" s="350"/>
      <c r="X733" s="350"/>
      <c r="Y733" s="350"/>
      <c r="Z733" s="350"/>
    </row>
    <row r="734" spans="1:26" ht="13.5" customHeight="1">
      <c r="A734" s="357"/>
      <c r="B734" s="357"/>
      <c r="C734" s="350"/>
      <c r="D734" s="350"/>
      <c r="E734" s="350"/>
      <c r="F734" s="350"/>
      <c r="G734" s="350"/>
      <c r="H734" s="350"/>
      <c r="I734" s="350"/>
      <c r="J734" s="350"/>
      <c r="K734" s="350"/>
      <c r="L734" s="350"/>
      <c r="M734" s="350"/>
      <c r="N734" s="350"/>
      <c r="O734" s="350"/>
      <c r="P734" s="350"/>
      <c r="Q734" s="350"/>
      <c r="R734" s="350"/>
      <c r="S734" s="350"/>
      <c r="T734" s="350"/>
      <c r="U734" s="350"/>
      <c r="V734" s="350"/>
      <c r="W734" s="350"/>
      <c r="X734" s="350"/>
      <c r="Y734" s="350"/>
      <c r="Z734" s="350"/>
    </row>
    <row r="735" spans="1:26" ht="13.5" customHeight="1">
      <c r="A735" s="357"/>
      <c r="B735" s="357"/>
      <c r="C735" s="350"/>
      <c r="D735" s="350"/>
      <c r="E735" s="350"/>
      <c r="F735" s="350"/>
      <c r="G735" s="350"/>
      <c r="H735" s="350"/>
      <c r="I735" s="350"/>
      <c r="J735" s="350"/>
      <c r="K735" s="350"/>
      <c r="L735" s="350"/>
      <c r="M735" s="350"/>
      <c r="N735" s="350"/>
      <c r="O735" s="350"/>
      <c r="P735" s="350"/>
      <c r="Q735" s="350"/>
      <c r="R735" s="350"/>
      <c r="S735" s="350"/>
      <c r="T735" s="350"/>
      <c r="U735" s="350"/>
      <c r="V735" s="350"/>
      <c r="W735" s="350"/>
      <c r="X735" s="350"/>
      <c r="Y735" s="350"/>
      <c r="Z735" s="350"/>
    </row>
    <row r="736" spans="1:26" ht="13.5" customHeight="1">
      <c r="A736" s="357"/>
      <c r="B736" s="357"/>
      <c r="C736" s="350"/>
      <c r="D736" s="350"/>
      <c r="E736" s="350"/>
      <c r="F736" s="350"/>
      <c r="G736" s="350"/>
      <c r="H736" s="350"/>
      <c r="I736" s="350"/>
      <c r="J736" s="350"/>
      <c r="K736" s="350"/>
      <c r="L736" s="350"/>
      <c r="M736" s="350"/>
      <c r="N736" s="350"/>
      <c r="O736" s="350"/>
      <c r="P736" s="350"/>
      <c r="Q736" s="350"/>
      <c r="R736" s="350"/>
      <c r="S736" s="350"/>
      <c r="T736" s="350"/>
      <c r="U736" s="350"/>
      <c r="V736" s="350"/>
      <c r="W736" s="350"/>
      <c r="X736" s="350"/>
      <c r="Y736" s="350"/>
      <c r="Z736" s="350"/>
    </row>
    <row r="737" spans="1:26" ht="13.5" customHeight="1">
      <c r="A737" s="357"/>
      <c r="B737" s="357"/>
      <c r="C737" s="350"/>
      <c r="D737" s="350"/>
      <c r="E737" s="350"/>
      <c r="F737" s="350"/>
      <c r="G737" s="350"/>
      <c r="H737" s="350"/>
      <c r="I737" s="350"/>
      <c r="J737" s="350"/>
      <c r="K737" s="350"/>
      <c r="L737" s="350"/>
      <c r="M737" s="350"/>
      <c r="N737" s="350"/>
      <c r="O737" s="350"/>
      <c r="P737" s="350"/>
      <c r="Q737" s="350"/>
      <c r="R737" s="350"/>
      <c r="S737" s="350"/>
      <c r="T737" s="350"/>
      <c r="U737" s="350"/>
      <c r="V737" s="350"/>
      <c r="W737" s="350"/>
      <c r="X737" s="350"/>
      <c r="Y737" s="350"/>
      <c r="Z737" s="350"/>
    </row>
    <row r="738" spans="1:26" ht="13.5" customHeight="1">
      <c r="A738" s="357"/>
      <c r="B738" s="357"/>
      <c r="C738" s="350"/>
      <c r="D738" s="350"/>
      <c r="E738" s="350"/>
      <c r="F738" s="350"/>
      <c r="G738" s="350"/>
      <c r="H738" s="350"/>
      <c r="I738" s="350"/>
      <c r="J738" s="350"/>
      <c r="K738" s="350"/>
      <c r="L738" s="350"/>
      <c r="M738" s="350"/>
      <c r="N738" s="350"/>
      <c r="O738" s="350"/>
      <c r="P738" s="350"/>
      <c r="Q738" s="350"/>
      <c r="R738" s="350"/>
      <c r="S738" s="350"/>
      <c r="T738" s="350"/>
      <c r="U738" s="350"/>
      <c r="V738" s="350"/>
      <c r="W738" s="350"/>
      <c r="X738" s="350"/>
      <c r="Y738" s="350"/>
      <c r="Z738" s="350"/>
    </row>
    <row r="739" spans="1:26" ht="13.5" customHeight="1">
      <c r="A739" s="357"/>
      <c r="B739" s="357"/>
      <c r="C739" s="350"/>
      <c r="D739" s="350"/>
      <c r="E739" s="350"/>
      <c r="F739" s="350"/>
      <c r="G739" s="350"/>
      <c r="H739" s="350"/>
      <c r="I739" s="350"/>
      <c r="J739" s="350"/>
      <c r="K739" s="350"/>
      <c r="L739" s="350"/>
      <c r="M739" s="350"/>
      <c r="N739" s="350"/>
      <c r="O739" s="350"/>
      <c r="P739" s="350"/>
      <c r="Q739" s="350"/>
      <c r="R739" s="350"/>
      <c r="S739" s="350"/>
      <c r="T739" s="350"/>
      <c r="U739" s="350"/>
      <c r="V739" s="350"/>
      <c r="W739" s="350"/>
      <c r="X739" s="350"/>
      <c r="Y739" s="350"/>
      <c r="Z739" s="350"/>
    </row>
    <row r="740" spans="1:26" ht="13.5" customHeight="1">
      <c r="A740" s="357"/>
      <c r="B740" s="357"/>
      <c r="C740" s="350"/>
      <c r="D740" s="350"/>
      <c r="E740" s="350"/>
      <c r="F740" s="350"/>
      <c r="G740" s="350"/>
      <c r="H740" s="350"/>
      <c r="I740" s="350"/>
      <c r="J740" s="350"/>
      <c r="K740" s="350"/>
      <c r="L740" s="350"/>
      <c r="M740" s="350"/>
      <c r="N740" s="350"/>
      <c r="O740" s="350"/>
      <c r="P740" s="350"/>
      <c r="Q740" s="350"/>
      <c r="R740" s="350"/>
      <c r="S740" s="350"/>
      <c r="T740" s="350"/>
      <c r="U740" s="350"/>
      <c r="V740" s="350"/>
      <c r="W740" s="350"/>
      <c r="X740" s="350"/>
      <c r="Y740" s="350"/>
      <c r="Z740" s="350"/>
    </row>
    <row r="741" spans="1:26" ht="13.5" customHeight="1">
      <c r="A741" s="357"/>
      <c r="B741" s="357"/>
      <c r="C741" s="350"/>
      <c r="D741" s="350"/>
      <c r="E741" s="350"/>
      <c r="F741" s="350"/>
      <c r="G741" s="350"/>
      <c r="H741" s="350"/>
      <c r="I741" s="350"/>
      <c r="J741" s="350"/>
      <c r="K741" s="350"/>
      <c r="L741" s="350"/>
      <c r="M741" s="350"/>
      <c r="N741" s="350"/>
      <c r="O741" s="350"/>
      <c r="P741" s="350"/>
      <c r="Q741" s="350"/>
      <c r="R741" s="350"/>
      <c r="S741" s="350"/>
      <c r="T741" s="350"/>
      <c r="U741" s="350"/>
      <c r="V741" s="350"/>
      <c r="W741" s="350"/>
      <c r="X741" s="350"/>
      <c r="Y741" s="350"/>
      <c r="Z741" s="350"/>
    </row>
    <row r="742" spans="1:26" ht="13.5" customHeight="1">
      <c r="A742" s="357"/>
      <c r="B742" s="357"/>
      <c r="C742" s="350"/>
      <c r="D742" s="350"/>
      <c r="E742" s="350"/>
      <c r="F742" s="350"/>
      <c r="G742" s="350"/>
      <c r="H742" s="350"/>
      <c r="I742" s="350"/>
      <c r="J742" s="350"/>
      <c r="K742" s="350"/>
      <c r="L742" s="350"/>
      <c r="M742" s="350"/>
      <c r="N742" s="350"/>
      <c r="O742" s="350"/>
      <c r="P742" s="350"/>
      <c r="Q742" s="350"/>
      <c r="R742" s="350"/>
      <c r="S742" s="350"/>
      <c r="T742" s="350"/>
      <c r="U742" s="350"/>
      <c r="V742" s="350"/>
      <c r="W742" s="350"/>
      <c r="X742" s="350"/>
      <c r="Y742" s="350"/>
      <c r="Z742" s="350"/>
    </row>
    <row r="743" spans="1:26" ht="13.5" customHeight="1">
      <c r="A743" s="357"/>
      <c r="B743" s="357"/>
      <c r="C743" s="350"/>
      <c r="D743" s="350"/>
      <c r="E743" s="350"/>
      <c r="F743" s="350"/>
      <c r="G743" s="350"/>
      <c r="H743" s="350"/>
      <c r="I743" s="350"/>
      <c r="J743" s="350"/>
      <c r="K743" s="350"/>
      <c r="L743" s="350"/>
      <c r="M743" s="350"/>
      <c r="N743" s="350"/>
      <c r="O743" s="350"/>
      <c r="P743" s="350"/>
      <c r="Q743" s="350"/>
      <c r="R743" s="350"/>
      <c r="S743" s="350"/>
      <c r="T743" s="350"/>
      <c r="U743" s="350"/>
      <c r="V743" s="350"/>
      <c r="W743" s="350"/>
      <c r="X743" s="350"/>
      <c r="Y743" s="350"/>
      <c r="Z743" s="350"/>
    </row>
    <row r="744" spans="1:26" ht="13.5" customHeight="1">
      <c r="A744" s="357"/>
      <c r="B744" s="357"/>
      <c r="C744" s="350"/>
      <c r="D744" s="350"/>
      <c r="E744" s="350"/>
      <c r="F744" s="350"/>
      <c r="G744" s="350"/>
      <c r="H744" s="350"/>
      <c r="I744" s="350"/>
      <c r="J744" s="350"/>
      <c r="K744" s="350"/>
      <c r="L744" s="350"/>
      <c r="M744" s="350"/>
      <c r="N744" s="350"/>
      <c r="O744" s="350"/>
      <c r="P744" s="350"/>
      <c r="Q744" s="350"/>
      <c r="R744" s="350"/>
      <c r="S744" s="350"/>
      <c r="T744" s="350"/>
      <c r="U744" s="350"/>
      <c r="V744" s="350"/>
      <c r="W744" s="350"/>
      <c r="X744" s="350"/>
      <c r="Y744" s="350"/>
      <c r="Z744" s="350"/>
    </row>
    <row r="745" spans="1:26" ht="13.5" customHeight="1">
      <c r="A745" s="357"/>
      <c r="B745" s="357"/>
      <c r="C745" s="350"/>
      <c r="D745" s="350"/>
      <c r="E745" s="350"/>
      <c r="F745" s="350"/>
      <c r="G745" s="350"/>
      <c r="H745" s="350"/>
      <c r="I745" s="350"/>
      <c r="J745" s="350"/>
      <c r="K745" s="350"/>
      <c r="L745" s="350"/>
      <c r="M745" s="350"/>
      <c r="N745" s="350"/>
      <c r="O745" s="350"/>
      <c r="P745" s="350"/>
      <c r="Q745" s="350"/>
      <c r="R745" s="350"/>
      <c r="S745" s="350"/>
      <c r="T745" s="350"/>
      <c r="U745" s="350"/>
      <c r="V745" s="350"/>
      <c r="W745" s="350"/>
      <c r="X745" s="350"/>
      <c r="Y745" s="350"/>
      <c r="Z745" s="350"/>
    </row>
    <row r="746" spans="1:26" ht="13.5" customHeight="1">
      <c r="A746" s="357"/>
      <c r="B746" s="357"/>
      <c r="C746" s="350"/>
      <c r="D746" s="350"/>
      <c r="E746" s="350"/>
      <c r="F746" s="350"/>
      <c r="G746" s="350"/>
      <c r="H746" s="350"/>
      <c r="I746" s="350"/>
      <c r="J746" s="350"/>
      <c r="K746" s="350"/>
      <c r="L746" s="350"/>
      <c r="M746" s="350"/>
      <c r="N746" s="350"/>
      <c r="O746" s="350"/>
      <c r="P746" s="350"/>
      <c r="Q746" s="350"/>
      <c r="R746" s="350"/>
      <c r="S746" s="350"/>
      <c r="T746" s="350"/>
      <c r="U746" s="350"/>
      <c r="V746" s="350"/>
      <c r="W746" s="350"/>
      <c r="X746" s="350"/>
      <c r="Y746" s="350"/>
      <c r="Z746" s="350"/>
    </row>
    <row r="747" spans="1:26" ht="13.5" customHeight="1">
      <c r="A747" s="357"/>
      <c r="B747" s="357"/>
      <c r="C747" s="350"/>
      <c r="D747" s="350"/>
      <c r="E747" s="350"/>
      <c r="F747" s="350"/>
      <c r="G747" s="350"/>
      <c r="H747" s="350"/>
      <c r="I747" s="350"/>
      <c r="J747" s="350"/>
      <c r="K747" s="350"/>
      <c r="L747" s="350"/>
      <c r="M747" s="350"/>
      <c r="N747" s="350"/>
      <c r="O747" s="350"/>
      <c r="P747" s="350"/>
      <c r="Q747" s="350"/>
      <c r="R747" s="350"/>
      <c r="S747" s="350"/>
      <c r="T747" s="350"/>
      <c r="U747" s="350"/>
      <c r="V747" s="350"/>
      <c r="W747" s="350"/>
      <c r="X747" s="350"/>
      <c r="Y747" s="350"/>
      <c r="Z747" s="350"/>
    </row>
    <row r="748" spans="1:26" ht="13.5" customHeight="1">
      <c r="A748" s="357"/>
      <c r="B748" s="357"/>
      <c r="C748" s="350"/>
      <c r="D748" s="350"/>
      <c r="E748" s="350"/>
      <c r="F748" s="350"/>
      <c r="G748" s="350"/>
      <c r="H748" s="350"/>
      <c r="I748" s="350"/>
      <c r="J748" s="350"/>
      <c r="K748" s="350"/>
      <c r="L748" s="350"/>
      <c r="M748" s="350"/>
      <c r="N748" s="350"/>
      <c r="O748" s="350"/>
      <c r="P748" s="350"/>
      <c r="Q748" s="350"/>
      <c r="R748" s="350"/>
      <c r="S748" s="350"/>
      <c r="T748" s="350"/>
      <c r="U748" s="350"/>
      <c r="V748" s="350"/>
      <c r="W748" s="350"/>
      <c r="X748" s="350"/>
      <c r="Y748" s="350"/>
      <c r="Z748" s="350"/>
    </row>
    <row r="749" spans="1:26" ht="13.5" customHeight="1">
      <c r="A749" s="357"/>
      <c r="B749" s="357"/>
      <c r="C749" s="350"/>
      <c r="D749" s="350"/>
      <c r="E749" s="350"/>
      <c r="F749" s="350"/>
      <c r="G749" s="350"/>
      <c r="H749" s="350"/>
      <c r="I749" s="350"/>
      <c r="J749" s="350"/>
      <c r="K749" s="350"/>
      <c r="L749" s="350"/>
      <c r="M749" s="350"/>
      <c r="N749" s="350"/>
      <c r="O749" s="350"/>
      <c r="P749" s="350"/>
      <c r="Q749" s="350"/>
      <c r="R749" s="350"/>
      <c r="S749" s="350"/>
      <c r="T749" s="350"/>
      <c r="U749" s="350"/>
      <c r="V749" s="350"/>
      <c r="W749" s="350"/>
      <c r="X749" s="350"/>
      <c r="Y749" s="350"/>
      <c r="Z749" s="350"/>
    </row>
    <row r="750" spans="1:26" ht="13.5" customHeight="1">
      <c r="A750" s="357"/>
      <c r="B750" s="357"/>
      <c r="C750" s="350"/>
      <c r="D750" s="350"/>
      <c r="E750" s="350"/>
      <c r="F750" s="350"/>
      <c r="G750" s="350"/>
      <c r="H750" s="350"/>
      <c r="I750" s="350"/>
      <c r="J750" s="350"/>
      <c r="K750" s="350"/>
      <c r="L750" s="350"/>
      <c r="M750" s="350"/>
      <c r="N750" s="350"/>
      <c r="O750" s="350"/>
      <c r="P750" s="350"/>
      <c r="Q750" s="350"/>
      <c r="R750" s="350"/>
      <c r="S750" s="350"/>
      <c r="T750" s="350"/>
      <c r="U750" s="350"/>
      <c r="V750" s="350"/>
      <c r="W750" s="350"/>
      <c r="X750" s="350"/>
      <c r="Y750" s="350"/>
      <c r="Z750" s="350"/>
    </row>
    <row r="751" spans="1:26" ht="13.5" customHeight="1">
      <c r="A751" s="357"/>
      <c r="B751" s="357"/>
      <c r="C751" s="350"/>
      <c r="D751" s="350"/>
      <c r="E751" s="350"/>
      <c r="F751" s="350"/>
      <c r="G751" s="350"/>
      <c r="H751" s="350"/>
      <c r="I751" s="350"/>
      <c r="J751" s="350"/>
      <c r="K751" s="350"/>
      <c r="L751" s="350"/>
      <c r="M751" s="350"/>
      <c r="N751" s="350"/>
      <c r="O751" s="350"/>
      <c r="P751" s="350"/>
      <c r="Q751" s="350"/>
      <c r="R751" s="350"/>
      <c r="S751" s="350"/>
      <c r="T751" s="350"/>
      <c r="U751" s="350"/>
      <c r="V751" s="350"/>
      <c r="W751" s="350"/>
      <c r="X751" s="350"/>
      <c r="Y751" s="350"/>
      <c r="Z751" s="350"/>
    </row>
    <row r="752" spans="1:26" ht="13.5" customHeight="1">
      <c r="A752" s="357"/>
      <c r="B752" s="357"/>
      <c r="C752" s="350"/>
      <c r="D752" s="350"/>
      <c r="E752" s="350"/>
      <c r="F752" s="350"/>
      <c r="G752" s="350"/>
      <c r="H752" s="350"/>
      <c r="I752" s="350"/>
      <c r="J752" s="350"/>
      <c r="K752" s="350"/>
      <c r="L752" s="350"/>
      <c r="M752" s="350"/>
      <c r="N752" s="350"/>
      <c r="O752" s="350"/>
      <c r="P752" s="350"/>
      <c r="Q752" s="350"/>
      <c r="R752" s="350"/>
      <c r="S752" s="350"/>
      <c r="T752" s="350"/>
      <c r="U752" s="350"/>
      <c r="V752" s="350"/>
      <c r="W752" s="350"/>
      <c r="X752" s="350"/>
      <c r="Y752" s="350"/>
      <c r="Z752" s="350"/>
    </row>
    <row r="753" spans="1:26" ht="13.5" customHeight="1">
      <c r="A753" s="357"/>
      <c r="B753" s="357"/>
      <c r="C753" s="350"/>
      <c r="D753" s="350"/>
      <c r="E753" s="350"/>
      <c r="F753" s="350"/>
      <c r="G753" s="350"/>
      <c r="H753" s="350"/>
      <c r="I753" s="350"/>
      <c r="J753" s="350"/>
      <c r="K753" s="350"/>
      <c r="L753" s="350"/>
      <c r="M753" s="350"/>
      <c r="N753" s="350"/>
      <c r="O753" s="350"/>
      <c r="P753" s="350"/>
      <c r="Q753" s="350"/>
      <c r="R753" s="350"/>
      <c r="S753" s="350"/>
      <c r="T753" s="350"/>
      <c r="U753" s="350"/>
      <c r="V753" s="350"/>
      <c r="W753" s="350"/>
      <c r="X753" s="350"/>
      <c r="Y753" s="350"/>
      <c r="Z753" s="350"/>
    </row>
    <row r="754" spans="1:26" ht="13.5" customHeight="1">
      <c r="A754" s="357"/>
      <c r="B754" s="357"/>
      <c r="C754" s="350"/>
      <c r="D754" s="350"/>
      <c r="E754" s="350"/>
      <c r="F754" s="350"/>
      <c r="G754" s="350"/>
      <c r="H754" s="350"/>
      <c r="I754" s="350"/>
      <c r="J754" s="350"/>
      <c r="K754" s="350"/>
      <c r="L754" s="350"/>
      <c r="M754" s="350"/>
      <c r="N754" s="350"/>
      <c r="O754" s="350"/>
      <c r="P754" s="350"/>
      <c r="Q754" s="350"/>
      <c r="R754" s="350"/>
      <c r="S754" s="350"/>
      <c r="T754" s="350"/>
      <c r="U754" s="350"/>
      <c r="V754" s="350"/>
      <c r="W754" s="350"/>
      <c r="X754" s="350"/>
      <c r="Y754" s="350"/>
      <c r="Z754" s="350"/>
    </row>
    <row r="755" spans="1:26" ht="13.5" customHeight="1">
      <c r="A755" s="357"/>
      <c r="B755" s="357"/>
      <c r="C755" s="350"/>
      <c r="D755" s="350"/>
      <c r="E755" s="350"/>
      <c r="F755" s="350"/>
      <c r="G755" s="350"/>
      <c r="H755" s="350"/>
      <c r="I755" s="350"/>
      <c r="J755" s="350"/>
      <c r="K755" s="350"/>
      <c r="L755" s="350"/>
      <c r="M755" s="350"/>
      <c r="N755" s="350"/>
      <c r="O755" s="350"/>
      <c r="P755" s="350"/>
      <c r="Q755" s="350"/>
      <c r="R755" s="350"/>
      <c r="S755" s="350"/>
      <c r="T755" s="350"/>
      <c r="U755" s="350"/>
      <c r="V755" s="350"/>
      <c r="W755" s="350"/>
      <c r="X755" s="350"/>
      <c r="Y755" s="350"/>
      <c r="Z755" s="350"/>
    </row>
    <row r="756" spans="1:26" ht="13.5" customHeight="1">
      <c r="A756" s="357"/>
      <c r="B756" s="357"/>
      <c r="C756" s="350"/>
      <c r="D756" s="350"/>
      <c r="E756" s="350"/>
      <c r="F756" s="350"/>
      <c r="G756" s="350"/>
      <c r="H756" s="350"/>
      <c r="I756" s="350"/>
      <c r="J756" s="350"/>
      <c r="K756" s="350"/>
      <c r="L756" s="350"/>
      <c r="M756" s="350"/>
      <c r="N756" s="350"/>
      <c r="O756" s="350"/>
      <c r="P756" s="350"/>
      <c r="Q756" s="350"/>
      <c r="R756" s="350"/>
      <c r="S756" s="350"/>
      <c r="T756" s="350"/>
      <c r="U756" s="350"/>
      <c r="V756" s="350"/>
      <c r="W756" s="350"/>
      <c r="X756" s="350"/>
      <c r="Y756" s="350"/>
      <c r="Z756" s="350"/>
    </row>
    <row r="757" spans="1:26" ht="13.5" customHeight="1">
      <c r="A757" s="357"/>
      <c r="B757" s="357"/>
      <c r="C757" s="350"/>
      <c r="D757" s="350"/>
      <c r="E757" s="350"/>
      <c r="F757" s="350"/>
      <c r="G757" s="350"/>
      <c r="H757" s="350"/>
      <c r="I757" s="350"/>
      <c r="J757" s="350"/>
      <c r="K757" s="350"/>
      <c r="L757" s="350"/>
      <c r="M757" s="350"/>
      <c r="N757" s="350"/>
      <c r="O757" s="350"/>
      <c r="P757" s="350"/>
      <c r="Q757" s="350"/>
      <c r="R757" s="350"/>
      <c r="S757" s="350"/>
      <c r="T757" s="350"/>
      <c r="U757" s="350"/>
      <c r="V757" s="350"/>
      <c r="W757" s="350"/>
      <c r="X757" s="350"/>
      <c r="Y757" s="350"/>
      <c r="Z757" s="350"/>
    </row>
    <row r="758" spans="1:26" ht="13.5" customHeight="1">
      <c r="A758" s="357"/>
      <c r="B758" s="357"/>
      <c r="C758" s="350"/>
      <c r="D758" s="350"/>
      <c r="E758" s="350"/>
      <c r="F758" s="350"/>
      <c r="G758" s="350"/>
      <c r="H758" s="350"/>
      <c r="I758" s="350"/>
      <c r="J758" s="350"/>
      <c r="K758" s="350"/>
      <c r="L758" s="350"/>
      <c r="M758" s="350"/>
      <c r="N758" s="350"/>
      <c r="O758" s="350"/>
      <c r="P758" s="350"/>
      <c r="Q758" s="350"/>
      <c r="R758" s="350"/>
      <c r="S758" s="350"/>
      <c r="T758" s="350"/>
      <c r="U758" s="350"/>
      <c r="V758" s="350"/>
      <c r="W758" s="350"/>
      <c r="X758" s="350"/>
      <c r="Y758" s="350"/>
      <c r="Z758" s="350"/>
    </row>
    <row r="759" spans="1:26" ht="13.5" customHeight="1">
      <c r="A759" s="357"/>
      <c r="B759" s="357"/>
      <c r="C759" s="350"/>
      <c r="D759" s="350"/>
      <c r="E759" s="350"/>
      <c r="F759" s="350"/>
      <c r="G759" s="350"/>
      <c r="H759" s="350"/>
      <c r="I759" s="350"/>
      <c r="J759" s="350"/>
      <c r="K759" s="350"/>
      <c r="L759" s="350"/>
      <c r="M759" s="350"/>
      <c r="N759" s="350"/>
      <c r="O759" s="350"/>
      <c r="P759" s="350"/>
      <c r="Q759" s="350"/>
      <c r="R759" s="350"/>
      <c r="S759" s="350"/>
      <c r="T759" s="350"/>
      <c r="U759" s="350"/>
      <c r="V759" s="350"/>
      <c r="W759" s="350"/>
      <c r="X759" s="350"/>
      <c r="Y759" s="350"/>
      <c r="Z759" s="350"/>
    </row>
    <row r="760" spans="1:26" ht="13.5" customHeight="1">
      <c r="A760" s="357"/>
      <c r="B760" s="357"/>
      <c r="C760" s="350"/>
      <c r="D760" s="350"/>
      <c r="E760" s="350"/>
      <c r="F760" s="350"/>
      <c r="G760" s="350"/>
      <c r="H760" s="350"/>
      <c r="I760" s="350"/>
      <c r="J760" s="350"/>
      <c r="K760" s="350"/>
      <c r="L760" s="350"/>
      <c r="M760" s="350"/>
      <c r="N760" s="350"/>
      <c r="O760" s="350"/>
      <c r="P760" s="350"/>
      <c r="Q760" s="350"/>
      <c r="R760" s="350"/>
      <c r="S760" s="350"/>
      <c r="T760" s="350"/>
      <c r="U760" s="350"/>
      <c r="V760" s="350"/>
      <c r="W760" s="350"/>
      <c r="X760" s="350"/>
      <c r="Y760" s="350"/>
      <c r="Z760" s="350"/>
    </row>
    <row r="761" spans="1:26" ht="13.5" customHeight="1">
      <c r="A761" s="357"/>
      <c r="B761" s="357"/>
      <c r="C761" s="350"/>
      <c r="D761" s="350"/>
      <c r="E761" s="350"/>
      <c r="F761" s="350"/>
      <c r="G761" s="350"/>
      <c r="H761" s="350"/>
      <c r="I761" s="350"/>
      <c r="J761" s="350"/>
      <c r="K761" s="350"/>
      <c r="L761" s="350"/>
      <c r="M761" s="350"/>
      <c r="N761" s="350"/>
      <c r="O761" s="350"/>
      <c r="P761" s="350"/>
      <c r="Q761" s="350"/>
      <c r="R761" s="350"/>
      <c r="S761" s="350"/>
      <c r="T761" s="350"/>
      <c r="U761" s="350"/>
      <c r="V761" s="350"/>
      <c r="W761" s="350"/>
      <c r="X761" s="350"/>
      <c r="Y761" s="350"/>
      <c r="Z761" s="350"/>
    </row>
    <row r="762" spans="1:26" ht="13.5" customHeight="1">
      <c r="A762" s="357"/>
      <c r="B762" s="357"/>
      <c r="C762" s="350"/>
      <c r="D762" s="350"/>
      <c r="E762" s="350"/>
      <c r="F762" s="350"/>
      <c r="G762" s="350"/>
      <c r="H762" s="350"/>
      <c r="I762" s="350"/>
      <c r="J762" s="350"/>
      <c r="K762" s="350"/>
      <c r="L762" s="350"/>
      <c r="M762" s="350"/>
      <c r="N762" s="350"/>
      <c r="O762" s="350"/>
      <c r="P762" s="350"/>
      <c r="Q762" s="350"/>
      <c r="R762" s="350"/>
      <c r="S762" s="350"/>
      <c r="T762" s="350"/>
      <c r="U762" s="350"/>
      <c r="V762" s="350"/>
      <c r="W762" s="350"/>
      <c r="X762" s="350"/>
      <c r="Y762" s="350"/>
      <c r="Z762" s="350"/>
    </row>
    <row r="763" spans="1:26" ht="13.5" customHeight="1">
      <c r="A763" s="357"/>
      <c r="B763" s="357"/>
      <c r="C763" s="350"/>
      <c r="D763" s="350"/>
      <c r="E763" s="350"/>
      <c r="F763" s="350"/>
      <c r="G763" s="350"/>
      <c r="H763" s="350"/>
      <c r="I763" s="350"/>
      <c r="J763" s="350"/>
      <c r="K763" s="350"/>
      <c r="L763" s="350"/>
      <c r="M763" s="350"/>
      <c r="N763" s="350"/>
      <c r="O763" s="350"/>
      <c r="P763" s="350"/>
      <c r="Q763" s="350"/>
      <c r="R763" s="350"/>
      <c r="S763" s="350"/>
      <c r="T763" s="350"/>
      <c r="U763" s="350"/>
      <c r="V763" s="350"/>
      <c r="W763" s="350"/>
      <c r="X763" s="350"/>
      <c r="Y763" s="350"/>
      <c r="Z763" s="350"/>
    </row>
    <row r="764" spans="1:26" ht="13.5" customHeight="1">
      <c r="A764" s="357"/>
      <c r="B764" s="357"/>
      <c r="C764" s="350"/>
      <c r="D764" s="350"/>
      <c r="E764" s="350"/>
      <c r="F764" s="350"/>
      <c r="G764" s="350"/>
      <c r="H764" s="350"/>
      <c r="I764" s="350"/>
      <c r="J764" s="350"/>
      <c r="K764" s="350"/>
      <c r="L764" s="350"/>
      <c r="M764" s="350"/>
      <c r="N764" s="350"/>
      <c r="O764" s="350"/>
      <c r="P764" s="350"/>
      <c r="Q764" s="350"/>
      <c r="R764" s="350"/>
      <c r="S764" s="350"/>
      <c r="T764" s="350"/>
      <c r="U764" s="350"/>
      <c r="V764" s="350"/>
      <c r="W764" s="350"/>
      <c r="X764" s="350"/>
      <c r="Y764" s="350"/>
      <c r="Z764" s="350"/>
    </row>
    <row r="765" spans="1:26" ht="13.5" customHeight="1">
      <c r="A765" s="357"/>
      <c r="B765" s="357"/>
      <c r="C765" s="350"/>
      <c r="D765" s="350"/>
      <c r="E765" s="350"/>
      <c r="F765" s="350"/>
      <c r="G765" s="350"/>
      <c r="H765" s="350"/>
      <c r="I765" s="350"/>
      <c r="J765" s="350"/>
      <c r="K765" s="350"/>
      <c r="L765" s="350"/>
      <c r="M765" s="350"/>
      <c r="N765" s="350"/>
      <c r="O765" s="350"/>
      <c r="P765" s="350"/>
      <c r="Q765" s="350"/>
      <c r="R765" s="350"/>
      <c r="S765" s="350"/>
      <c r="T765" s="350"/>
      <c r="U765" s="350"/>
      <c r="V765" s="350"/>
      <c r="W765" s="350"/>
      <c r="X765" s="350"/>
      <c r="Y765" s="350"/>
      <c r="Z765" s="350"/>
    </row>
    <row r="766" spans="1:26" ht="13.5" customHeight="1">
      <c r="A766" s="357"/>
      <c r="B766" s="357"/>
      <c r="C766" s="350"/>
      <c r="D766" s="350"/>
      <c r="E766" s="350"/>
      <c r="F766" s="350"/>
      <c r="G766" s="350"/>
      <c r="H766" s="350"/>
      <c r="I766" s="350"/>
      <c r="J766" s="350"/>
      <c r="K766" s="350"/>
      <c r="L766" s="350"/>
      <c r="M766" s="350"/>
      <c r="N766" s="350"/>
      <c r="O766" s="350"/>
      <c r="P766" s="350"/>
      <c r="Q766" s="350"/>
      <c r="R766" s="350"/>
      <c r="S766" s="350"/>
      <c r="T766" s="350"/>
      <c r="U766" s="350"/>
      <c r="V766" s="350"/>
      <c r="W766" s="350"/>
      <c r="X766" s="350"/>
      <c r="Y766" s="350"/>
      <c r="Z766" s="350"/>
    </row>
    <row r="767" spans="1:26" ht="13.5" customHeight="1">
      <c r="A767" s="357"/>
      <c r="B767" s="357"/>
      <c r="C767" s="350"/>
      <c r="D767" s="350"/>
      <c r="E767" s="350"/>
      <c r="F767" s="350"/>
      <c r="G767" s="350"/>
      <c r="H767" s="350"/>
      <c r="I767" s="350"/>
      <c r="J767" s="350"/>
      <c r="K767" s="350"/>
      <c r="L767" s="350"/>
      <c r="M767" s="350"/>
      <c r="N767" s="350"/>
      <c r="O767" s="350"/>
      <c r="P767" s="350"/>
      <c r="Q767" s="350"/>
      <c r="R767" s="350"/>
      <c r="S767" s="350"/>
      <c r="T767" s="350"/>
      <c r="U767" s="350"/>
      <c r="V767" s="350"/>
      <c r="W767" s="350"/>
      <c r="X767" s="350"/>
      <c r="Y767" s="350"/>
      <c r="Z767" s="350"/>
    </row>
    <row r="768" spans="1:26" ht="13.5" customHeight="1">
      <c r="A768" s="357"/>
      <c r="B768" s="357"/>
      <c r="C768" s="350"/>
      <c r="D768" s="350"/>
      <c r="E768" s="350"/>
      <c r="F768" s="350"/>
      <c r="G768" s="350"/>
      <c r="H768" s="350"/>
      <c r="I768" s="350"/>
      <c r="J768" s="350"/>
      <c r="K768" s="350"/>
      <c r="L768" s="350"/>
      <c r="M768" s="350"/>
      <c r="N768" s="350"/>
      <c r="O768" s="350"/>
      <c r="P768" s="350"/>
      <c r="Q768" s="350"/>
      <c r="R768" s="350"/>
      <c r="S768" s="350"/>
      <c r="T768" s="350"/>
      <c r="U768" s="350"/>
      <c r="V768" s="350"/>
      <c r="W768" s="350"/>
      <c r="X768" s="350"/>
      <c r="Y768" s="350"/>
      <c r="Z768" s="350"/>
    </row>
    <row r="769" spans="1:26" ht="13.5" customHeight="1">
      <c r="A769" s="357"/>
      <c r="B769" s="357"/>
      <c r="C769" s="350"/>
      <c r="D769" s="350"/>
      <c r="E769" s="350"/>
      <c r="F769" s="350"/>
      <c r="G769" s="350"/>
      <c r="H769" s="350"/>
      <c r="I769" s="350"/>
      <c r="J769" s="350"/>
      <c r="K769" s="350"/>
      <c r="L769" s="350"/>
      <c r="M769" s="350"/>
      <c r="N769" s="350"/>
      <c r="O769" s="350"/>
      <c r="P769" s="350"/>
      <c r="Q769" s="350"/>
      <c r="R769" s="350"/>
      <c r="S769" s="350"/>
      <c r="T769" s="350"/>
      <c r="U769" s="350"/>
      <c r="V769" s="350"/>
      <c r="W769" s="350"/>
      <c r="X769" s="350"/>
      <c r="Y769" s="350"/>
      <c r="Z769" s="350"/>
    </row>
    <row r="770" spans="1:26" ht="13.5" customHeight="1">
      <c r="A770" s="357"/>
      <c r="B770" s="357"/>
      <c r="C770" s="350"/>
      <c r="D770" s="350"/>
      <c r="E770" s="350"/>
      <c r="F770" s="350"/>
      <c r="G770" s="350"/>
      <c r="H770" s="350"/>
      <c r="I770" s="350"/>
      <c r="J770" s="350"/>
      <c r="K770" s="350"/>
      <c r="L770" s="350"/>
      <c r="M770" s="350"/>
      <c r="N770" s="350"/>
      <c r="O770" s="350"/>
      <c r="P770" s="350"/>
      <c r="Q770" s="350"/>
      <c r="R770" s="350"/>
      <c r="S770" s="350"/>
      <c r="T770" s="350"/>
      <c r="U770" s="350"/>
      <c r="V770" s="350"/>
      <c r="W770" s="350"/>
      <c r="X770" s="350"/>
      <c r="Y770" s="350"/>
      <c r="Z770" s="350"/>
    </row>
    <row r="771" spans="1:26" ht="13.5" customHeight="1">
      <c r="A771" s="357"/>
      <c r="B771" s="357"/>
      <c r="C771" s="350"/>
      <c r="D771" s="350"/>
      <c r="E771" s="350"/>
      <c r="F771" s="350"/>
      <c r="G771" s="350"/>
      <c r="H771" s="350"/>
      <c r="I771" s="350"/>
      <c r="J771" s="350"/>
      <c r="K771" s="350"/>
      <c r="L771" s="350"/>
      <c r="M771" s="350"/>
      <c r="N771" s="350"/>
      <c r="O771" s="350"/>
      <c r="P771" s="350"/>
      <c r="Q771" s="350"/>
      <c r="R771" s="350"/>
      <c r="S771" s="350"/>
      <c r="T771" s="350"/>
      <c r="U771" s="350"/>
      <c r="V771" s="350"/>
      <c r="W771" s="350"/>
      <c r="X771" s="350"/>
      <c r="Y771" s="350"/>
      <c r="Z771" s="350"/>
    </row>
    <row r="772" spans="1:26" ht="13.5" customHeight="1">
      <c r="A772" s="357"/>
      <c r="B772" s="357"/>
      <c r="C772" s="350"/>
      <c r="D772" s="350"/>
      <c r="E772" s="350"/>
      <c r="F772" s="350"/>
      <c r="G772" s="350"/>
      <c r="H772" s="350"/>
      <c r="I772" s="350"/>
      <c r="J772" s="350"/>
      <c r="K772" s="350"/>
      <c r="L772" s="350"/>
      <c r="M772" s="350"/>
      <c r="N772" s="350"/>
      <c r="O772" s="350"/>
      <c r="P772" s="350"/>
      <c r="Q772" s="350"/>
      <c r="R772" s="350"/>
      <c r="S772" s="350"/>
      <c r="T772" s="350"/>
      <c r="U772" s="350"/>
      <c r="V772" s="350"/>
      <c r="W772" s="350"/>
      <c r="X772" s="350"/>
      <c r="Y772" s="350"/>
      <c r="Z772" s="350"/>
    </row>
    <row r="773" spans="1:26" ht="13.5" customHeight="1">
      <c r="A773" s="357"/>
      <c r="B773" s="357"/>
      <c r="C773" s="350"/>
      <c r="D773" s="350"/>
      <c r="E773" s="350"/>
      <c r="F773" s="350"/>
      <c r="G773" s="350"/>
      <c r="H773" s="350"/>
      <c r="I773" s="350"/>
      <c r="J773" s="350"/>
      <c r="K773" s="350"/>
      <c r="L773" s="350"/>
      <c r="M773" s="350"/>
      <c r="N773" s="350"/>
      <c r="O773" s="350"/>
      <c r="P773" s="350"/>
      <c r="Q773" s="350"/>
      <c r="R773" s="350"/>
      <c r="S773" s="350"/>
      <c r="T773" s="350"/>
      <c r="U773" s="350"/>
      <c r="V773" s="350"/>
      <c r="W773" s="350"/>
      <c r="X773" s="350"/>
      <c r="Y773" s="350"/>
      <c r="Z773" s="350"/>
    </row>
    <row r="774" spans="1:26" ht="13.5" customHeight="1">
      <c r="A774" s="357"/>
      <c r="B774" s="357"/>
      <c r="C774" s="350"/>
      <c r="D774" s="350"/>
      <c r="E774" s="350"/>
      <c r="F774" s="350"/>
      <c r="G774" s="350"/>
      <c r="H774" s="350"/>
      <c r="I774" s="350"/>
      <c r="J774" s="350"/>
      <c r="K774" s="350"/>
      <c r="L774" s="350"/>
      <c r="M774" s="350"/>
      <c r="N774" s="350"/>
      <c r="O774" s="350"/>
      <c r="P774" s="350"/>
      <c r="Q774" s="350"/>
      <c r="R774" s="350"/>
      <c r="S774" s="350"/>
      <c r="T774" s="350"/>
      <c r="U774" s="350"/>
      <c r="V774" s="350"/>
      <c r="W774" s="350"/>
      <c r="X774" s="350"/>
      <c r="Y774" s="350"/>
      <c r="Z774" s="350"/>
    </row>
    <row r="775" spans="1:26" ht="13.5" customHeight="1">
      <c r="A775" s="357"/>
      <c r="B775" s="357"/>
      <c r="C775" s="350"/>
      <c r="D775" s="350"/>
      <c r="E775" s="350"/>
      <c r="F775" s="350"/>
      <c r="G775" s="350"/>
      <c r="H775" s="350"/>
      <c r="I775" s="350"/>
      <c r="J775" s="350"/>
      <c r="K775" s="350"/>
      <c r="L775" s="350"/>
      <c r="M775" s="350"/>
      <c r="N775" s="350"/>
      <c r="O775" s="350"/>
      <c r="P775" s="350"/>
      <c r="Q775" s="350"/>
      <c r="R775" s="350"/>
      <c r="S775" s="350"/>
      <c r="T775" s="350"/>
      <c r="U775" s="350"/>
      <c r="V775" s="350"/>
      <c r="W775" s="350"/>
      <c r="X775" s="350"/>
      <c r="Y775" s="350"/>
      <c r="Z775" s="350"/>
    </row>
    <row r="776" spans="1:26" ht="13.5" customHeight="1">
      <c r="A776" s="357"/>
      <c r="B776" s="357"/>
      <c r="C776" s="350"/>
      <c r="D776" s="350"/>
      <c r="E776" s="350"/>
      <c r="F776" s="350"/>
      <c r="G776" s="350"/>
      <c r="H776" s="350"/>
      <c r="I776" s="350"/>
      <c r="J776" s="350"/>
      <c r="K776" s="350"/>
      <c r="L776" s="350"/>
      <c r="M776" s="350"/>
      <c r="N776" s="350"/>
      <c r="O776" s="350"/>
      <c r="P776" s="350"/>
      <c r="Q776" s="350"/>
      <c r="R776" s="350"/>
      <c r="S776" s="350"/>
      <c r="T776" s="350"/>
      <c r="U776" s="350"/>
      <c r="V776" s="350"/>
      <c r="W776" s="350"/>
      <c r="X776" s="350"/>
      <c r="Y776" s="350"/>
      <c r="Z776" s="350"/>
    </row>
    <row r="777" spans="1:26" ht="13.5" customHeight="1">
      <c r="A777" s="357"/>
      <c r="B777" s="357"/>
      <c r="C777" s="350"/>
      <c r="D777" s="350"/>
      <c r="E777" s="350"/>
      <c r="F777" s="350"/>
      <c r="G777" s="350"/>
      <c r="H777" s="350"/>
      <c r="I777" s="350"/>
      <c r="J777" s="350"/>
      <c r="K777" s="350"/>
      <c r="L777" s="350"/>
      <c r="M777" s="350"/>
      <c r="N777" s="350"/>
      <c r="O777" s="350"/>
      <c r="P777" s="350"/>
      <c r="Q777" s="350"/>
      <c r="R777" s="350"/>
      <c r="S777" s="350"/>
      <c r="T777" s="350"/>
      <c r="U777" s="350"/>
      <c r="V777" s="350"/>
      <c r="W777" s="350"/>
      <c r="X777" s="350"/>
      <c r="Y777" s="350"/>
      <c r="Z777" s="350"/>
    </row>
    <row r="778" spans="1:26" ht="13.5" customHeight="1">
      <c r="A778" s="357"/>
      <c r="B778" s="357"/>
      <c r="C778" s="350"/>
      <c r="D778" s="350"/>
      <c r="E778" s="350"/>
      <c r="F778" s="350"/>
      <c r="G778" s="350"/>
      <c r="H778" s="350"/>
      <c r="I778" s="350"/>
      <c r="J778" s="350"/>
      <c r="K778" s="350"/>
      <c r="L778" s="350"/>
      <c r="M778" s="350"/>
      <c r="N778" s="350"/>
      <c r="O778" s="350"/>
      <c r="P778" s="350"/>
      <c r="Q778" s="350"/>
      <c r="R778" s="350"/>
      <c r="S778" s="350"/>
      <c r="T778" s="350"/>
      <c r="U778" s="350"/>
      <c r="V778" s="350"/>
      <c r="W778" s="350"/>
      <c r="X778" s="350"/>
      <c r="Y778" s="350"/>
      <c r="Z778" s="350"/>
    </row>
    <row r="779" spans="1:26" ht="13.5" customHeight="1">
      <c r="A779" s="357"/>
      <c r="B779" s="357"/>
      <c r="C779" s="350"/>
      <c r="D779" s="350"/>
      <c r="E779" s="350"/>
      <c r="F779" s="350"/>
      <c r="G779" s="350"/>
      <c r="H779" s="350"/>
      <c r="I779" s="350"/>
      <c r="J779" s="350"/>
      <c r="K779" s="350"/>
      <c r="L779" s="350"/>
      <c r="M779" s="350"/>
      <c r="N779" s="350"/>
      <c r="O779" s="350"/>
      <c r="P779" s="350"/>
      <c r="Q779" s="350"/>
      <c r="R779" s="350"/>
      <c r="S779" s="350"/>
      <c r="T779" s="350"/>
      <c r="U779" s="350"/>
      <c r="V779" s="350"/>
      <c r="W779" s="350"/>
      <c r="X779" s="350"/>
      <c r="Y779" s="350"/>
      <c r="Z779" s="350"/>
    </row>
    <row r="780" spans="1:26" ht="13.5" customHeight="1">
      <c r="A780" s="357"/>
      <c r="B780" s="357"/>
      <c r="C780" s="350"/>
      <c r="D780" s="350"/>
      <c r="E780" s="350"/>
      <c r="F780" s="350"/>
      <c r="G780" s="350"/>
      <c r="H780" s="350"/>
      <c r="I780" s="350"/>
      <c r="J780" s="350"/>
      <c r="K780" s="350"/>
      <c r="L780" s="350"/>
      <c r="M780" s="350"/>
      <c r="N780" s="350"/>
      <c r="O780" s="350"/>
      <c r="P780" s="350"/>
      <c r="Q780" s="350"/>
      <c r="R780" s="350"/>
      <c r="S780" s="350"/>
      <c r="T780" s="350"/>
      <c r="U780" s="350"/>
      <c r="V780" s="350"/>
      <c r="W780" s="350"/>
      <c r="X780" s="350"/>
      <c r="Y780" s="350"/>
      <c r="Z780" s="350"/>
    </row>
    <row r="781" spans="1:26" ht="13.5" customHeight="1">
      <c r="A781" s="357"/>
      <c r="B781" s="357"/>
      <c r="C781" s="350"/>
      <c r="D781" s="350"/>
      <c r="E781" s="350"/>
      <c r="F781" s="350"/>
      <c r="G781" s="350"/>
      <c r="H781" s="350"/>
      <c r="I781" s="350"/>
      <c r="J781" s="350"/>
      <c r="K781" s="350"/>
      <c r="L781" s="350"/>
      <c r="M781" s="350"/>
      <c r="N781" s="350"/>
      <c r="O781" s="350"/>
      <c r="P781" s="350"/>
      <c r="Q781" s="350"/>
      <c r="R781" s="350"/>
      <c r="S781" s="350"/>
      <c r="T781" s="350"/>
      <c r="U781" s="350"/>
      <c r="V781" s="350"/>
      <c r="W781" s="350"/>
      <c r="X781" s="350"/>
      <c r="Y781" s="350"/>
      <c r="Z781" s="350"/>
    </row>
    <row r="782" spans="1:26" ht="13.5" customHeight="1">
      <c r="A782" s="357"/>
      <c r="B782" s="357"/>
      <c r="C782" s="350"/>
      <c r="D782" s="350"/>
      <c r="E782" s="350"/>
      <c r="F782" s="350"/>
      <c r="G782" s="350"/>
      <c r="H782" s="350"/>
      <c r="I782" s="350"/>
      <c r="J782" s="350"/>
      <c r="K782" s="350"/>
      <c r="L782" s="350"/>
      <c r="M782" s="350"/>
      <c r="N782" s="350"/>
      <c r="O782" s="350"/>
      <c r="P782" s="350"/>
      <c r="Q782" s="350"/>
      <c r="R782" s="350"/>
      <c r="S782" s="350"/>
      <c r="T782" s="350"/>
      <c r="U782" s="350"/>
      <c r="V782" s="350"/>
      <c r="W782" s="350"/>
      <c r="X782" s="350"/>
      <c r="Y782" s="350"/>
      <c r="Z782" s="350"/>
    </row>
    <row r="783" spans="1:26" ht="13.5" customHeight="1">
      <c r="A783" s="357"/>
      <c r="B783" s="357"/>
      <c r="C783" s="350"/>
      <c r="D783" s="350"/>
      <c r="E783" s="350"/>
      <c r="F783" s="350"/>
      <c r="G783" s="350"/>
      <c r="H783" s="350"/>
      <c r="I783" s="350"/>
      <c r="J783" s="350"/>
      <c r="K783" s="350"/>
      <c r="L783" s="350"/>
      <c r="M783" s="350"/>
      <c r="N783" s="350"/>
      <c r="O783" s="350"/>
      <c r="P783" s="350"/>
      <c r="Q783" s="350"/>
      <c r="R783" s="350"/>
      <c r="S783" s="350"/>
      <c r="T783" s="350"/>
      <c r="U783" s="350"/>
      <c r="V783" s="350"/>
      <c r="W783" s="350"/>
      <c r="X783" s="350"/>
      <c r="Y783" s="350"/>
      <c r="Z783" s="350"/>
    </row>
    <row r="784" spans="1:26" ht="13.5" customHeight="1">
      <c r="A784" s="357"/>
      <c r="B784" s="357"/>
      <c r="C784" s="350"/>
      <c r="D784" s="350"/>
      <c r="E784" s="350"/>
      <c r="F784" s="350"/>
      <c r="G784" s="350"/>
      <c r="H784" s="350"/>
      <c r="I784" s="350"/>
      <c r="J784" s="350"/>
      <c r="K784" s="350"/>
      <c r="L784" s="350"/>
      <c r="M784" s="350"/>
      <c r="N784" s="350"/>
      <c r="O784" s="350"/>
      <c r="P784" s="350"/>
      <c r="Q784" s="350"/>
      <c r="R784" s="350"/>
      <c r="S784" s="350"/>
      <c r="T784" s="350"/>
      <c r="U784" s="350"/>
      <c r="V784" s="350"/>
      <c r="W784" s="350"/>
      <c r="X784" s="350"/>
      <c r="Y784" s="350"/>
      <c r="Z784" s="350"/>
    </row>
    <row r="785" spans="1:26" ht="13.5" customHeight="1">
      <c r="A785" s="357"/>
      <c r="B785" s="357"/>
      <c r="C785" s="350"/>
      <c r="D785" s="350"/>
      <c r="E785" s="350"/>
      <c r="F785" s="350"/>
      <c r="G785" s="350"/>
      <c r="H785" s="350"/>
      <c r="I785" s="350"/>
      <c r="J785" s="350"/>
      <c r="K785" s="350"/>
      <c r="L785" s="350"/>
      <c r="M785" s="350"/>
      <c r="N785" s="350"/>
      <c r="O785" s="350"/>
      <c r="P785" s="350"/>
      <c r="Q785" s="350"/>
      <c r="R785" s="350"/>
      <c r="S785" s="350"/>
      <c r="T785" s="350"/>
      <c r="U785" s="350"/>
      <c r="V785" s="350"/>
      <c r="W785" s="350"/>
      <c r="X785" s="350"/>
      <c r="Y785" s="350"/>
      <c r="Z785" s="350"/>
    </row>
    <row r="786" spans="1:26" ht="13.5" customHeight="1">
      <c r="A786" s="357"/>
      <c r="B786" s="357"/>
      <c r="C786" s="350"/>
      <c r="D786" s="350"/>
      <c r="E786" s="350"/>
      <c r="F786" s="350"/>
      <c r="G786" s="350"/>
      <c r="H786" s="350"/>
      <c r="I786" s="350"/>
      <c r="J786" s="350"/>
      <c r="K786" s="350"/>
      <c r="L786" s="350"/>
      <c r="M786" s="350"/>
      <c r="N786" s="350"/>
      <c r="O786" s="350"/>
      <c r="P786" s="350"/>
      <c r="Q786" s="350"/>
      <c r="R786" s="350"/>
      <c r="S786" s="350"/>
      <c r="T786" s="350"/>
      <c r="U786" s="350"/>
      <c r="V786" s="350"/>
      <c r="W786" s="350"/>
      <c r="X786" s="350"/>
      <c r="Y786" s="350"/>
      <c r="Z786" s="350"/>
    </row>
    <row r="787" spans="1:26" ht="13.5" customHeight="1">
      <c r="A787" s="357"/>
      <c r="B787" s="357"/>
      <c r="C787" s="350"/>
      <c r="D787" s="350"/>
      <c r="E787" s="350"/>
      <c r="F787" s="350"/>
      <c r="G787" s="350"/>
      <c r="H787" s="350"/>
      <c r="I787" s="350"/>
      <c r="J787" s="350"/>
      <c r="K787" s="350"/>
      <c r="L787" s="350"/>
      <c r="M787" s="350"/>
      <c r="N787" s="350"/>
      <c r="O787" s="350"/>
      <c r="P787" s="350"/>
      <c r="Q787" s="350"/>
      <c r="R787" s="350"/>
      <c r="S787" s="350"/>
      <c r="T787" s="350"/>
      <c r="U787" s="350"/>
      <c r="V787" s="350"/>
      <c r="W787" s="350"/>
      <c r="X787" s="350"/>
      <c r="Y787" s="350"/>
      <c r="Z787" s="350"/>
    </row>
    <row r="788" spans="1:26" ht="13.5" customHeight="1">
      <c r="A788" s="357"/>
      <c r="B788" s="357"/>
      <c r="C788" s="350"/>
      <c r="D788" s="350"/>
      <c r="E788" s="350"/>
      <c r="F788" s="350"/>
      <c r="G788" s="350"/>
      <c r="H788" s="350"/>
      <c r="I788" s="350"/>
      <c r="J788" s="350"/>
      <c r="K788" s="350"/>
      <c r="L788" s="350"/>
      <c r="M788" s="350"/>
      <c r="N788" s="350"/>
      <c r="O788" s="350"/>
      <c r="P788" s="350"/>
      <c r="Q788" s="350"/>
      <c r="R788" s="350"/>
      <c r="S788" s="350"/>
      <c r="T788" s="350"/>
      <c r="U788" s="350"/>
      <c r="V788" s="350"/>
      <c r="W788" s="350"/>
      <c r="X788" s="350"/>
      <c r="Y788" s="350"/>
      <c r="Z788" s="350"/>
    </row>
    <row r="789" spans="1:26" ht="13.5" customHeight="1">
      <c r="A789" s="357"/>
      <c r="B789" s="357"/>
      <c r="C789" s="350"/>
      <c r="D789" s="350"/>
      <c r="E789" s="350"/>
      <c r="F789" s="350"/>
      <c r="G789" s="350"/>
      <c r="H789" s="350"/>
      <c r="I789" s="350"/>
      <c r="J789" s="350"/>
      <c r="K789" s="350"/>
      <c r="L789" s="350"/>
      <c r="M789" s="350"/>
      <c r="N789" s="350"/>
      <c r="O789" s="350"/>
      <c r="P789" s="350"/>
      <c r="Q789" s="350"/>
      <c r="R789" s="350"/>
      <c r="S789" s="350"/>
      <c r="T789" s="350"/>
      <c r="U789" s="350"/>
      <c r="V789" s="350"/>
      <c r="W789" s="350"/>
      <c r="X789" s="350"/>
      <c r="Y789" s="350"/>
      <c r="Z789" s="350"/>
    </row>
    <row r="790" spans="1:26" ht="13.5" customHeight="1">
      <c r="A790" s="357"/>
      <c r="B790" s="357"/>
      <c r="C790" s="350"/>
      <c r="D790" s="350"/>
      <c r="E790" s="350"/>
      <c r="F790" s="350"/>
      <c r="G790" s="350"/>
      <c r="H790" s="350"/>
      <c r="I790" s="350"/>
      <c r="J790" s="350"/>
      <c r="K790" s="350"/>
      <c r="L790" s="350"/>
      <c r="M790" s="350"/>
      <c r="N790" s="350"/>
      <c r="O790" s="350"/>
      <c r="P790" s="350"/>
      <c r="Q790" s="350"/>
      <c r="R790" s="350"/>
      <c r="S790" s="350"/>
      <c r="T790" s="350"/>
      <c r="U790" s="350"/>
      <c r="V790" s="350"/>
      <c r="W790" s="350"/>
      <c r="X790" s="350"/>
      <c r="Y790" s="350"/>
      <c r="Z790" s="350"/>
    </row>
    <row r="791" spans="1:26" ht="13.5" customHeight="1">
      <c r="A791" s="357"/>
      <c r="B791" s="357"/>
      <c r="C791" s="350"/>
      <c r="D791" s="350"/>
      <c r="E791" s="350"/>
      <c r="F791" s="350"/>
      <c r="G791" s="350"/>
      <c r="H791" s="350"/>
      <c r="I791" s="350"/>
      <c r="J791" s="350"/>
      <c r="K791" s="350"/>
      <c r="L791" s="350"/>
      <c r="M791" s="350"/>
      <c r="N791" s="350"/>
      <c r="O791" s="350"/>
      <c r="P791" s="350"/>
      <c r="Q791" s="350"/>
      <c r="R791" s="350"/>
      <c r="S791" s="350"/>
      <c r="T791" s="350"/>
      <c r="U791" s="350"/>
      <c r="V791" s="350"/>
      <c r="W791" s="350"/>
      <c r="X791" s="350"/>
      <c r="Y791" s="350"/>
      <c r="Z791" s="350"/>
    </row>
    <row r="792" spans="1:26" ht="13.5" customHeight="1">
      <c r="A792" s="357"/>
      <c r="B792" s="357"/>
      <c r="C792" s="350"/>
      <c r="D792" s="350"/>
      <c r="E792" s="350"/>
      <c r="F792" s="350"/>
      <c r="G792" s="350"/>
      <c r="H792" s="350"/>
      <c r="I792" s="350"/>
      <c r="J792" s="350"/>
      <c r="K792" s="350"/>
      <c r="L792" s="350"/>
      <c r="M792" s="350"/>
      <c r="N792" s="350"/>
      <c r="O792" s="350"/>
      <c r="P792" s="350"/>
      <c r="Q792" s="350"/>
      <c r="R792" s="350"/>
      <c r="S792" s="350"/>
      <c r="T792" s="350"/>
      <c r="U792" s="350"/>
      <c r="V792" s="350"/>
      <c r="W792" s="350"/>
      <c r="X792" s="350"/>
      <c r="Y792" s="350"/>
      <c r="Z792" s="350"/>
    </row>
    <row r="793" spans="1:26" ht="13.5" customHeight="1">
      <c r="A793" s="357"/>
      <c r="B793" s="357"/>
      <c r="C793" s="350"/>
      <c r="D793" s="350"/>
      <c r="E793" s="350"/>
      <c r="F793" s="350"/>
      <c r="G793" s="350"/>
      <c r="H793" s="350"/>
      <c r="I793" s="350"/>
      <c r="J793" s="350"/>
      <c r="K793" s="350"/>
      <c r="L793" s="350"/>
      <c r="M793" s="350"/>
      <c r="N793" s="350"/>
      <c r="O793" s="350"/>
      <c r="P793" s="350"/>
      <c r="Q793" s="350"/>
      <c r="R793" s="350"/>
      <c r="S793" s="350"/>
      <c r="T793" s="350"/>
      <c r="U793" s="350"/>
      <c r="V793" s="350"/>
      <c r="W793" s="350"/>
      <c r="X793" s="350"/>
      <c r="Y793" s="350"/>
      <c r="Z793" s="350"/>
    </row>
    <row r="794" spans="1:26" ht="13.5" customHeight="1">
      <c r="A794" s="357"/>
      <c r="B794" s="357"/>
      <c r="C794" s="350"/>
      <c r="D794" s="350"/>
      <c r="E794" s="350"/>
      <c r="F794" s="350"/>
      <c r="G794" s="350"/>
      <c r="H794" s="350"/>
      <c r="I794" s="350"/>
      <c r="J794" s="350"/>
      <c r="K794" s="350"/>
      <c r="L794" s="350"/>
      <c r="M794" s="350"/>
      <c r="N794" s="350"/>
      <c r="O794" s="350"/>
      <c r="P794" s="350"/>
      <c r="Q794" s="350"/>
      <c r="R794" s="350"/>
      <c r="S794" s="350"/>
      <c r="T794" s="350"/>
      <c r="U794" s="350"/>
      <c r="V794" s="350"/>
      <c r="W794" s="350"/>
      <c r="X794" s="350"/>
      <c r="Y794" s="350"/>
      <c r="Z794" s="350"/>
    </row>
    <row r="795" spans="1:26" ht="13.5" customHeight="1">
      <c r="A795" s="357"/>
      <c r="B795" s="357"/>
      <c r="C795" s="350"/>
      <c r="D795" s="350"/>
      <c r="E795" s="350"/>
      <c r="F795" s="350"/>
      <c r="G795" s="350"/>
      <c r="H795" s="350"/>
      <c r="I795" s="350"/>
      <c r="J795" s="350"/>
      <c r="K795" s="350"/>
      <c r="L795" s="350"/>
      <c r="M795" s="350"/>
      <c r="N795" s="350"/>
      <c r="O795" s="350"/>
      <c r="P795" s="350"/>
      <c r="Q795" s="350"/>
      <c r="R795" s="350"/>
      <c r="S795" s="350"/>
      <c r="T795" s="350"/>
      <c r="U795" s="350"/>
      <c r="V795" s="350"/>
      <c r="W795" s="350"/>
      <c r="X795" s="350"/>
      <c r="Y795" s="350"/>
      <c r="Z795" s="350"/>
    </row>
    <row r="796" spans="1:26" ht="13.5" customHeight="1">
      <c r="A796" s="357"/>
      <c r="B796" s="357"/>
      <c r="C796" s="350"/>
      <c r="D796" s="350"/>
      <c r="E796" s="350"/>
      <c r="F796" s="350"/>
      <c r="G796" s="350"/>
      <c r="H796" s="350"/>
      <c r="I796" s="350"/>
      <c r="J796" s="350"/>
      <c r="K796" s="350"/>
      <c r="L796" s="350"/>
      <c r="M796" s="350"/>
      <c r="N796" s="350"/>
      <c r="O796" s="350"/>
      <c r="P796" s="350"/>
      <c r="Q796" s="350"/>
      <c r="R796" s="350"/>
      <c r="S796" s="350"/>
      <c r="T796" s="350"/>
      <c r="U796" s="350"/>
      <c r="V796" s="350"/>
      <c r="W796" s="350"/>
      <c r="X796" s="350"/>
      <c r="Y796" s="350"/>
      <c r="Z796" s="350"/>
    </row>
    <row r="797" spans="1:26" ht="13.5" customHeight="1">
      <c r="A797" s="357"/>
      <c r="B797" s="357"/>
      <c r="C797" s="350"/>
      <c r="D797" s="350"/>
      <c r="E797" s="350"/>
      <c r="F797" s="350"/>
      <c r="G797" s="350"/>
      <c r="H797" s="350"/>
      <c r="I797" s="350"/>
      <c r="J797" s="350"/>
      <c r="K797" s="350"/>
      <c r="L797" s="350"/>
      <c r="M797" s="350"/>
      <c r="N797" s="350"/>
      <c r="O797" s="350"/>
      <c r="P797" s="350"/>
      <c r="Q797" s="350"/>
      <c r="R797" s="350"/>
      <c r="S797" s="350"/>
      <c r="T797" s="350"/>
      <c r="U797" s="350"/>
      <c r="V797" s="350"/>
      <c r="W797" s="350"/>
      <c r="X797" s="350"/>
      <c r="Y797" s="350"/>
      <c r="Z797" s="350"/>
    </row>
    <row r="798" spans="1:26" ht="13.5" customHeight="1">
      <c r="A798" s="357"/>
      <c r="B798" s="357"/>
      <c r="C798" s="350"/>
      <c r="D798" s="350"/>
      <c r="E798" s="350"/>
      <c r="F798" s="350"/>
      <c r="G798" s="350"/>
      <c r="H798" s="350"/>
      <c r="I798" s="350"/>
      <c r="J798" s="350"/>
      <c r="K798" s="350"/>
      <c r="L798" s="350"/>
      <c r="M798" s="350"/>
      <c r="N798" s="350"/>
      <c r="O798" s="350"/>
      <c r="P798" s="350"/>
      <c r="Q798" s="350"/>
      <c r="R798" s="350"/>
      <c r="S798" s="350"/>
      <c r="T798" s="350"/>
      <c r="U798" s="350"/>
      <c r="V798" s="350"/>
      <c r="W798" s="350"/>
      <c r="X798" s="350"/>
      <c r="Y798" s="350"/>
      <c r="Z798" s="350"/>
    </row>
    <row r="799" spans="1:26" ht="13.5" customHeight="1">
      <c r="A799" s="357"/>
      <c r="B799" s="357"/>
      <c r="C799" s="350"/>
      <c r="D799" s="350"/>
      <c r="E799" s="350"/>
      <c r="F799" s="350"/>
      <c r="G799" s="350"/>
      <c r="H799" s="350"/>
      <c r="I799" s="350"/>
      <c r="J799" s="350"/>
      <c r="K799" s="350"/>
      <c r="L799" s="350"/>
      <c r="M799" s="350"/>
      <c r="N799" s="350"/>
      <c r="O799" s="350"/>
      <c r="P799" s="350"/>
      <c r="Q799" s="350"/>
      <c r="R799" s="350"/>
      <c r="S799" s="350"/>
      <c r="T799" s="350"/>
      <c r="U799" s="350"/>
      <c r="V799" s="350"/>
      <c r="W799" s="350"/>
      <c r="X799" s="350"/>
      <c r="Y799" s="350"/>
      <c r="Z799" s="350"/>
    </row>
    <row r="800" spans="1:26" ht="13.5" customHeight="1">
      <c r="A800" s="357"/>
      <c r="B800" s="357"/>
      <c r="C800" s="350"/>
      <c r="D800" s="350"/>
      <c r="E800" s="350"/>
      <c r="F800" s="350"/>
      <c r="G800" s="350"/>
      <c r="H800" s="350"/>
      <c r="I800" s="350"/>
      <c r="J800" s="350"/>
      <c r="K800" s="350"/>
      <c r="L800" s="350"/>
      <c r="M800" s="350"/>
      <c r="N800" s="350"/>
      <c r="O800" s="350"/>
      <c r="P800" s="350"/>
      <c r="Q800" s="350"/>
      <c r="R800" s="350"/>
      <c r="S800" s="350"/>
      <c r="T800" s="350"/>
      <c r="U800" s="350"/>
      <c r="V800" s="350"/>
      <c r="W800" s="350"/>
      <c r="X800" s="350"/>
      <c r="Y800" s="350"/>
      <c r="Z800" s="350"/>
    </row>
    <row r="801" spans="1:26" ht="13.5" customHeight="1">
      <c r="A801" s="357"/>
      <c r="B801" s="357"/>
      <c r="C801" s="350"/>
      <c r="D801" s="350"/>
      <c r="E801" s="350"/>
      <c r="F801" s="350"/>
      <c r="G801" s="350"/>
      <c r="H801" s="350"/>
      <c r="I801" s="350"/>
      <c r="J801" s="350"/>
      <c r="K801" s="350"/>
      <c r="L801" s="350"/>
      <c r="M801" s="350"/>
      <c r="N801" s="350"/>
      <c r="O801" s="350"/>
      <c r="P801" s="350"/>
      <c r="Q801" s="350"/>
      <c r="R801" s="350"/>
      <c r="S801" s="350"/>
      <c r="T801" s="350"/>
      <c r="U801" s="350"/>
      <c r="V801" s="350"/>
      <c r="W801" s="350"/>
      <c r="X801" s="350"/>
      <c r="Y801" s="350"/>
      <c r="Z801" s="350"/>
    </row>
    <row r="802" spans="1:26" ht="13.5" customHeight="1">
      <c r="A802" s="357"/>
      <c r="B802" s="357"/>
      <c r="C802" s="350"/>
      <c r="D802" s="350"/>
      <c r="E802" s="350"/>
      <c r="F802" s="350"/>
      <c r="G802" s="350"/>
      <c r="H802" s="350"/>
      <c r="I802" s="350"/>
      <c r="J802" s="350"/>
      <c r="K802" s="350"/>
      <c r="L802" s="350"/>
      <c r="M802" s="350"/>
      <c r="N802" s="350"/>
      <c r="O802" s="350"/>
      <c r="P802" s="350"/>
      <c r="Q802" s="350"/>
      <c r="R802" s="350"/>
      <c r="S802" s="350"/>
      <c r="T802" s="350"/>
      <c r="U802" s="350"/>
      <c r="V802" s="350"/>
      <c r="W802" s="350"/>
      <c r="X802" s="350"/>
      <c r="Y802" s="350"/>
      <c r="Z802" s="350"/>
    </row>
    <row r="803" spans="1:26" ht="13.5" customHeight="1">
      <c r="A803" s="357"/>
      <c r="B803" s="357"/>
      <c r="C803" s="350"/>
      <c r="D803" s="350"/>
      <c r="E803" s="350"/>
      <c r="F803" s="350"/>
      <c r="G803" s="350"/>
      <c r="H803" s="350"/>
      <c r="I803" s="350"/>
      <c r="J803" s="350"/>
      <c r="K803" s="350"/>
      <c r="L803" s="350"/>
      <c r="M803" s="350"/>
      <c r="N803" s="350"/>
      <c r="O803" s="350"/>
      <c r="P803" s="350"/>
      <c r="Q803" s="350"/>
      <c r="R803" s="350"/>
      <c r="S803" s="350"/>
      <c r="T803" s="350"/>
      <c r="U803" s="350"/>
      <c r="V803" s="350"/>
      <c r="W803" s="350"/>
      <c r="X803" s="350"/>
      <c r="Y803" s="350"/>
      <c r="Z803" s="350"/>
    </row>
    <row r="804" spans="1:26" ht="13.5" customHeight="1">
      <c r="A804" s="357"/>
      <c r="B804" s="357"/>
      <c r="C804" s="350"/>
      <c r="D804" s="350"/>
      <c r="E804" s="350"/>
      <c r="F804" s="350"/>
      <c r="G804" s="350"/>
      <c r="H804" s="350"/>
      <c r="I804" s="350"/>
      <c r="J804" s="350"/>
      <c r="K804" s="350"/>
      <c r="L804" s="350"/>
      <c r="M804" s="350"/>
      <c r="N804" s="350"/>
      <c r="O804" s="350"/>
      <c r="P804" s="350"/>
      <c r="Q804" s="350"/>
      <c r="R804" s="350"/>
      <c r="S804" s="350"/>
      <c r="T804" s="350"/>
      <c r="U804" s="350"/>
      <c r="V804" s="350"/>
      <c r="W804" s="350"/>
      <c r="X804" s="350"/>
      <c r="Y804" s="350"/>
      <c r="Z804" s="350"/>
    </row>
    <row r="805" spans="1:26" ht="13.5" customHeight="1">
      <c r="A805" s="357"/>
      <c r="B805" s="357"/>
      <c r="C805" s="350"/>
      <c r="D805" s="350"/>
      <c r="E805" s="350"/>
      <c r="F805" s="350"/>
      <c r="G805" s="350"/>
      <c r="H805" s="350"/>
      <c r="I805" s="350"/>
      <c r="J805" s="350"/>
      <c r="K805" s="350"/>
      <c r="L805" s="350"/>
      <c r="M805" s="350"/>
      <c r="N805" s="350"/>
      <c r="O805" s="350"/>
      <c r="P805" s="350"/>
      <c r="Q805" s="350"/>
      <c r="R805" s="350"/>
      <c r="S805" s="350"/>
      <c r="T805" s="350"/>
      <c r="U805" s="350"/>
      <c r="V805" s="350"/>
      <c r="W805" s="350"/>
      <c r="X805" s="350"/>
      <c r="Y805" s="350"/>
      <c r="Z805" s="350"/>
    </row>
    <row r="806" spans="1:26" ht="13.5" customHeight="1">
      <c r="A806" s="357"/>
      <c r="B806" s="357"/>
      <c r="C806" s="350"/>
      <c r="D806" s="350"/>
      <c r="E806" s="350"/>
      <c r="F806" s="350"/>
      <c r="G806" s="350"/>
      <c r="H806" s="350"/>
      <c r="I806" s="350"/>
      <c r="J806" s="350"/>
      <c r="K806" s="350"/>
      <c r="L806" s="350"/>
      <c r="M806" s="350"/>
      <c r="N806" s="350"/>
      <c r="O806" s="350"/>
      <c r="P806" s="350"/>
      <c r="Q806" s="350"/>
      <c r="R806" s="350"/>
      <c r="S806" s="350"/>
      <c r="T806" s="350"/>
      <c r="U806" s="350"/>
      <c r="V806" s="350"/>
      <c r="W806" s="350"/>
      <c r="X806" s="350"/>
      <c r="Y806" s="350"/>
      <c r="Z806" s="350"/>
    </row>
    <row r="807" spans="1:26" ht="13.5" customHeight="1">
      <c r="A807" s="357"/>
      <c r="B807" s="357"/>
      <c r="C807" s="350"/>
      <c r="D807" s="350"/>
      <c r="E807" s="350"/>
      <c r="F807" s="350"/>
      <c r="G807" s="350"/>
      <c r="H807" s="350"/>
      <c r="I807" s="350"/>
      <c r="J807" s="350"/>
      <c r="K807" s="350"/>
      <c r="L807" s="350"/>
      <c r="M807" s="350"/>
      <c r="N807" s="350"/>
      <c r="O807" s="350"/>
      <c r="P807" s="350"/>
      <c r="Q807" s="350"/>
      <c r="R807" s="350"/>
      <c r="S807" s="350"/>
      <c r="T807" s="350"/>
      <c r="U807" s="350"/>
      <c r="V807" s="350"/>
      <c r="W807" s="350"/>
      <c r="X807" s="350"/>
      <c r="Y807" s="350"/>
      <c r="Z807" s="350"/>
    </row>
    <row r="808" spans="1:26" ht="13.5" customHeight="1">
      <c r="A808" s="357"/>
      <c r="B808" s="357"/>
      <c r="C808" s="350"/>
      <c r="D808" s="350"/>
      <c r="E808" s="350"/>
      <c r="F808" s="350"/>
      <c r="G808" s="350"/>
      <c r="H808" s="350"/>
      <c r="I808" s="350"/>
      <c r="J808" s="350"/>
      <c r="K808" s="350"/>
      <c r="L808" s="350"/>
      <c r="M808" s="350"/>
      <c r="N808" s="350"/>
      <c r="O808" s="350"/>
      <c r="P808" s="350"/>
      <c r="Q808" s="350"/>
      <c r="R808" s="350"/>
      <c r="S808" s="350"/>
      <c r="T808" s="350"/>
      <c r="U808" s="350"/>
      <c r="V808" s="350"/>
      <c r="W808" s="350"/>
      <c r="X808" s="350"/>
      <c r="Y808" s="350"/>
      <c r="Z808" s="350"/>
    </row>
    <row r="809" spans="1:26" ht="13.5" customHeight="1">
      <c r="A809" s="357"/>
      <c r="B809" s="357"/>
      <c r="C809" s="350"/>
      <c r="D809" s="350"/>
      <c r="E809" s="350"/>
      <c r="F809" s="350"/>
      <c r="G809" s="350"/>
      <c r="H809" s="350"/>
      <c r="I809" s="350"/>
      <c r="J809" s="350"/>
      <c r="K809" s="350"/>
      <c r="L809" s="350"/>
      <c r="M809" s="350"/>
      <c r="N809" s="350"/>
      <c r="O809" s="350"/>
      <c r="P809" s="350"/>
      <c r="Q809" s="350"/>
      <c r="R809" s="350"/>
      <c r="S809" s="350"/>
      <c r="T809" s="350"/>
      <c r="U809" s="350"/>
      <c r="V809" s="350"/>
      <c r="W809" s="350"/>
      <c r="X809" s="350"/>
      <c r="Y809" s="350"/>
      <c r="Z809" s="350"/>
    </row>
    <row r="810" spans="1:26" ht="13.5" customHeight="1">
      <c r="A810" s="357"/>
      <c r="B810" s="357"/>
      <c r="C810" s="350"/>
      <c r="D810" s="350"/>
      <c r="E810" s="350"/>
      <c r="F810" s="350"/>
      <c r="G810" s="350"/>
      <c r="H810" s="350"/>
      <c r="I810" s="350"/>
      <c r="J810" s="350"/>
      <c r="K810" s="350"/>
      <c r="L810" s="350"/>
      <c r="M810" s="350"/>
      <c r="N810" s="350"/>
      <c r="O810" s="350"/>
      <c r="P810" s="350"/>
      <c r="Q810" s="350"/>
      <c r="R810" s="350"/>
      <c r="S810" s="350"/>
      <c r="T810" s="350"/>
      <c r="U810" s="350"/>
      <c r="V810" s="350"/>
      <c r="W810" s="350"/>
      <c r="X810" s="350"/>
      <c r="Y810" s="350"/>
      <c r="Z810" s="350"/>
    </row>
    <row r="811" spans="1:26" ht="13.5" customHeight="1">
      <c r="A811" s="357"/>
      <c r="B811" s="357"/>
      <c r="C811" s="350"/>
      <c r="D811" s="350"/>
      <c r="E811" s="350"/>
      <c r="F811" s="350"/>
      <c r="G811" s="350"/>
      <c r="H811" s="350"/>
      <c r="I811" s="350"/>
      <c r="J811" s="350"/>
      <c r="K811" s="350"/>
      <c r="L811" s="350"/>
      <c r="M811" s="350"/>
      <c r="N811" s="350"/>
      <c r="O811" s="350"/>
      <c r="P811" s="350"/>
      <c r="Q811" s="350"/>
      <c r="R811" s="350"/>
      <c r="S811" s="350"/>
      <c r="T811" s="350"/>
      <c r="U811" s="350"/>
      <c r="V811" s="350"/>
      <c r="W811" s="350"/>
      <c r="X811" s="350"/>
      <c r="Y811" s="350"/>
      <c r="Z811" s="350"/>
    </row>
    <row r="812" spans="1:26" ht="13.5" customHeight="1">
      <c r="A812" s="357"/>
      <c r="B812" s="357"/>
      <c r="C812" s="350"/>
      <c r="D812" s="350"/>
      <c r="E812" s="350"/>
      <c r="F812" s="350"/>
      <c r="G812" s="350"/>
      <c r="H812" s="350"/>
      <c r="I812" s="350"/>
      <c r="J812" s="350"/>
      <c r="K812" s="350"/>
      <c r="L812" s="350"/>
      <c r="M812" s="350"/>
      <c r="N812" s="350"/>
      <c r="O812" s="350"/>
      <c r="P812" s="350"/>
      <c r="Q812" s="350"/>
      <c r="R812" s="350"/>
      <c r="S812" s="350"/>
      <c r="T812" s="350"/>
      <c r="U812" s="350"/>
      <c r="V812" s="350"/>
      <c r="W812" s="350"/>
      <c r="X812" s="350"/>
      <c r="Y812" s="350"/>
      <c r="Z812" s="350"/>
    </row>
    <row r="813" spans="1:26" ht="13.5" customHeight="1">
      <c r="A813" s="357"/>
      <c r="B813" s="357"/>
      <c r="C813" s="350"/>
      <c r="D813" s="350"/>
      <c r="E813" s="350"/>
      <c r="F813" s="350"/>
      <c r="G813" s="350"/>
      <c r="H813" s="350"/>
      <c r="I813" s="350"/>
      <c r="J813" s="350"/>
      <c r="K813" s="350"/>
      <c r="L813" s="350"/>
      <c r="M813" s="350"/>
      <c r="N813" s="350"/>
      <c r="O813" s="350"/>
      <c r="P813" s="350"/>
      <c r="Q813" s="350"/>
      <c r="R813" s="350"/>
      <c r="S813" s="350"/>
      <c r="T813" s="350"/>
      <c r="U813" s="350"/>
      <c r="V813" s="350"/>
      <c r="W813" s="350"/>
      <c r="X813" s="350"/>
      <c r="Y813" s="350"/>
      <c r="Z813" s="350"/>
    </row>
    <row r="814" spans="1:26" ht="13.5" customHeight="1">
      <c r="A814" s="357"/>
      <c r="B814" s="357"/>
      <c r="C814" s="350"/>
      <c r="D814" s="350"/>
      <c r="E814" s="350"/>
      <c r="F814" s="350"/>
      <c r="G814" s="350"/>
      <c r="H814" s="350"/>
      <c r="I814" s="350"/>
      <c r="J814" s="350"/>
      <c r="K814" s="350"/>
      <c r="L814" s="350"/>
      <c r="M814" s="350"/>
      <c r="N814" s="350"/>
      <c r="O814" s="350"/>
      <c r="P814" s="350"/>
      <c r="Q814" s="350"/>
      <c r="R814" s="350"/>
      <c r="S814" s="350"/>
      <c r="T814" s="350"/>
      <c r="U814" s="350"/>
      <c r="V814" s="350"/>
      <c r="W814" s="350"/>
      <c r="X814" s="350"/>
      <c r="Y814" s="350"/>
      <c r="Z814" s="350"/>
    </row>
    <row r="815" spans="1:26" ht="13.5" customHeight="1">
      <c r="A815" s="357"/>
      <c r="B815" s="357"/>
      <c r="C815" s="350"/>
      <c r="D815" s="350"/>
      <c r="E815" s="350"/>
      <c r="F815" s="350"/>
      <c r="G815" s="350"/>
      <c r="H815" s="350"/>
      <c r="I815" s="350"/>
      <c r="J815" s="350"/>
      <c r="K815" s="350"/>
      <c r="L815" s="350"/>
      <c r="M815" s="350"/>
      <c r="N815" s="350"/>
      <c r="O815" s="350"/>
      <c r="P815" s="350"/>
      <c r="Q815" s="350"/>
      <c r="R815" s="350"/>
      <c r="S815" s="350"/>
      <c r="T815" s="350"/>
      <c r="U815" s="350"/>
      <c r="V815" s="350"/>
      <c r="W815" s="350"/>
      <c r="X815" s="350"/>
      <c r="Y815" s="350"/>
      <c r="Z815" s="350"/>
    </row>
    <row r="816" spans="1:26" ht="13.5" customHeight="1">
      <c r="A816" s="357"/>
      <c r="B816" s="357"/>
      <c r="C816" s="350"/>
      <c r="D816" s="350"/>
      <c r="E816" s="350"/>
      <c r="F816" s="350"/>
      <c r="G816" s="350"/>
      <c r="H816" s="350"/>
      <c r="I816" s="350"/>
      <c r="J816" s="350"/>
      <c r="K816" s="350"/>
      <c r="L816" s="350"/>
      <c r="M816" s="350"/>
      <c r="N816" s="350"/>
      <c r="O816" s="350"/>
      <c r="P816" s="350"/>
      <c r="Q816" s="350"/>
      <c r="R816" s="350"/>
      <c r="S816" s="350"/>
      <c r="T816" s="350"/>
      <c r="U816" s="350"/>
      <c r="V816" s="350"/>
      <c r="W816" s="350"/>
      <c r="X816" s="350"/>
      <c r="Y816" s="350"/>
      <c r="Z816" s="350"/>
    </row>
    <row r="817" spans="1:26" ht="13.5" customHeight="1">
      <c r="A817" s="357"/>
      <c r="B817" s="357"/>
      <c r="C817" s="350"/>
      <c r="D817" s="350"/>
      <c r="E817" s="350"/>
      <c r="F817" s="350"/>
      <c r="G817" s="350"/>
      <c r="H817" s="350"/>
      <c r="I817" s="350"/>
      <c r="J817" s="350"/>
      <c r="K817" s="350"/>
      <c r="L817" s="350"/>
      <c r="M817" s="350"/>
      <c r="N817" s="350"/>
      <c r="O817" s="350"/>
      <c r="P817" s="350"/>
      <c r="Q817" s="350"/>
      <c r="R817" s="350"/>
      <c r="S817" s="350"/>
      <c r="T817" s="350"/>
      <c r="U817" s="350"/>
      <c r="V817" s="350"/>
      <c r="W817" s="350"/>
      <c r="X817" s="350"/>
      <c r="Y817" s="350"/>
      <c r="Z817" s="350"/>
    </row>
    <row r="818" spans="1:26" ht="13.5" customHeight="1">
      <c r="A818" s="357"/>
      <c r="B818" s="357"/>
      <c r="C818" s="350"/>
      <c r="D818" s="350"/>
      <c r="E818" s="350"/>
      <c r="F818" s="350"/>
      <c r="G818" s="350"/>
      <c r="H818" s="350"/>
      <c r="I818" s="350"/>
      <c r="J818" s="350"/>
      <c r="K818" s="350"/>
      <c r="L818" s="350"/>
      <c r="M818" s="350"/>
      <c r="N818" s="350"/>
      <c r="O818" s="350"/>
      <c r="P818" s="350"/>
      <c r="Q818" s="350"/>
      <c r="R818" s="350"/>
      <c r="S818" s="350"/>
      <c r="T818" s="350"/>
      <c r="U818" s="350"/>
      <c r="V818" s="350"/>
      <c r="W818" s="350"/>
      <c r="X818" s="350"/>
      <c r="Y818" s="350"/>
      <c r="Z818" s="350"/>
    </row>
    <row r="819" spans="1:26" ht="13.5" customHeight="1">
      <c r="A819" s="357"/>
      <c r="B819" s="357"/>
      <c r="C819" s="350"/>
      <c r="D819" s="350"/>
      <c r="E819" s="350"/>
      <c r="F819" s="350"/>
      <c r="G819" s="350"/>
      <c r="H819" s="350"/>
      <c r="I819" s="350"/>
      <c r="J819" s="350"/>
      <c r="K819" s="350"/>
      <c r="L819" s="350"/>
      <c r="M819" s="350"/>
      <c r="N819" s="350"/>
      <c r="O819" s="350"/>
      <c r="P819" s="350"/>
      <c r="Q819" s="350"/>
      <c r="R819" s="350"/>
      <c r="S819" s="350"/>
      <c r="T819" s="350"/>
      <c r="U819" s="350"/>
      <c r="V819" s="350"/>
      <c r="W819" s="350"/>
      <c r="X819" s="350"/>
      <c r="Y819" s="350"/>
      <c r="Z819" s="350"/>
    </row>
    <row r="820" spans="1:26" ht="13.5" customHeight="1">
      <c r="A820" s="357"/>
      <c r="B820" s="357"/>
      <c r="C820" s="350"/>
      <c r="D820" s="350"/>
      <c r="E820" s="350"/>
      <c r="F820" s="350"/>
      <c r="G820" s="350"/>
      <c r="H820" s="350"/>
      <c r="I820" s="350"/>
      <c r="J820" s="350"/>
      <c r="K820" s="350"/>
      <c r="L820" s="350"/>
      <c r="M820" s="350"/>
      <c r="N820" s="350"/>
      <c r="O820" s="350"/>
      <c r="P820" s="350"/>
      <c r="Q820" s="350"/>
      <c r="R820" s="350"/>
      <c r="S820" s="350"/>
      <c r="T820" s="350"/>
      <c r="U820" s="350"/>
      <c r="V820" s="350"/>
      <c r="W820" s="350"/>
      <c r="X820" s="350"/>
      <c r="Y820" s="350"/>
      <c r="Z820" s="350"/>
    </row>
    <row r="821" spans="1:26" ht="13.5" customHeight="1">
      <c r="A821" s="357"/>
      <c r="B821" s="357"/>
      <c r="C821" s="350"/>
      <c r="D821" s="350"/>
      <c r="E821" s="350"/>
      <c r="F821" s="350"/>
      <c r="G821" s="350"/>
      <c r="H821" s="350"/>
      <c r="I821" s="350"/>
      <c r="J821" s="350"/>
      <c r="K821" s="350"/>
      <c r="L821" s="350"/>
      <c r="M821" s="350"/>
      <c r="N821" s="350"/>
      <c r="O821" s="350"/>
      <c r="P821" s="350"/>
      <c r="Q821" s="350"/>
      <c r="R821" s="350"/>
      <c r="S821" s="350"/>
      <c r="T821" s="350"/>
      <c r="U821" s="350"/>
      <c r="V821" s="350"/>
      <c r="W821" s="350"/>
      <c r="X821" s="350"/>
      <c r="Y821" s="350"/>
      <c r="Z821" s="350"/>
    </row>
    <row r="822" spans="1:26" ht="13.5" customHeight="1">
      <c r="A822" s="357"/>
      <c r="B822" s="357"/>
      <c r="C822" s="350"/>
      <c r="D822" s="350"/>
      <c r="E822" s="350"/>
      <c r="F822" s="350"/>
      <c r="G822" s="350"/>
      <c r="H822" s="350"/>
      <c r="I822" s="350"/>
      <c r="J822" s="350"/>
      <c r="K822" s="350"/>
      <c r="L822" s="350"/>
      <c r="M822" s="350"/>
      <c r="N822" s="350"/>
      <c r="O822" s="350"/>
      <c r="P822" s="350"/>
      <c r="Q822" s="350"/>
      <c r="R822" s="350"/>
      <c r="S822" s="350"/>
      <c r="T822" s="350"/>
      <c r="U822" s="350"/>
      <c r="V822" s="350"/>
      <c r="W822" s="350"/>
      <c r="X822" s="350"/>
      <c r="Y822" s="350"/>
      <c r="Z822" s="350"/>
    </row>
    <row r="823" spans="1:26" ht="13.5" customHeight="1">
      <c r="A823" s="357"/>
      <c r="B823" s="357"/>
      <c r="C823" s="350"/>
      <c r="D823" s="350"/>
      <c r="E823" s="350"/>
      <c r="F823" s="350"/>
      <c r="G823" s="350"/>
      <c r="H823" s="350"/>
      <c r="I823" s="350"/>
      <c r="J823" s="350"/>
      <c r="K823" s="350"/>
      <c r="L823" s="350"/>
      <c r="M823" s="350"/>
      <c r="N823" s="350"/>
      <c r="O823" s="350"/>
      <c r="P823" s="350"/>
      <c r="Q823" s="350"/>
      <c r="R823" s="350"/>
      <c r="S823" s="350"/>
      <c r="T823" s="350"/>
      <c r="U823" s="350"/>
      <c r="V823" s="350"/>
      <c r="W823" s="350"/>
      <c r="X823" s="350"/>
      <c r="Y823" s="350"/>
      <c r="Z823" s="350"/>
    </row>
    <row r="824" spans="1:26" ht="13.5" customHeight="1">
      <c r="A824" s="357"/>
      <c r="B824" s="357"/>
      <c r="C824" s="350"/>
      <c r="D824" s="350"/>
      <c r="E824" s="350"/>
      <c r="F824" s="350"/>
      <c r="G824" s="350"/>
      <c r="H824" s="350"/>
      <c r="I824" s="350"/>
      <c r="J824" s="350"/>
      <c r="K824" s="350"/>
      <c r="L824" s="350"/>
      <c r="M824" s="350"/>
      <c r="N824" s="350"/>
      <c r="O824" s="350"/>
      <c r="P824" s="350"/>
      <c r="Q824" s="350"/>
      <c r="R824" s="350"/>
      <c r="S824" s="350"/>
      <c r="T824" s="350"/>
      <c r="U824" s="350"/>
      <c r="V824" s="350"/>
      <c r="W824" s="350"/>
      <c r="X824" s="350"/>
      <c r="Y824" s="350"/>
      <c r="Z824" s="350"/>
    </row>
    <row r="825" spans="1:26" ht="13.5" customHeight="1">
      <c r="A825" s="357"/>
      <c r="B825" s="357"/>
      <c r="C825" s="350"/>
      <c r="D825" s="350"/>
      <c r="E825" s="350"/>
      <c r="F825" s="350"/>
      <c r="G825" s="350"/>
      <c r="H825" s="350"/>
      <c r="I825" s="350"/>
      <c r="J825" s="350"/>
      <c r="K825" s="350"/>
      <c r="L825" s="350"/>
      <c r="M825" s="350"/>
      <c r="N825" s="350"/>
      <c r="O825" s="350"/>
      <c r="P825" s="350"/>
      <c r="Q825" s="350"/>
      <c r="R825" s="350"/>
      <c r="S825" s="350"/>
      <c r="T825" s="350"/>
      <c r="U825" s="350"/>
      <c r="V825" s="350"/>
      <c r="W825" s="350"/>
      <c r="X825" s="350"/>
      <c r="Y825" s="350"/>
      <c r="Z825" s="350"/>
    </row>
    <row r="826" spans="1:26" ht="13.5" customHeight="1">
      <c r="A826" s="357"/>
      <c r="B826" s="357"/>
      <c r="C826" s="350"/>
      <c r="D826" s="350"/>
      <c r="E826" s="350"/>
      <c r="F826" s="350"/>
      <c r="G826" s="350"/>
      <c r="H826" s="350"/>
      <c r="I826" s="350"/>
      <c r="J826" s="350"/>
      <c r="K826" s="350"/>
      <c r="L826" s="350"/>
      <c r="M826" s="350"/>
      <c r="N826" s="350"/>
      <c r="O826" s="350"/>
      <c r="P826" s="350"/>
      <c r="Q826" s="350"/>
      <c r="R826" s="350"/>
      <c r="S826" s="350"/>
      <c r="T826" s="350"/>
      <c r="U826" s="350"/>
      <c r="V826" s="350"/>
      <c r="W826" s="350"/>
      <c r="X826" s="350"/>
      <c r="Y826" s="350"/>
      <c r="Z826" s="350"/>
    </row>
    <row r="827" spans="1:26" ht="13.5" customHeight="1">
      <c r="A827" s="357"/>
      <c r="B827" s="357"/>
      <c r="C827" s="350"/>
      <c r="D827" s="350"/>
      <c r="E827" s="350"/>
      <c r="F827" s="350"/>
      <c r="G827" s="350"/>
      <c r="H827" s="350"/>
      <c r="I827" s="350"/>
      <c r="J827" s="350"/>
      <c r="K827" s="350"/>
      <c r="L827" s="350"/>
      <c r="M827" s="350"/>
      <c r="N827" s="350"/>
      <c r="O827" s="350"/>
      <c r="P827" s="350"/>
      <c r="Q827" s="350"/>
      <c r="R827" s="350"/>
      <c r="S827" s="350"/>
      <c r="T827" s="350"/>
      <c r="U827" s="350"/>
      <c r="V827" s="350"/>
      <c r="W827" s="350"/>
      <c r="X827" s="350"/>
      <c r="Y827" s="350"/>
      <c r="Z827" s="350"/>
    </row>
    <row r="828" spans="1:26" ht="13.5" customHeight="1">
      <c r="A828" s="357"/>
      <c r="B828" s="357"/>
      <c r="C828" s="350"/>
      <c r="D828" s="350"/>
      <c r="E828" s="350"/>
      <c r="F828" s="350"/>
      <c r="G828" s="350"/>
      <c r="H828" s="350"/>
      <c r="I828" s="350"/>
      <c r="J828" s="350"/>
      <c r="K828" s="350"/>
      <c r="L828" s="350"/>
      <c r="M828" s="350"/>
      <c r="N828" s="350"/>
      <c r="O828" s="350"/>
      <c r="P828" s="350"/>
      <c r="Q828" s="350"/>
      <c r="R828" s="350"/>
      <c r="S828" s="350"/>
      <c r="T828" s="350"/>
      <c r="U828" s="350"/>
      <c r="V828" s="350"/>
      <c r="W828" s="350"/>
      <c r="X828" s="350"/>
      <c r="Y828" s="350"/>
      <c r="Z828" s="350"/>
    </row>
    <row r="829" spans="1:26" ht="13.5" customHeight="1">
      <c r="A829" s="357"/>
      <c r="B829" s="357"/>
      <c r="C829" s="350"/>
      <c r="D829" s="350"/>
      <c r="E829" s="350"/>
      <c r="F829" s="350"/>
      <c r="G829" s="350"/>
      <c r="H829" s="350"/>
      <c r="I829" s="350"/>
      <c r="J829" s="350"/>
      <c r="K829" s="350"/>
      <c r="L829" s="350"/>
      <c r="M829" s="350"/>
      <c r="N829" s="350"/>
      <c r="O829" s="350"/>
      <c r="P829" s="350"/>
      <c r="Q829" s="350"/>
      <c r="R829" s="350"/>
      <c r="S829" s="350"/>
      <c r="T829" s="350"/>
      <c r="U829" s="350"/>
      <c r="V829" s="350"/>
      <c r="W829" s="350"/>
      <c r="X829" s="350"/>
      <c r="Y829" s="350"/>
      <c r="Z829" s="350"/>
    </row>
    <row r="830" spans="1:26" ht="13.5" customHeight="1">
      <c r="A830" s="357"/>
      <c r="B830" s="357"/>
      <c r="C830" s="350"/>
      <c r="D830" s="350"/>
      <c r="E830" s="350"/>
      <c r="F830" s="350"/>
      <c r="G830" s="350"/>
      <c r="H830" s="350"/>
      <c r="I830" s="350"/>
      <c r="J830" s="350"/>
      <c r="K830" s="350"/>
      <c r="L830" s="350"/>
      <c r="M830" s="350"/>
      <c r="N830" s="350"/>
      <c r="O830" s="350"/>
      <c r="P830" s="350"/>
      <c r="Q830" s="350"/>
      <c r="R830" s="350"/>
      <c r="S830" s="350"/>
      <c r="T830" s="350"/>
      <c r="U830" s="350"/>
      <c r="V830" s="350"/>
      <c r="W830" s="350"/>
      <c r="X830" s="350"/>
      <c r="Y830" s="350"/>
      <c r="Z830" s="350"/>
    </row>
    <row r="831" spans="1:26" ht="13.5" customHeight="1">
      <c r="A831" s="357"/>
      <c r="B831" s="357"/>
      <c r="C831" s="350"/>
      <c r="D831" s="350"/>
      <c r="E831" s="350"/>
      <c r="F831" s="350"/>
      <c r="G831" s="350"/>
      <c r="H831" s="350"/>
      <c r="I831" s="350"/>
      <c r="J831" s="350"/>
      <c r="K831" s="350"/>
      <c r="L831" s="350"/>
      <c r="M831" s="350"/>
      <c r="N831" s="350"/>
      <c r="O831" s="350"/>
      <c r="P831" s="350"/>
      <c r="Q831" s="350"/>
      <c r="R831" s="350"/>
      <c r="S831" s="350"/>
      <c r="T831" s="350"/>
      <c r="U831" s="350"/>
      <c r="V831" s="350"/>
      <c r="W831" s="350"/>
      <c r="X831" s="350"/>
      <c r="Y831" s="350"/>
      <c r="Z831" s="350"/>
    </row>
    <row r="832" spans="1:26" ht="13.5" customHeight="1">
      <c r="A832" s="357"/>
      <c r="B832" s="357"/>
      <c r="C832" s="350"/>
      <c r="D832" s="350"/>
      <c r="E832" s="350"/>
      <c r="F832" s="350"/>
      <c r="G832" s="350"/>
      <c r="H832" s="350"/>
      <c r="I832" s="350"/>
      <c r="J832" s="350"/>
      <c r="K832" s="350"/>
      <c r="L832" s="350"/>
      <c r="M832" s="350"/>
      <c r="N832" s="350"/>
      <c r="O832" s="350"/>
      <c r="P832" s="350"/>
      <c r="Q832" s="350"/>
      <c r="R832" s="350"/>
      <c r="S832" s="350"/>
      <c r="T832" s="350"/>
      <c r="U832" s="350"/>
      <c r="V832" s="350"/>
      <c r="W832" s="350"/>
      <c r="X832" s="350"/>
      <c r="Y832" s="350"/>
      <c r="Z832" s="350"/>
    </row>
    <row r="833" spans="1:26" ht="13.5" customHeight="1">
      <c r="A833" s="357"/>
      <c r="B833" s="357"/>
      <c r="C833" s="350"/>
      <c r="D833" s="350"/>
      <c r="E833" s="350"/>
      <c r="F833" s="350"/>
      <c r="G833" s="350"/>
      <c r="H833" s="350"/>
      <c r="I833" s="350"/>
      <c r="J833" s="350"/>
      <c r="K833" s="350"/>
      <c r="L833" s="350"/>
      <c r="M833" s="350"/>
      <c r="N833" s="350"/>
      <c r="O833" s="350"/>
      <c r="P833" s="350"/>
      <c r="Q833" s="350"/>
      <c r="R833" s="350"/>
      <c r="S833" s="350"/>
      <c r="T833" s="350"/>
      <c r="U833" s="350"/>
      <c r="V833" s="350"/>
      <c r="W833" s="350"/>
      <c r="X833" s="350"/>
      <c r="Y833" s="350"/>
      <c r="Z833" s="350"/>
    </row>
    <row r="834" spans="1:26" ht="13.5" customHeight="1">
      <c r="A834" s="357"/>
      <c r="B834" s="357"/>
      <c r="C834" s="350"/>
      <c r="D834" s="350"/>
      <c r="E834" s="350"/>
      <c r="F834" s="350"/>
      <c r="G834" s="350"/>
      <c r="H834" s="350"/>
      <c r="I834" s="350"/>
      <c r="J834" s="350"/>
      <c r="K834" s="350"/>
      <c r="L834" s="350"/>
      <c r="M834" s="350"/>
      <c r="N834" s="350"/>
      <c r="O834" s="350"/>
      <c r="P834" s="350"/>
      <c r="Q834" s="350"/>
      <c r="R834" s="350"/>
      <c r="S834" s="350"/>
      <c r="T834" s="350"/>
      <c r="U834" s="350"/>
      <c r="V834" s="350"/>
      <c r="W834" s="350"/>
      <c r="X834" s="350"/>
      <c r="Y834" s="350"/>
      <c r="Z834" s="350"/>
    </row>
    <row r="835" spans="1:26" ht="13.5" customHeight="1">
      <c r="A835" s="357"/>
      <c r="B835" s="357"/>
      <c r="C835" s="350"/>
      <c r="D835" s="350"/>
      <c r="E835" s="350"/>
      <c r="F835" s="350"/>
      <c r="G835" s="350"/>
      <c r="H835" s="350"/>
      <c r="I835" s="350"/>
      <c r="J835" s="350"/>
      <c r="K835" s="350"/>
      <c r="L835" s="350"/>
      <c r="M835" s="350"/>
      <c r="N835" s="350"/>
      <c r="O835" s="350"/>
      <c r="P835" s="350"/>
      <c r="Q835" s="350"/>
      <c r="R835" s="350"/>
      <c r="S835" s="350"/>
      <c r="T835" s="350"/>
      <c r="U835" s="350"/>
      <c r="V835" s="350"/>
      <c r="W835" s="350"/>
      <c r="X835" s="350"/>
      <c r="Y835" s="350"/>
      <c r="Z835" s="350"/>
    </row>
    <row r="836" spans="1:26" ht="13.5" customHeight="1">
      <c r="A836" s="357"/>
      <c r="B836" s="357"/>
      <c r="C836" s="350"/>
      <c r="D836" s="350"/>
      <c r="E836" s="350"/>
      <c r="F836" s="350"/>
      <c r="G836" s="350"/>
      <c r="H836" s="350"/>
      <c r="I836" s="350"/>
      <c r="J836" s="350"/>
      <c r="K836" s="350"/>
      <c r="L836" s="350"/>
      <c r="M836" s="350"/>
      <c r="N836" s="350"/>
      <c r="O836" s="350"/>
      <c r="P836" s="350"/>
      <c r="Q836" s="350"/>
      <c r="R836" s="350"/>
      <c r="S836" s="350"/>
      <c r="T836" s="350"/>
      <c r="U836" s="350"/>
      <c r="V836" s="350"/>
      <c r="W836" s="350"/>
      <c r="X836" s="350"/>
      <c r="Y836" s="350"/>
      <c r="Z836" s="350"/>
    </row>
    <row r="837" spans="1:26" ht="13.5" customHeight="1">
      <c r="A837" s="357"/>
      <c r="B837" s="357"/>
      <c r="C837" s="350"/>
      <c r="D837" s="350"/>
      <c r="E837" s="350"/>
      <c r="F837" s="350"/>
      <c r="G837" s="350"/>
      <c r="H837" s="350"/>
      <c r="I837" s="350"/>
      <c r="J837" s="350"/>
      <c r="K837" s="350"/>
      <c r="L837" s="350"/>
      <c r="M837" s="350"/>
      <c r="N837" s="350"/>
      <c r="O837" s="350"/>
      <c r="P837" s="350"/>
      <c r="Q837" s="350"/>
      <c r="R837" s="350"/>
      <c r="S837" s="350"/>
      <c r="T837" s="350"/>
      <c r="U837" s="350"/>
      <c r="V837" s="350"/>
      <c r="W837" s="350"/>
      <c r="X837" s="350"/>
      <c r="Y837" s="350"/>
      <c r="Z837" s="350"/>
    </row>
    <row r="838" spans="1:26" ht="13.5" customHeight="1">
      <c r="A838" s="357"/>
      <c r="B838" s="357"/>
      <c r="C838" s="350"/>
      <c r="D838" s="350"/>
      <c r="E838" s="350"/>
      <c r="F838" s="350"/>
      <c r="G838" s="350"/>
      <c r="H838" s="350"/>
      <c r="I838" s="350"/>
      <c r="J838" s="350"/>
      <c r="K838" s="350"/>
      <c r="L838" s="350"/>
      <c r="M838" s="350"/>
      <c r="N838" s="350"/>
      <c r="O838" s="350"/>
      <c r="P838" s="350"/>
      <c r="Q838" s="350"/>
      <c r="R838" s="350"/>
      <c r="S838" s="350"/>
      <c r="T838" s="350"/>
      <c r="U838" s="350"/>
      <c r="V838" s="350"/>
      <c r="W838" s="350"/>
      <c r="X838" s="350"/>
      <c r="Y838" s="350"/>
      <c r="Z838" s="350"/>
    </row>
    <row r="839" spans="1:26" ht="13.5" customHeight="1">
      <c r="A839" s="357"/>
      <c r="B839" s="357"/>
      <c r="C839" s="350"/>
      <c r="D839" s="350"/>
      <c r="E839" s="350"/>
      <c r="F839" s="350"/>
      <c r="G839" s="350"/>
      <c r="H839" s="350"/>
      <c r="I839" s="350"/>
      <c r="J839" s="350"/>
      <c r="K839" s="350"/>
      <c r="L839" s="350"/>
      <c r="M839" s="350"/>
      <c r="N839" s="350"/>
      <c r="O839" s="350"/>
      <c r="P839" s="350"/>
      <c r="Q839" s="350"/>
      <c r="R839" s="350"/>
      <c r="S839" s="350"/>
      <c r="T839" s="350"/>
      <c r="U839" s="350"/>
      <c r="V839" s="350"/>
      <c r="W839" s="350"/>
      <c r="X839" s="350"/>
      <c r="Y839" s="350"/>
      <c r="Z839" s="350"/>
    </row>
    <row r="840" spans="1:26" ht="13.5" customHeight="1">
      <c r="A840" s="357"/>
      <c r="B840" s="357"/>
      <c r="C840" s="350"/>
      <c r="D840" s="350"/>
      <c r="E840" s="350"/>
      <c r="F840" s="350"/>
      <c r="G840" s="350"/>
      <c r="H840" s="350"/>
      <c r="I840" s="350"/>
      <c r="J840" s="350"/>
      <c r="K840" s="350"/>
      <c r="L840" s="350"/>
      <c r="M840" s="350"/>
      <c r="N840" s="350"/>
      <c r="O840" s="350"/>
      <c r="P840" s="350"/>
      <c r="Q840" s="350"/>
      <c r="R840" s="350"/>
      <c r="S840" s="350"/>
      <c r="T840" s="350"/>
      <c r="U840" s="350"/>
      <c r="V840" s="350"/>
      <c r="W840" s="350"/>
      <c r="X840" s="350"/>
      <c r="Y840" s="350"/>
      <c r="Z840" s="350"/>
    </row>
    <row r="841" spans="1:26" ht="13.5" customHeight="1">
      <c r="A841" s="357"/>
      <c r="B841" s="357"/>
      <c r="C841" s="350"/>
      <c r="D841" s="350"/>
      <c r="E841" s="350"/>
      <c r="F841" s="350"/>
      <c r="G841" s="350"/>
      <c r="H841" s="350"/>
      <c r="I841" s="350"/>
      <c r="J841" s="350"/>
      <c r="K841" s="350"/>
      <c r="L841" s="350"/>
      <c r="M841" s="350"/>
      <c r="N841" s="350"/>
      <c r="O841" s="350"/>
      <c r="P841" s="350"/>
      <c r="Q841" s="350"/>
      <c r="R841" s="350"/>
      <c r="S841" s="350"/>
      <c r="T841" s="350"/>
      <c r="U841" s="350"/>
      <c r="V841" s="350"/>
      <c r="W841" s="350"/>
      <c r="X841" s="350"/>
      <c r="Y841" s="350"/>
      <c r="Z841" s="350"/>
    </row>
    <row r="842" spans="1:26" ht="13.5" customHeight="1">
      <c r="A842" s="357"/>
      <c r="B842" s="357"/>
      <c r="C842" s="350"/>
      <c r="D842" s="350"/>
      <c r="E842" s="350"/>
      <c r="F842" s="350"/>
      <c r="G842" s="350"/>
      <c r="H842" s="350"/>
      <c r="I842" s="350"/>
      <c r="J842" s="350"/>
      <c r="K842" s="350"/>
      <c r="L842" s="350"/>
      <c r="M842" s="350"/>
      <c r="N842" s="350"/>
      <c r="O842" s="350"/>
      <c r="P842" s="350"/>
      <c r="Q842" s="350"/>
      <c r="R842" s="350"/>
      <c r="S842" s="350"/>
      <c r="T842" s="350"/>
      <c r="U842" s="350"/>
      <c r="V842" s="350"/>
      <c r="W842" s="350"/>
      <c r="X842" s="350"/>
      <c r="Y842" s="350"/>
      <c r="Z842" s="350"/>
    </row>
    <row r="843" spans="1:26" ht="13.5" customHeight="1">
      <c r="A843" s="357"/>
      <c r="B843" s="357"/>
      <c r="C843" s="350"/>
      <c r="D843" s="350"/>
      <c r="E843" s="350"/>
      <c r="F843" s="350"/>
      <c r="G843" s="350"/>
      <c r="H843" s="350"/>
      <c r="I843" s="350"/>
      <c r="J843" s="350"/>
      <c r="K843" s="350"/>
      <c r="L843" s="350"/>
      <c r="M843" s="350"/>
      <c r="N843" s="350"/>
      <c r="O843" s="350"/>
      <c r="P843" s="350"/>
      <c r="Q843" s="350"/>
      <c r="R843" s="350"/>
      <c r="S843" s="350"/>
      <c r="T843" s="350"/>
      <c r="U843" s="350"/>
      <c r="V843" s="350"/>
      <c r="W843" s="350"/>
      <c r="X843" s="350"/>
      <c r="Y843" s="350"/>
      <c r="Z843" s="350"/>
    </row>
    <row r="844" spans="1:26" ht="13.5" customHeight="1">
      <c r="A844" s="357"/>
      <c r="B844" s="357"/>
      <c r="C844" s="350"/>
      <c r="D844" s="350"/>
      <c r="E844" s="350"/>
      <c r="F844" s="350"/>
      <c r="G844" s="350"/>
      <c r="H844" s="350"/>
      <c r="I844" s="350"/>
      <c r="J844" s="350"/>
      <c r="K844" s="350"/>
      <c r="L844" s="350"/>
      <c r="M844" s="350"/>
      <c r="N844" s="350"/>
      <c r="O844" s="350"/>
      <c r="P844" s="350"/>
      <c r="Q844" s="350"/>
      <c r="R844" s="350"/>
      <c r="S844" s="350"/>
      <c r="T844" s="350"/>
      <c r="U844" s="350"/>
      <c r="V844" s="350"/>
      <c r="W844" s="350"/>
      <c r="X844" s="350"/>
      <c r="Y844" s="350"/>
      <c r="Z844" s="350"/>
    </row>
    <row r="845" spans="1:26" ht="13.5" customHeight="1">
      <c r="A845" s="357"/>
      <c r="B845" s="357"/>
      <c r="C845" s="350"/>
      <c r="D845" s="350"/>
      <c r="E845" s="350"/>
      <c r="F845" s="350"/>
      <c r="G845" s="350"/>
      <c r="H845" s="350"/>
      <c r="I845" s="350"/>
      <c r="J845" s="350"/>
      <c r="K845" s="350"/>
      <c r="L845" s="350"/>
      <c r="M845" s="350"/>
      <c r="N845" s="350"/>
      <c r="O845" s="350"/>
      <c r="P845" s="350"/>
      <c r="Q845" s="350"/>
      <c r="R845" s="350"/>
      <c r="S845" s="350"/>
      <c r="T845" s="350"/>
      <c r="U845" s="350"/>
      <c r="V845" s="350"/>
      <c r="W845" s="350"/>
      <c r="X845" s="350"/>
      <c r="Y845" s="350"/>
      <c r="Z845" s="350"/>
    </row>
    <row r="846" spans="1:26" ht="13.5" customHeight="1">
      <c r="A846" s="357"/>
      <c r="B846" s="357"/>
      <c r="C846" s="350"/>
      <c r="D846" s="350"/>
      <c r="E846" s="350"/>
      <c r="F846" s="350"/>
      <c r="G846" s="350"/>
      <c r="H846" s="350"/>
      <c r="I846" s="350"/>
      <c r="J846" s="350"/>
      <c r="K846" s="350"/>
      <c r="L846" s="350"/>
      <c r="M846" s="350"/>
      <c r="N846" s="350"/>
      <c r="O846" s="350"/>
      <c r="P846" s="350"/>
      <c r="Q846" s="350"/>
      <c r="R846" s="350"/>
      <c r="S846" s="350"/>
      <c r="T846" s="350"/>
      <c r="U846" s="350"/>
      <c r="V846" s="350"/>
      <c r="W846" s="350"/>
      <c r="X846" s="350"/>
      <c r="Y846" s="350"/>
      <c r="Z846" s="350"/>
    </row>
    <row r="847" spans="1:26" ht="13.5" customHeight="1">
      <c r="A847" s="357"/>
      <c r="B847" s="357"/>
      <c r="C847" s="350"/>
      <c r="D847" s="350"/>
      <c r="E847" s="350"/>
      <c r="F847" s="350"/>
      <c r="G847" s="350"/>
      <c r="H847" s="350"/>
      <c r="I847" s="350"/>
      <c r="J847" s="350"/>
      <c r="K847" s="350"/>
      <c r="L847" s="350"/>
      <c r="M847" s="350"/>
      <c r="N847" s="350"/>
      <c r="O847" s="350"/>
      <c r="P847" s="350"/>
      <c r="Q847" s="350"/>
      <c r="R847" s="350"/>
      <c r="S847" s="350"/>
      <c r="T847" s="350"/>
      <c r="U847" s="350"/>
      <c r="V847" s="350"/>
      <c r="W847" s="350"/>
      <c r="X847" s="350"/>
      <c r="Y847" s="350"/>
      <c r="Z847" s="350"/>
    </row>
    <row r="848" spans="1:26" ht="13.5" customHeight="1">
      <c r="A848" s="357"/>
      <c r="B848" s="357"/>
      <c r="C848" s="350"/>
      <c r="D848" s="350"/>
      <c r="E848" s="350"/>
      <c r="F848" s="350"/>
      <c r="G848" s="350"/>
      <c r="H848" s="350"/>
      <c r="I848" s="350"/>
      <c r="J848" s="350"/>
      <c r="K848" s="350"/>
      <c r="L848" s="350"/>
      <c r="M848" s="350"/>
      <c r="N848" s="350"/>
      <c r="O848" s="350"/>
      <c r="P848" s="350"/>
      <c r="Q848" s="350"/>
      <c r="R848" s="350"/>
      <c r="S848" s="350"/>
      <c r="T848" s="350"/>
      <c r="U848" s="350"/>
      <c r="V848" s="350"/>
      <c r="W848" s="350"/>
      <c r="X848" s="350"/>
      <c r="Y848" s="350"/>
      <c r="Z848" s="350"/>
    </row>
    <row r="849" spans="1:26" ht="13.5" customHeight="1">
      <c r="A849" s="357"/>
      <c r="B849" s="357"/>
      <c r="C849" s="350"/>
      <c r="D849" s="350"/>
      <c r="E849" s="350"/>
      <c r="F849" s="350"/>
      <c r="G849" s="350"/>
      <c r="H849" s="350"/>
      <c r="I849" s="350"/>
      <c r="J849" s="350"/>
      <c r="K849" s="350"/>
      <c r="L849" s="350"/>
      <c r="M849" s="350"/>
      <c r="N849" s="350"/>
      <c r="O849" s="350"/>
      <c r="P849" s="350"/>
      <c r="Q849" s="350"/>
      <c r="R849" s="350"/>
      <c r="S849" s="350"/>
      <c r="T849" s="350"/>
      <c r="U849" s="350"/>
      <c r="V849" s="350"/>
      <c r="W849" s="350"/>
      <c r="X849" s="350"/>
      <c r="Y849" s="350"/>
      <c r="Z849" s="350"/>
    </row>
    <row r="850" spans="1:26" ht="13.5" customHeight="1">
      <c r="A850" s="357"/>
      <c r="B850" s="357"/>
      <c r="C850" s="350"/>
      <c r="D850" s="350"/>
      <c r="E850" s="350"/>
      <c r="F850" s="350"/>
      <c r="G850" s="350"/>
      <c r="H850" s="350"/>
      <c r="I850" s="350"/>
      <c r="J850" s="350"/>
      <c r="K850" s="350"/>
      <c r="L850" s="350"/>
      <c r="M850" s="350"/>
      <c r="N850" s="350"/>
      <c r="O850" s="350"/>
      <c r="P850" s="350"/>
      <c r="Q850" s="350"/>
      <c r="R850" s="350"/>
      <c r="S850" s="350"/>
      <c r="T850" s="350"/>
      <c r="U850" s="350"/>
      <c r="V850" s="350"/>
      <c r="W850" s="350"/>
      <c r="X850" s="350"/>
      <c r="Y850" s="350"/>
      <c r="Z850" s="350"/>
    </row>
    <row r="851" spans="1:26" ht="13.5" customHeight="1">
      <c r="A851" s="357"/>
      <c r="B851" s="357"/>
      <c r="C851" s="350"/>
      <c r="D851" s="350"/>
      <c r="E851" s="350"/>
      <c r="F851" s="350"/>
      <c r="G851" s="350"/>
      <c r="H851" s="350"/>
      <c r="I851" s="350"/>
      <c r="J851" s="350"/>
      <c r="K851" s="350"/>
      <c r="L851" s="350"/>
      <c r="M851" s="350"/>
      <c r="N851" s="350"/>
      <c r="O851" s="350"/>
      <c r="P851" s="350"/>
      <c r="Q851" s="350"/>
      <c r="R851" s="350"/>
      <c r="S851" s="350"/>
      <c r="T851" s="350"/>
      <c r="U851" s="350"/>
      <c r="V851" s="350"/>
      <c r="W851" s="350"/>
      <c r="X851" s="350"/>
      <c r="Y851" s="350"/>
      <c r="Z851" s="350"/>
    </row>
    <row r="852" spans="1:26" ht="13.5" customHeight="1">
      <c r="A852" s="357"/>
      <c r="B852" s="357"/>
      <c r="C852" s="350"/>
      <c r="D852" s="350"/>
      <c r="E852" s="350"/>
      <c r="F852" s="350"/>
      <c r="G852" s="350"/>
      <c r="H852" s="350"/>
      <c r="I852" s="350"/>
      <c r="J852" s="350"/>
      <c r="K852" s="350"/>
      <c r="L852" s="350"/>
      <c r="M852" s="350"/>
      <c r="N852" s="350"/>
      <c r="O852" s="350"/>
      <c r="P852" s="350"/>
      <c r="Q852" s="350"/>
      <c r="R852" s="350"/>
      <c r="S852" s="350"/>
      <c r="T852" s="350"/>
      <c r="U852" s="350"/>
      <c r="V852" s="350"/>
      <c r="W852" s="350"/>
      <c r="X852" s="350"/>
      <c r="Y852" s="350"/>
      <c r="Z852" s="350"/>
    </row>
    <row r="853" spans="1:26" ht="13.5" customHeight="1">
      <c r="A853" s="357"/>
      <c r="B853" s="357"/>
      <c r="C853" s="350"/>
      <c r="D853" s="350"/>
      <c r="E853" s="350"/>
      <c r="F853" s="350"/>
      <c r="G853" s="350"/>
      <c r="H853" s="350"/>
      <c r="I853" s="350"/>
      <c r="J853" s="350"/>
      <c r="K853" s="350"/>
      <c r="L853" s="350"/>
      <c r="M853" s="350"/>
      <c r="N853" s="350"/>
      <c r="O853" s="350"/>
      <c r="P853" s="350"/>
      <c r="Q853" s="350"/>
      <c r="R853" s="350"/>
      <c r="S853" s="350"/>
      <c r="T853" s="350"/>
      <c r="U853" s="350"/>
      <c r="V853" s="350"/>
      <c r="W853" s="350"/>
      <c r="X853" s="350"/>
      <c r="Y853" s="350"/>
      <c r="Z853" s="350"/>
    </row>
    <row r="854" spans="1:26" ht="13.5" customHeight="1">
      <c r="A854" s="357"/>
      <c r="B854" s="357"/>
      <c r="C854" s="350"/>
      <c r="D854" s="350"/>
      <c r="E854" s="350"/>
      <c r="F854" s="350"/>
      <c r="G854" s="350"/>
      <c r="H854" s="350"/>
      <c r="I854" s="350"/>
      <c r="J854" s="350"/>
      <c r="K854" s="350"/>
      <c r="L854" s="350"/>
      <c r="M854" s="350"/>
      <c r="N854" s="350"/>
      <c r="O854" s="350"/>
      <c r="P854" s="350"/>
      <c r="Q854" s="350"/>
      <c r="R854" s="350"/>
      <c r="S854" s="350"/>
      <c r="T854" s="350"/>
      <c r="U854" s="350"/>
      <c r="V854" s="350"/>
      <c r="W854" s="350"/>
      <c r="X854" s="350"/>
      <c r="Y854" s="350"/>
      <c r="Z854" s="350"/>
    </row>
    <row r="855" spans="1:26" ht="13.5" customHeight="1">
      <c r="A855" s="357"/>
      <c r="B855" s="357"/>
      <c r="C855" s="350"/>
      <c r="D855" s="350"/>
      <c r="E855" s="350"/>
      <c r="F855" s="350"/>
      <c r="G855" s="350"/>
      <c r="H855" s="350"/>
      <c r="I855" s="350"/>
      <c r="J855" s="350"/>
      <c r="K855" s="350"/>
      <c r="L855" s="350"/>
      <c r="M855" s="350"/>
      <c r="N855" s="350"/>
      <c r="O855" s="350"/>
      <c r="P855" s="350"/>
      <c r="Q855" s="350"/>
      <c r="R855" s="350"/>
      <c r="S855" s="350"/>
      <c r="T855" s="350"/>
      <c r="U855" s="350"/>
      <c r="V855" s="350"/>
      <c r="W855" s="350"/>
      <c r="X855" s="350"/>
      <c r="Y855" s="350"/>
      <c r="Z855" s="350"/>
    </row>
    <row r="856" spans="1:26" ht="13.5" customHeight="1">
      <c r="A856" s="357"/>
      <c r="B856" s="357"/>
      <c r="C856" s="350"/>
      <c r="D856" s="350"/>
      <c r="E856" s="350"/>
      <c r="F856" s="350"/>
      <c r="G856" s="350"/>
      <c r="H856" s="350"/>
      <c r="I856" s="350"/>
      <c r="J856" s="350"/>
      <c r="K856" s="350"/>
      <c r="L856" s="350"/>
      <c r="M856" s="350"/>
      <c r="N856" s="350"/>
      <c r="O856" s="350"/>
      <c r="P856" s="350"/>
      <c r="Q856" s="350"/>
      <c r="R856" s="350"/>
      <c r="S856" s="350"/>
      <c r="T856" s="350"/>
      <c r="U856" s="350"/>
      <c r="V856" s="350"/>
      <c r="W856" s="350"/>
      <c r="X856" s="350"/>
      <c r="Y856" s="350"/>
      <c r="Z856" s="350"/>
    </row>
    <row r="857" spans="1:26" ht="13.5" customHeight="1">
      <c r="A857" s="357"/>
      <c r="B857" s="357"/>
      <c r="C857" s="350"/>
      <c r="D857" s="350"/>
      <c r="E857" s="350"/>
      <c r="F857" s="350"/>
      <c r="G857" s="350"/>
      <c r="H857" s="350"/>
      <c r="I857" s="350"/>
      <c r="J857" s="350"/>
      <c r="K857" s="350"/>
      <c r="L857" s="350"/>
      <c r="M857" s="350"/>
      <c r="N857" s="350"/>
      <c r="O857" s="350"/>
      <c r="P857" s="350"/>
      <c r="Q857" s="350"/>
      <c r="R857" s="350"/>
      <c r="S857" s="350"/>
      <c r="T857" s="350"/>
      <c r="U857" s="350"/>
      <c r="V857" s="350"/>
      <c r="W857" s="350"/>
      <c r="X857" s="350"/>
      <c r="Y857" s="350"/>
      <c r="Z857" s="350"/>
    </row>
    <row r="858" spans="1:26" ht="13.5" customHeight="1">
      <c r="A858" s="357"/>
      <c r="B858" s="357"/>
      <c r="C858" s="350"/>
      <c r="D858" s="350"/>
      <c r="E858" s="350"/>
      <c r="F858" s="350"/>
      <c r="G858" s="350"/>
      <c r="H858" s="350"/>
      <c r="I858" s="350"/>
      <c r="J858" s="350"/>
      <c r="K858" s="350"/>
      <c r="L858" s="350"/>
      <c r="M858" s="350"/>
      <c r="N858" s="350"/>
      <c r="O858" s="350"/>
      <c r="P858" s="350"/>
      <c r="Q858" s="350"/>
      <c r="R858" s="350"/>
      <c r="S858" s="350"/>
      <c r="T858" s="350"/>
      <c r="U858" s="350"/>
      <c r="V858" s="350"/>
      <c r="W858" s="350"/>
      <c r="X858" s="350"/>
      <c r="Y858" s="350"/>
      <c r="Z858" s="350"/>
    </row>
    <row r="859" spans="1:26" ht="13.5" customHeight="1">
      <c r="A859" s="357"/>
      <c r="B859" s="357"/>
      <c r="C859" s="350"/>
      <c r="D859" s="350"/>
      <c r="E859" s="350"/>
      <c r="F859" s="350"/>
      <c r="G859" s="350"/>
      <c r="H859" s="350"/>
      <c r="I859" s="350"/>
      <c r="J859" s="350"/>
      <c r="K859" s="350"/>
      <c r="L859" s="350"/>
      <c r="M859" s="350"/>
      <c r="N859" s="350"/>
      <c r="O859" s="350"/>
      <c r="P859" s="350"/>
      <c r="Q859" s="350"/>
      <c r="R859" s="350"/>
      <c r="S859" s="350"/>
      <c r="T859" s="350"/>
      <c r="U859" s="350"/>
      <c r="V859" s="350"/>
      <c r="W859" s="350"/>
      <c r="X859" s="350"/>
      <c r="Y859" s="350"/>
      <c r="Z859" s="350"/>
    </row>
    <row r="860" spans="1:26" ht="13.5" customHeight="1">
      <c r="A860" s="357"/>
      <c r="B860" s="357"/>
      <c r="C860" s="350"/>
      <c r="D860" s="350"/>
      <c r="E860" s="350"/>
      <c r="F860" s="350"/>
      <c r="G860" s="350"/>
      <c r="H860" s="350"/>
      <c r="I860" s="350"/>
      <c r="J860" s="350"/>
      <c r="K860" s="350"/>
      <c r="L860" s="350"/>
      <c r="M860" s="350"/>
      <c r="N860" s="350"/>
      <c r="O860" s="350"/>
      <c r="P860" s="350"/>
      <c r="Q860" s="350"/>
      <c r="R860" s="350"/>
      <c r="S860" s="350"/>
      <c r="T860" s="350"/>
      <c r="U860" s="350"/>
      <c r="V860" s="350"/>
      <c r="W860" s="350"/>
      <c r="X860" s="350"/>
      <c r="Y860" s="350"/>
      <c r="Z860" s="350"/>
    </row>
    <row r="861" spans="1:26" ht="13.5" customHeight="1">
      <c r="A861" s="357"/>
      <c r="B861" s="357"/>
      <c r="C861" s="350"/>
      <c r="D861" s="350"/>
      <c r="E861" s="350"/>
      <c r="F861" s="350"/>
      <c r="G861" s="350"/>
      <c r="H861" s="350"/>
      <c r="I861" s="350"/>
      <c r="J861" s="350"/>
      <c r="K861" s="350"/>
      <c r="L861" s="350"/>
      <c r="M861" s="350"/>
      <c r="N861" s="350"/>
      <c r="O861" s="350"/>
      <c r="P861" s="350"/>
      <c r="Q861" s="350"/>
      <c r="R861" s="350"/>
      <c r="S861" s="350"/>
      <c r="T861" s="350"/>
      <c r="U861" s="350"/>
      <c r="V861" s="350"/>
      <c r="W861" s="350"/>
      <c r="X861" s="350"/>
      <c r="Y861" s="350"/>
      <c r="Z861" s="350"/>
    </row>
    <row r="862" spans="1:26" ht="13.5" customHeight="1">
      <c r="A862" s="357"/>
      <c r="B862" s="357"/>
      <c r="C862" s="350"/>
      <c r="D862" s="350"/>
      <c r="E862" s="350"/>
      <c r="F862" s="350"/>
      <c r="G862" s="350"/>
      <c r="H862" s="350"/>
      <c r="I862" s="350"/>
      <c r="J862" s="350"/>
      <c r="K862" s="350"/>
      <c r="L862" s="350"/>
      <c r="M862" s="350"/>
      <c r="N862" s="350"/>
      <c r="O862" s="350"/>
      <c r="P862" s="350"/>
      <c r="Q862" s="350"/>
      <c r="R862" s="350"/>
      <c r="S862" s="350"/>
      <c r="T862" s="350"/>
      <c r="U862" s="350"/>
      <c r="V862" s="350"/>
      <c r="W862" s="350"/>
      <c r="X862" s="350"/>
      <c r="Y862" s="350"/>
      <c r="Z862" s="350"/>
    </row>
    <row r="863" spans="1:26" ht="13.5" customHeight="1">
      <c r="A863" s="357"/>
      <c r="B863" s="357"/>
      <c r="C863" s="350"/>
      <c r="D863" s="350"/>
      <c r="E863" s="350"/>
      <c r="F863" s="350"/>
      <c r="G863" s="350"/>
      <c r="H863" s="350"/>
      <c r="I863" s="350"/>
      <c r="J863" s="350"/>
      <c r="K863" s="350"/>
      <c r="L863" s="350"/>
      <c r="M863" s="350"/>
      <c r="N863" s="350"/>
      <c r="O863" s="350"/>
      <c r="P863" s="350"/>
      <c r="Q863" s="350"/>
      <c r="R863" s="350"/>
      <c r="S863" s="350"/>
      <c r="T863" s="350"/>
      <c r="U863" s="350"/>
      <c r="V863" s="350"/>
      <c r="W863" s="350"/>
      <c r="X863" s="350"/>
      <c r="Y863" s="350"/>
      <c r="Z863" s="350"/>
    </row>
    <row r="864" spans="1:26" ht="13.5" customHeight="1">
      <c r="A864" s="357"/>
      <c r="B864" s="357"/>
      <c r="C864" s="350"/>
      <c r="D864" s="350"/>
      <c r="E864" s="350"/>
      <c r="F864" s="350"/>
      <c r="G864" s="350"/>
      <c r="H864" s="350"/>
      <c r="I864" s="350"/>
      <c r="J864" s="350"/>
      <c r="K864" s="350"/>
      <c r="L864" s="350"/>
      <c r="M864" s="350"/>
      <c r="N864" s="350"/>
      <c r="O864" s="350"/>
      <c r="P864" s="350"/>
      <c r="Q864" s="350"/>
      <c r="R864" s="350"/>
      <c r="S864" s="350"/>
      <c r="T864" s="350"/>
      <c r="U864" s="350"/>
      <c r="V864" s="350"/>
      <c r="W864" s="350"/>
      <c r="X864" s="350"/>
      <c r="Y864" s="350"/>
      <c r="Z864" s="350"/>
    </row>
    <row r="865" spans="1:26" ht="13.5" customHeight="1">
      <c r="A865" s="357"/>
      <c r="B865" s="357"/>
      <c r="C865" s="350"/>
      <c r="D865" s="350"/>
      <c r="E865" s="350"/>
      <c r="F865" s="350"/>
      <c r="G865" s="350"/>
      <c r="H865" s="350"/>
      <c r="I865" s="350"/>
      <c r="J865" s="350"/>
      <c r="K865" s="350"/>
      <c r="L865" s="350"/>
      <c r="M865" s="350"/>
      <c r="N865" s="350"/>
      <c r="O865" s="350"/>
      <c r="P865" s="350"/>
      <c r="Q865" s="350"/>
      <c r="R865" s="350"/>
      <c r="S865" s="350"/>
      <c r="T865" s="350"/>
      <c r="U865" s="350"/>
      <c r="V865" s="350"/>
      <c r="W865" s="350"/>
      <c r="X865" s="350"/>
      <c r="Y865" s="350"/>
      <c r="Z865" s="350"/>
    </row>
    <row r="866" spans="1:26" ht="13.5" customHeight="1">
      <c r="A866" s="357"/>
      <c r="B866" s="357"/>
      <c r="C866" s="350"/>
      <c r="D866" s="350"/>
      <c r="E866" s="350"/>
      <c r="F866" s="350"/>
      <c r="G866" s="350"/>
      <c r="H866" s="350"/>
      <c r="I866" s="350"/>
      <c r="J866" s="350"/>
      <c r="K866" s="350"/>
      <c r="L866" s="350"/>
      <c r="M866" s="350"/>
      <c r="N866" s="350"/>
      <c r="O866" s="350"/>
      <c r="P866" s="350"/>
      <c r="Q866" s="350"/>
      <c r="R866" s="350"/>
      <c r="S866" s="350"/>
      <c r="T866" s="350"/>
      <c r="U866" s="350"/>
      <c r="V866" s="350"/>
      <c r="W866" s="350"/>
      <c r="X866" s="350"/>
      <c r="Y866" s="350"/>
      <c r="Z866" s="350"/>
    </row>
    <row r="867" spans="1:26" ht="13.5" customHeight="1">
      <c r="A867" s="357"/>
      <c r="B867" s="357"/>
      <c r="C867" s="350"/>
      <c r="D867" s="350"/>
      <c r="E867" s="350"/>
      <c r="F867" s="350"/>
      <c r="G867" s="350"/>
      <c r="H867" s="350"/>
      <c r="I867" s="350"/>
      <c r="J867" s="350"/>
      <c r="K867" s="350"/>
      <c r="L867" s="350"/>
      <c r="M867" s="350"/>
      <c r="N867" s="350"/>
      <c r="O867" s="350"/>
      <c r="P867" s="350"/>
      <c r="Q867" s="350"/>
      <c r="R867" s="350"/>
      <c r="S867" s="350"/>
      <c r="T867" s="350"/>
      <c r="U867" s="350"/>
      <c r="V867" s="350"/>
      <c r="W867" s="350"/>
      <c r="X867" s="350"/>
      <c r="Y867" s="350"/>
      <c r="Z867" s="350"/>
    </row>
    <row r="868" spans="1:26" ht="13.5" customHeight="1">
      <c r="A868" s="357"/>
      <c r="B868" s="357"/>
      <c r="C868" s="350"/>
      <c r="D868" s="350"/>
      <c r="E868" s="350"/>
      <c r="F868" s="350"/>
      <c r="G868" s="350"/>
      <c r="H868" s="350"/>
      <c r="I868" s="350"/>
      <c r="J868" s="350"/>
      <c r="K868" s="350"/>
      <c r="L868" s="350"/>
      <c r="M868" s="350"/>
      <c r="N868" s="350"/>
      <c r="O868" s="350"/>
      <c r="P868" s="350"/>
      <c r="Q868" s="350"/>
      <c r="R868" s="350"/>
      <c r="S868" s="350"/>
      <c r="T868" s="350"/>
      <c r="U868" s="350"/>
      <c r="V868" s="350"/>
      <c r="W868" s="350"/>
      <c r="X868" s="350"/>
      <c r="Y868" s="350"/>
      <c r="Z868" s="350"/>
    </row>
    <row r="869" spans="1:26" ht="13.5" customHeight="1">
      <c r="A869" s="357"/>
      <c r="B869" s="357"/>
      <c r="C869" s="350"/>
      <c r="D869" s="350"/>
      <c r="E869" s="350"/>
      <c r="F869" s="350"/>
      <c r="G869" s="350"/>
      <c r="H869" s="350"/>
      <c r="I869" s="350"/>
      <c r="J869" s="350"/>
      <c r="K869" s="350"/>
      <c r="L869" s="350"/>
      <c r="M869" s="350"/>
      <c r="N869" s="350"/>
      <c r="O869" s="350"/>
      <c r="P869" s="350"/>
      <c r="Q869" s="350"/>
      <c r="R869" s="350"/>
      <c r="S869" s="350"/>
      <c r="T869" s="350"/>
      <c r="U869" s="350"/>
      <c r="V869" s="350"/>
      <c r="W869" s="350"/>
      <c r="X869" s="350"/>
      <c r="Y869" s="350"/>
      <c r="Z869" s="350"/>
    </row>
    <row r="870" spans="1:26" ht="13.5" customHeight="1">
      <c r="A870" s="357"/>
      <c r="B870" s="357"/>
      <c r="C870" s="350"/>
      <c r="D870" s="350"/>
      <c r="E870" s="350"/>
      <c r="F870" s="350"/>
      <c r="G870" s="350"/>
      <c r="H870" s="350"/>
      <c r="I870" s="350"/>
      <c r="J870" s="350"/>
      <c r="K870" s="350"/>
      <c r="L870" s="350"/>
      <c r="M870" s="350"/>
      <c r="N870" s="350"/>
      <c r="O870" s="350"/>
      <c r="P870" s="350"/>
      <c r="Q870" s="350"/>
      <c r="R870" s="350"/>
      <c r="S870" s="350"/>
      <c r="T870" s="350"/>
      <c r="U870" s="350"/>
      <c r="V870" s="350"/>
      <c r="W870" s="350"/>
      <c r="X870" s="350"/>
      <c r="Y870" s="350"/>
      <c r="Z870" s="350"/>
    </row>
    <row r="871" spans="1:26" ht="13.5" customHeight="1">
      <c r="A871" s="357"/>
      <c r="B871" s="357"/>
      <c r="C871" s="350"/>
      <c r="D871" s="350"/>
      <c r="E871" s="350"/>
      <c r="F871" s="350"/>
      <c r="G871" s="350"/>
      <c r="H871" s="350"/>
      <c r="I871" s="350"/>
      <c r="J871" s="350"/>
      <c r="K871" s="350"/>
      <c r="L871" s="350"/>
      <c r="M871" s="350"/>
      <c r="N871" s="350"/>
      <c r="O871" s="350"/>
      <c r="P871" s="350"/>
      <c r="Q871" s="350"/>
      <c r="R871" s="350"/>
      <c r="S871" s="350"/>
      <c r="T871" s="350"/>
      <c r="U871" s="350"/>
      <c r="V871" s="350"/>
      <c r="W871" s="350"/>
      <c r="X871" s="350"/>
      <c r="Y871" s="350"/>
      <c r="Z871" s="350"/>
    </row>
    <row r="872" spans="1:26" ht="13.5" customHeight="1">
      <c r="A872" s="357"/>
      <c r="B872" s="357"/>
      <c r="C872" s="350"/>
      <c r="D872" s="350"/>
      <c r="E872" s="350"/>
      <c r="F872" s="350"/>
      <c r="G872" s="350"/>
      <c r="H872" s="350"/>
      <c r="I872" s="350"/>
      <c r="J872" s="350"/>
      <c r="K872" s="350"/>
      <c r="L872" s="350"/>
      <c r="M872" s="350"/>
      <c r="N872" s="350"/>
      <c r="O872" s="350"/>
      <c r="P872" s="350"/>
      <c r="Q872" s="350"/>
      <c r="R872" s="350"/>
      <c r="S872" s="350"/>
      <c r="T872" s="350"/>
      <c r="U872" s="350"/>
      <c r="V872" s="350"/>
      <c r="W872" s="350"/>
      <c r="X872" s="350"/>
      <c r="Y872" s="350"/>
      <c r="Z872" s="350"/>
    </row>
    <row r="873" spans="1:26" ht="13.5" customHeight="1">
      <c r="A873" s="357"/>
      <c r="B873" s="357"/>
      <c r="C873" s="350"/>
      <c r="D873" s="350"/>
      <c r="E873" s="350"/>
      <c r="F873" s="350"/>
      <c r="G873" s="350"/>
      <c r="H873" s="350"/>
      <c r="I873" s="350"/>
      <c r="J873" s="350"/>
      <c r="K873" s="350"/>
      <c r="L873" s="350"/>
      <c r="M873" s="350"/>
      <c r="N873" s="350"/>
      <c r="O873" s="350"/>
      <c r="P873" s="350"/>
      <c r="Q873" s="350"/>
      <c r="R873" s="350"/>
      <c r="S873" s="350"/>
      <c r="T873" s="350"/>
      <c r="U873" s="350"/>
      <c r="V873" s="350"/>
      <c r="W873" s="350"/>
      <c r="X873" s="350"/>
      <c r="Y873" s="350"/>
      <c r="Z873" s="350"/>
    </row>
    <row r="874" spans="1:26" ht="13.5" customHeight="1">
      <c r="A874" s="357"/>
      <c r="B874" s="357"/>
      <c r="C874" s="350"/>
      <c r="D874" s="350"/>
      <c r="E874" s="350"/>
      <c r="F874" s="350"/>
      <c r="G874" s="350"/>
      <c r="H874" s="350"/>
      <c r="I874" s="350"/>
      <c r="J874" s="350"/>
      <c r="K874" s="350"/>
      <c r="L874" s="350"/>
      <c r="M874" s="350"/>
      <c r="N874" s="350"/>
      <c r="O874" s="350"/>
      <c r="P874" s="350"/>
      <c r="Q874" s="350"/>
      <c r="R874" s="350"/>
      <c r="S874" s="350"/>
      <c r="T874" s="350"/>
      <c r="U874" s="350"/>
      <c r="V874" s="350"/>
      <c r="W874" s="350"/>
      <c r="X874" s="350"/>
      <c r="Y874" s="350"/>
      <c r="Z874" s="350"/>
    </row>
    <row r="875" spans="1:26" ht="13.5" customHeight="1">
      <c r="A875" s="357"/>
      <c r="B875" s="357"/>
      <c r="C875" s="350"/>
      <c r="D875" s="350"/>
      <c r="E875" s="350"/>
      <c r="F875" s="350"/>
      <c r="G875" s="350"/>
      <c r="H875" s="350"/>
      <c r="I875" s="350"/>
      <c r="J875" s="350"/>
      <c r="K875" s="350"/>
      <c r="L875" s="350"/>
      <c r="M875" s="350"/>
      <c r="N875" s="350"/>
      <c r="O875" s="350"/>
      <c r="P875" s="350"/>
      <c r="Q875" s="350"/>
      <c r="R875" s="350"/>
      <c r="S875" s="350"/>
      <c r="T875" s="350"/>
      <c r="U875" s="350"/>
      <c r="V875" s="350"/>
      <c r="W875" s="350"/>
      <c r="X875" s="350"/>
      <c r="Y875" s="350"/>
      <c r="Z875" s="350"/>
    </row>
    <row r="876" spans="1:26" ht="13.5" customHeight="1">
      <c r="A876" s="357"/>
      <c r="B876" s="357"/>
      <c r="C876" s="350"/>
      <c r="D876" s="350"/>
      <c r="E876" s="350"/>
      <c r="F876" s="350"/>
      <c r="G876" s="350"/>
      <c r="H876" s="350"/>
      <c r="I876" s="350"/>
      <c r="J876" s="350"/>
      <c r="K876" s="350"/>
      <c r="L876" s="350"/>
      <c r="M876" s="350"/>
      <c r="N876" s="350"/>
      <c r="O876" s="350"/>
      <c r="P876" s="350"/>
      <c r="Q876" s="350"/>
      <c r="R876" s="350"/>
      <c r="S876" s="350"/>
      <c r="T876" s="350"/>
      <c r="U876" s="350"/>
      <c r="V876" s="350"/>
      <c r="W876" s="350"/>
      <c r="X876" s="350"/>
      <c r="Y876" s="350"/>
      <c r="Z876" s="350"/>
    </row>
    <row r="877" spans="1:26" ht="13.5" customHeight="1">
      <c r="A877" s="357"/>
      <c r="B877" s="357"/>
      <c r="C877" s="350"/>
      <c r="D877" s="350"/>
      <c r="E877" s="350"/>
      <c r="F877" s="350"/>
      <c r="G877" s="350"/>
      <c r="H877" s="350"/>
      <c r="I877" s="350"/>
      <c r="J877" s="350"/>
      <c r="K877" s="350"/>
      <c r="L877" s="350"/>
      <c r="M877" s="350"/>
      <c r="N877" s="350"/>
      <c r="O877" s="350"/>
      <c r="P877" s="350"/>
      <c r="Q877" s="350"/>
      <c r="R877" s="350"/>
      <c r="S877" s="350"/>
      <c r="T877" s="350"/>
      <c r="U877" s="350"/>
      <c r="V877" s="350"/>
      <c r="W877" s="350"/>
      <c r="X877" s="350"/>
      <c r="Y877" s="350"/>
      <c r="Z877" s="350"/>
    </row>
    <row r="878" spans="1:26" ht="13.5" customHeight="1">
      <c r="A878" s="357"/>
      <c r="B878" s="357"/>
      <c r="C878" s="350"/>
      <c r="D878" s="350"/>
      <c r="E878" s="350"/>
      <c r="F878" s="350"/>
      <c r="G878" s="350"/>
      <c r="H878" s="350"/>
      <c r="I878" s="350"/>
      <c r="J878" s="350"/>
      <c r="K878" s="350"/>
      <c r="L878" s="350"/>
      <c r="M878" s="350"/>
      <c r="N878" s="350"/>
      <c r="O878" s="350"/>
      <c r="P878" s="350"/>
      <c r="Q878" s="350"/>
      <c r="R878" s="350"/>
      <c r="S878" s="350"/>
      <c r="T878" s="350"/>
      <c r="U878" s="350"/>
      <c r="V878" s="350"/>
      <c r="W878" s="350"/>
      <c r="X878" s="350"/>
      <c r="Y878" s="350"/>
      <c r="Z878" s="350"/>
    </row>
    <row r="879" spans="1:26" ht="13.5" customHeight="1">
      <c r="A879" s="357"/>
      <c r="B879" s="357"/>
      <c r="C879" s="350"/>
      <c r="D879" s="350"/>
      <c r="E879" s="350"/>
      <c r="F879" s="350"/>
      <c r="G879" s="350"/>
      <c r="H879" s="350"/>
      <c r="I879" s="350"/>
      <c r="J879" s="350"/>
      <c r="K879" s="350"/>
      <c r="L879" s="350"/>
      <c r="M879" s="350"/>
      <c r="N879" s="350"/>
      <c r="O879" s="350"/>
      <c r="P879" s="350"/>
      <c r="Q879" s="350"/>
      <c r="R879" s="350"/>
      <c r="S879" s="350"/>
      <c r="T879" s="350"/>
      <c r="U879" s="350"/>
      <c r="V879" s="350"/>
      <c r="W879" s="350"/>
      <c r="X879" s="350"/>
      <c r="Y879" s="350"/>
      <c r="Z879" s="350"/>
    </row>
    <row r="880" spans="1:26" ht="13.5" customHeight="1">
      <c r="A880" s="357"/>
      <c r="B880" s="357"/>
      <c r="C880" s="350"/>
      <c r="D880" s="350"/>
      <c r="E880" s="350"/>
      <c r="F880" s="350"/>
      <c r="G880" s="350"/>
      <c r="H880" s="350"/>
      <c r="I880" s="350"/>
      <c r="J880" s="350"/>
      <c r="K880" s="350"/>
      <c r="L880" s="350"/>
      <c r="M880" s="350"/>
      <c r="N880" s="350"/>
      <c r="O880" s="350"/>
      <c r="P880" s="350"/>
      <c r="Q880" s="350"/>
      <c r="R880" s="350"/>
      <c r="S880" s="350"/>
      <c r="T880" s="350"/>
      <c r="U880" s="350"/>
      <c r="V880" s="350"/>
      <c r="W880" s="350"/>
      <c r="X880" s="350"/>
      <c r="Y880" s="350"/>
      <c r="Z880" s="350"/>
    </row>
    <row r="881" spans="1:26" ht="13.5" customHeight="1">
      <c r="A881" s="357"/>
      <c r="B881" s="357"/>
      <c r="C881" s="350"/>
      <c r="D881" s="350"/>
      <c r="E881" s="350"/>
      <c r="F881" s="350"/>
      <c r="G881" s="350"/>
      <c r="H881" s="350"/>
      <c r="I881" s="350"/>
      <c r="J881" s="350"/>
      <c r="K881" s="350"/>
      <c r="L881" s="350"/>
      <c r="M881" s="350"/>
      <c r="N881" s="350"/>
      <c r="O881" s="350"/>
      <c r="P881" s="350"/>
      <c r="Q881" s="350"/>
      <c r="R881" s="350"/>
      <c r="S881" s="350"/>
      <c r="T881" s="350"/>
      <c r="U881" s="350"/>
      <c r="V881" s="350"/>
      <c r="W881" s="350"/>
      <c r="X881" s="350"/>
      <c r="Y881" s="350"/>
      <c r="Z881" s="350"/>
    </row>
    <row r="882" spans="1:26" ht="13.5" customHeight="1">
      <c r="A882" s="357"/>
      <c r="B882" s="357"/>
      <c r="C882" s="350"/>
      <c r="D882" s="350"/>
      <c r="E882" s="350"/>
      <c r="F882" s="350"/>
      <c r="G882" s="350"/>
      <c r="H882" s="350"/>
      <c r="I882" s="350"/>
      <c r="J882" s="350"/>
      <c r="K882" s="350"/>
      <c r="L882" s="350"/>
      <c r="M882" s="350"/>
      <c r="N882" s="350"/>
      <c r="O882" s="350"/>
      <c r="P882" s="350"/>
      <c r="Q882" s="350"/>
      <c r="R882" s="350"/>
      <c r="S882" s="350"/>
      <c r="T882" s="350"/>
      <c r="U882" s="350"/>
      <c r="V882" s="350"/>
      <c r="W882" s="350"/>
      <c r="X882" s="350"/>
      <c r="Y882" s="350"/>
      <c r="Z882" s="350"/>
    </row>
    <row r="883" spans="1:26" ht="13.5" customHeight="1">
      <c r="A883" s="357"/>
      <c r="B883" s="357"/>
      <c r="C883" s="350"/>
      <c r="D883" s="350"/>
      <c r="E883" s="350"/>
      <c r="F883" s="350"/>
      <c r="G883" s="350"/>
      <c r="H883" s="350"/>
      <c r="I883" s="350"/>
      <c r="J883" s="350"/>
      <c r="K883" s="350"/>
      <c r="L883" s="350"/>
      <c r="M883" s="350"/>
      <c r="N883" s="350"/>
      <c r="O883" s="350"/>
      <c r="P883" s="350"/>
      <c r="Q883" s="350"/>
      <c r="R883" s="350"/>
      <c r="S883" s="350"/>
      <c r="T883" s="350"/>
      <c r="U883" s="350"/>
      <c r="V883" s="350"/>
      <c r="W883" s="350"/>
      <c r="X883" s="350"/>
      <c r="Y883" s="350"/>
      <c r="Z883" s="350"/>
    </row>
    <row r="884" spans="1:26" ht="13.5" customHeight="1">
      <c r="A884" s="357"/>
      <c r="B884" s="357"/>
      <c r="C884" s="350"/>
      <c r="D884" s="350"/>
      <c r="E884" s="350"/>
      <c r="F884" s="350"/>
      <c r="G884" s="350"/>
      <c r="H884" s="350"/>
      <c r="I884" s="350"/>
      <c r="J884" s="350"/>
      <c r="K884" s="350"/>
      <c r="L884" s="350"/>
      <c r="M884" s="350"/>
      <c r="N884" s="350"/>
      <c r="O884" s="350"/>
      <c r="P884" s="350"/>
      <c r="Q884" s="350"/>
      <c r="R884" s="350"/>
      <c r="S884" s="350"/>
      <c r="T884" s="350"/>
      <c r="U884" s="350"/>
      <c r="V884" s="350"/>
      <c r="W884" s="350"/>
      <c r="X884" s="350"/>
      <c r="Y884" s="350"/>
      <c r="Z884" s="350"/>
    </row>
    <row r="885" spans="1:26" ht="13.5" customHeight="1">
      <c r="A885" s="357"/>
      <c r="B885" s="357"/>
      <c r="C885" s="350"/>
      <c r="D885" s="350"/>
      <c r="E885" s="350"/>
      <c r="F885" s="350"/>
      <c r="G885" s="350"/>
      <c r="H885" s="350"/>
      <c r="I885" s="350"/>
      <c r="J885" s="350"/>
      <c r="K885" s="350"/>
      <c r="L885" s="350"/>
      <c r="M885" s="350"/>
      <c r="N885" s="350"/>
      <c r="O885" s="350"/>
      <c r="P885" s="350"/>
      <c r="Q885" s="350"/>
      <c r="R885" s="350"/>
      <c r="S885" s="350"/>
      <c r="T885" s="350"/>
      <c r="U885" s="350"/>
      <c r="V885" s="350"/>
      <c r="W885" s="350"/>
      <c r="X885" s="350"/>
      <c r="Y885" s="350"/>
      <c r="Z885" s="350"/>
    </row>
    <row r="886" spans="1:26" ht="13.5" customHeight="1">
      <c r="A886" s="357"/>
      <c r="B886" s="357"/>
      <c r="C886" s="350"/>
      <c r="D886" s="350"/>
      <c r="E886" s="350"/>
      <c r="F886" s="350"/>
      <c r="G886" s="350"/>
      <c r="H886" s="350"/>
      <c r="I886" s="350"/>
      <c r="J886" s="350"/>
      <c r="K886" s="350"/>
      <c r="L886" s="350"/>
      <c r="M886" s="350"/>
      <c r="N886" s="350"/>
      <c r="O886" s="350"/>
      <c r="P886" s="350"/>
      <c r="Q886" s="350"/>
      <c r="R886" s="350"/>
      <c r="S886" s="350"/>
      <c r="T886" s="350"/>
      <c r="U886" s="350"/>
      <c r="V886" s="350"/>
      <c r="W886" s="350"/>
      <c r="X886" s="350"/>
      <c r="Y886" s="350"/>
      <c r="Z886" s="350"/>
    </row>
    <row r="887" spans="1:26" ht="13.5" customHeight="1">
      <c r="A887" s="357"/>
      <c r="B887" s="357"/>
      <c r="C887" s="350"/>
      <c r="D887" s="350"/>
      <c r="E887" s="350"/>
      <c r="F887" s="350"/>
      <c r="G887" s="350"/>
      <c r="H887" s="350"/>
      <c r="I887" s="350"/>
      <c r="J887" s="350"/>
      <c r="K887" s="350"/>
      <c r="L887" s="350"/>
      <c r="M887" s="350"/>
      <c r="N887" s="350"/>
      <c r="O887" s="350"/>
      <c r="P887" s="350"/>
      <c r="Q887" s="350"/>
      <c r="R887" s="350"/>
      <c r="S887" s="350"/>
      <c r="T887" s="350"/>
      <c r="U887" s="350"/>
      <c r="V887" s="350"/>
      <c r="W887" s="350"/>
      <c r="X887" s="350"/>
      <c r="Y887" s="350"/>
      <c r="Z887" s="350"/>
    </row>
    <row r="888" spans="1:26" ht="13.5" customHeight="1">
      <c r="A888" s="357"/>
      <c r="B888" s="357"/>
      <c r="C888" s="350"/>
      <c r="D888" s="350"/>
      <c r="E888" s="350"/>
      <c r="F888" s="350"/>
      <c r="G888" s="350"/>
      <c r="H888" s="350"/>
      <c r="I888" s="350"/>
      <c r="J888" s="350"/>
      <c r="K888" s="350"/>
      <c r="L888" s="350"/>
      <c r="M888" s="350"/>
      <c r="N888" s="350"/>
      <c r="O888" s="350"/>
      <c r="P888" s="350"/>
      <c r="Q888" s="350"/>
      <c r="R888" s="350"/>
      <c r="S888" s="350"/>
      <c r="T888" s="350"/>
      <c r="U888" s="350"/>
      <c r="V888" s="350"/>
      <c r="W888" s="350"/>
      <c r="X888" s="350"/>
      <c r="Y888" s="350"/>
      <c r="Z888" s="350"/>
    </row>
    <row r="889" spans="1:26" ht="13.5" customHeight="1">
      <c r="A889" s="357"/>
      <c r="B889" s="357"/>
      <c r="C889" s="350"/>
      <c r="D889" s="350"/>
      <c r="E889" s="350"/>
      <c r="F889" s="350"/>
      <c r="G889" s="350"/>
      <c r="H889" s="350"/>
      <c r="I889" s="350"/>
      <c r="J889" s="350"/>
      <c r="K889" s="350"/>
      <c r="L889" s="350"/>
      <c r="M889" s="350"/>
      <c r="N889" s="350"/>
      <c r="O889" s="350"/>
      <c r="P889" s="350"/>
      <c r="Q889" s="350"/>
      <c r="R889" s="350"/>
      <c r="S889" s="350"/>
      <c r="T889" s="350"/>
      <c r="U889" s="350"/>
      <c r="V889" s="350"/>
      <c r="W889" s="350"/>
      <c r="X889" s="350"/>
      <c r="Y889" s="350"/>
      <c r="Z889" s="350"/>
    </row>
    <row r="890" spans="1:26" ht="13.5" customHeight="1">
      <c r="A890" s="357"/>
      <c r="B890" s="357"/>
      <c r="C890" s="350"/>
      <c r="D890" s="350"/>
      <c r="E890" s="350"/>
      <c r="F890" s="350"/>
      <c r="G890" s="350"/>
      <c r="H890" s="350"/>
      <c r="I890" s="350"/>
      <c r="J890" s="350"/>
      <c r="K890" s="350"/>
      <c r="L890" s="350"/>
      <c r="M890" s="350"/>
      <c r="N890" s="350"/>
      <c r="O890" s="350"/>
      <c r="P890" s="350"/>
      <c r="Q890" s="350"/>
      <c r="R890" s="350"/>
      <c r="S890" s="350"/>
      <c r="T890" s="350"/>
      <c r="U890" s="350"/>
      <c r="V890" s="350"/>
      <c r="W890" s="350"/>
      <c r="X890" s="350"/>
      <c r="Y890" s="350"/>
      <c r="Z890" s="350"/>
    </row>
    <row r="891" spans="1:26" ht="13.5" customHeight="1">
      <c r="A891" s="357"/>
      <c r="B891" s="357"/>
      <c r="C891" s="350"/>
      <c r="D891" s="350"/>
      <c r="E891" s="350"/>
      <c r="F891" s="350"/>
      <c r="G891" s="350"/>
      <c r="H891" s="350"/>
      <c r="I891" s="350"/>
      <c r="J891" s="350"/>
      <c r="K891" s="350"/>
      <c r="L891" s="350"/>
      <c r="M891" s="350"/>
      <c r="N891" s="350"/>
      <c r="O891" s="350"/>
      <c r="P891" s="350"/>
      <c r="Q891" s="350"/>
      <c r="R891" s="350"/>
      <c r="S891" s="350"/>
      <c r="T891" s="350"/>
      <c r="U891" s="350"/>
      <c r="V891" s="350"/>
      <c r="W891" s="350"/>
      <c r="X891" s="350"/>
      <c r="Y891" s="350"/>
      <c r="Z891" s="350"/>
    </row>
    <row r="892" spans="1:26" ht="13.5" customHeight="1">
      <c r="A892" s="357"/>
      <c r="B892" s="357"/>
      <c r="C892" s="350"/>
      <c r="D892" s="350"/>
      <c r="E892" s="350"/>
      <c r="F892" s="350"/>
      <c r="G892" s="350"/>
      <c r="H892" s="350"/>
      <c r="I892" s="350"/>
      <c r="J892" s="350"/>
      <c r="K892" s="350"/>
      <c r="L892" s="350"/>
      <c r="M892" s="350"/>
      <c r="N892" s="350"/>
      <c r="O892" s="350"/>
      <c r="P892" s="350"/>
      <c r="Q892" s="350"/>
      <c r="R892" s="350"/>
      <c r="S892" s="350"/>
      <c r="T892" s="350"/>
      <c r="U892" s="350"/>
      <c r="V892" s="350"/>
      <c r="W892" s="350"/>
      <c r="X892" s="350"/>
      <c r="Y892" s="350"/>
      <c r="Z892" s="350"/>
    </row>
    <row r="893" spans="1:26" ht="13.5" customHeight="1">
      <c r="A893" s="357"/>
      <c r="B893" s="357"/>
      <c r="C893" s="350"/>
      <c r="D893" s="350"/>
      <c r="E893" s="350"/>
      <c r="F893" s="350"/>
      <c r="G893" s="350"/>
      <c r="H893" s="350"/>
      <c r="I893" s="350"/>
      <c r="J893" s="350"/>
      <c r="K893" s="350"/>
      <c r="L893" s="350"/>
      <c r="M893" s="350"/>
      <c r="N893" s="350"/>
      <c r="O893" s="350"/>
      <c r="P893" s="350"/>
      <c r="Q893" s="350"/>
      <c r="R893" s="350"/>
      <c r="S893" s="350"/>
      <c r="T893" s="350"/>
      <c r="U893" s="350"/>
      <c r="V893" s="350"/>
      <c r="W893" s="350"/>
      <c r="X893" s="350"/>
      <c r="Y893" s="350"/>
      <c r="Z893" s="350"/>
    </row>
    <row r="894" spans="1:26" ht="13.5" customHeight="1">
      <c r="A894" s="357"/>
      <c r="B894" s="357"/>
      <c r="C894" s="350"/>
      <c r="D894" s="350"/>
      <c r="E894" s="350"/>
      <c r="F894" s="350"/>
      <c r="G894" s="350"/>
      <c r="H894" s="350"/>
      <c r="I894" s="350"/>
      <c r="J894" s="350"/>
      <c r="K894" s="350"/>
      <c r="L894" s="350"/>
      <c r="M894" s="350"/>
      <c r="N894" s="350"/>
      <c r="O894" s="350"/>
      <c r="P894" s="350"/>
      <c r="Q894" s="350"/>
      <c r="R894" s="350"/>
      <c r="S894" s="350"/>
      <c r="T894" s="350"/>
      <c r="U894" s="350"/>
      <c r="V894" s="350"/>
      <c r="W894" s="350"/>
      <c r="X894" s="350"/>
      <c r="Y894" s="350"/>
      <c r="Z894" s="350"/>
    </row>
    <row r="895" spans="1:26" ht="13.5" customHeight="1">
      <c r="A895" s="357"/>
      <c r="B895" s="357"/>
      <c r="C895" s="350"/>
      <c r="D895" s="350"/>
      <c r="E895" s="350"/>
      <c r="F895" s="350"/>
      <c r="G895" s="350"/>
      <c r="H895" s="350"/>
      <c r="I895" s="350"/>
      <c r="J895" s="350"/>
      <c r="K895" s="350"/>
      <c r="L895" s="350"/>
      <c r="M895" s="350"/>
      <c r="N895" s="350"/>
      <c r="O895" s="350"/>
      <c r="P895" s="350"/>
      <c r="Q895" s="350"/>
      <c r="R895" s="350"/>
      <c r="S895" s="350"/>
      <c r="T895" s="350"/>
      <c r="U895" s="350"/>
      <c r="V895" s="350"/>
      <c r="W895" s="350"/>
      <c r="X895" s="350"/>
      <c r="Y895" s="350"/>
      <c r="Z895" s="350"/>
    </row>
    <row r="896" spans="1:26" ht="13.5" customHeight="1">
      <c r="A896" s="357"/>
      <c r="B896" s="357"/>
      <c r="C896" s="350"/>
      <c r="D896" s="350"/>
      <c r="E896" s="350"/>
      <c r="F896" s="350"/>
      <c r="G896" s="350"/>
      <c r="H896" s="350"/>
      <c r="I896" s="350"/>
      <c r="J896" s="350"/>
      <c r="K896" s="350"/>
      <c r="L896" s="350"/>
      <c r="M896" s="350"/>
      <c r="N896" s="350"/>
      <c r="O896" s="350"/>
      <c r="P896" s="350"/>
      <c r="Q896" s="350"/>
      <c r="R896" s="350"/>
      <c r="S896" s="350"/>
      <c r="T896" s="350"/>
      <c r="U896" s="350"/>
      <c r="V896" s="350"/>
      <c r="W896" s="350"/>
      <c r="X896" s="350"/>
      <c r="Y896" s="350"/>
      <c r="Z896" s="350"/>
    </row>
    <row r="897" spans="1:26" ht="13.5" customHeight="1">
      <c r="A897" s="357"/>
      <c r="B897" s="357"/>
      <c r="C897" s="350"/>
      <c r="D897" s="350"/>
      <c r="E897" s="350"/>
      <c r="F897" s="350"/>
      <c r="G897" s="350"/>
      <c r="H897" s="350"/>
      <c r="I897" s="350"/>
      <c r="J897" s="350"/>
      <c r="K897" s="350"/>
      <c r="L897" s="350"/>
      <c r="M897" s="350"/>
      <c r="N897" s="350"/>
      <c r="O897" s="350"/>
      <c r="P897" s="350"/>
      <c r="Q897" s="350"/>
      <c r="R897" s="350"/>
      <c r="S897" s="350"/>
      <c r="T897" s="350"/>
      <c r="U897" s="350"/>
      <c r="V897" s="350"/>
      <c r="W897" s="350"/>
      <c r="X897" s="350"/>
      <c r="Y897" s="350"/>
      <c r="Z897" s="350"/>
    </row>
    <row r="898" spans="1:26" ht="13.5" customHeight="1">
      <c r="A898" s="357"/>
      <c r="B898" s="357"/>
      <c r="C898" s="350"/>
      <c r="D898" s="350"/>
      <c r="E898" s="350"/>
      <c r="F898" s="350"/>
      <c r="G898" s="350"/>
      <c r="H898" s="350"/>
      <c r="I898" s="350"/>
      <c r="J898" s="350"/>
      <c r="K898" s="350"/>
      <c r="L898" s="350"/>
      <c r="M898" s="350"/>
      <c r="N898" s="350"/>
      <c r="O898" s="350"/>
      <c r="P898" s="350"/>
      <c r="Q898" s="350"/>
      <c r="R898" s="350"/>
      <c r="S898" s="350"/>
      <c r="T898" s="350"/>
      <c r="U898" s="350"/>
      <c r="V898" s="350"/>
      <c r="W898" s="350"/>
      <c r="X898" s="350"/>
      <c r="Y898" s="350"/>
      <c r="Z898" s="350"/>
    </row>
    <row r="899" spans="1:26" ht="13.5" customHeight="1">
      <c r="A899" s="357"/>
      <c r="B899" s="357"/>
      <c r="C899" s="350"/>
      <c r="D899" s="350"/>
      <c r="E899" s="350"/>
      <c r="F899" s="350"/>
      <c r="G899" s="350"/>
      <c r="H899" s="350"/>
      <c r="I899" s="350"/>
      <c r="J899" s="350"/>
      <c r="K899" s="350"/>
      <c r="L899" s="350"/>
      <c r="M899" s="350"/>
      <c r="N899" s="350"/>
      <c r="O899" s="350"/>
      <c r="P899" s="350"/>
      <c r="Q899" s="350"/>
      <c r="R899" s="350"/>
      <c r="S899" s="350"/>
      <c r="T899" s="350"/>
      <c r="U899" s="350"/>
      <c r="V899" s="350"/>
      <c r="W899" s="350"/>
      <c r="X899" s="350"/>
      <c r="Y899" s="350"/>
      <c r="Z899" s="350"/>
    </row>
    <row r="900" spans="1:26" ht="13.5" customHeight="1">
      <c r="A900" s="357"/>
      <c r="B900" s="357"/>
      <c r="C900" s="350"/>
      <c r="D900" s="350"/>
      <c r="E900" s="350"/>
      <c r="F900" s="350"/>
      <c r="G900" s="350"/>
      <c r="H900" s="350"/>
      <c r="I900" s="350"/>
      <c r="J900" s="350"/>
      <c r="K900" s="350"/>
      <c r="L900" s="350"/>
      <c r="M900" s="350"/>
      <c r="N900" s="350"/>
      <c r="O900" s="350"/>
      <c r="P900" s="350"/>
      <c r="Q900" s="350"/>
      <c r="R900" s="350"/>
      <c r="S900" s="350"/>
      <c r="T900" s="350"/>
      <c r="U900" s="350"/>
      <c r="V900" s="350"/>
      <c r="W900" s="350"/>
      <c r="X900" s="350"/>
      <c r="Y900" s="350"/>
      <c r="Z900" s="350"/>
    </row>
    <row r="901" spans="1:26" ht="13.5" customHeight="1">
      <c r="A901" s="357"/>
      <c r="B901" s="357"/>
      <c r="C901" s="350"/>
      <c r="D901" s="350"/>
      <c r="E901" s="350"/>
      <c r="F901" s="350"/>
      <c r="G901" s="350"/>
      <c r="H901" s="350"/>
      <c r="I901" s="350"/>
      <c r="J901" s="350"/>
      <c r="K901" s="350"/>
      <c r="L901" s="350"/>
      <c r="M901" s="350"/>
      <c r="N901" s="350"/>
      <c r="O901" s="350"/>
      <c r="P901" s="350"/>
      <c r="Q901" s="350"/>
      <c r="R901" s="350"/>
      <c r="S901" s="350"/>
      <c r="T901" s="350"/>
      <c r="U901" s="350"/>
      <c r="V901" s="350"/>
      <c r="W901" s="350"/>
      <c r="X901" s="350"/>
      <c r="Y901" s="350"/>
      <c r="Z901" s="350"/>
    </row>
    <row r="902" spans="1:26" ht="13.5" customHeight="1">
      <c r="A902" s="357"/>
      <c r="B902" s="357"/>
      <c r="C902" s="350"/>
      <c r="D902" s="350"/>
      <c r="E902" s="350"/>
      <c r="F902" s="350"/>
      <c r="G902" s="350"/>
      <c r="H902" s="350"/>
      <c r="I902" s="350"/>
      <c r="J902" s="350"/>
      <c r="K902" s="350"/>
      <c r="L902" s="350"/>
      <c r="M902" s="350"/>
      <c r="N902" s="350"/>
      <c r="O902" s="350"/>
      <c r="P902" s="350"/>
      <c r="Q902" s="350"/>
      <c r="R902" s="350"/>
      <c r="S902" s="350"/>
      <c r="T902" s="350"/>
      <c r="U902" s="350"/>
      <c r="V902" s="350"/>
      <c r="W902" s="350"/>
      <c r="X902" s="350"/>
      <c r="Y902" s="350"/>
      <c r="Z902" s="350"/>
    </row>
    <row r="903" spans="1:26" ht="13.5" customHeight="1">
      <c r="A903" s="357"/>
      <c r="B903" s="357"/>
      <c r="C903" s="350"/>
      <c r="D903" s="350"/>
      <c r="E903" s="350"/>
      <c r="F903" s="350"/>
      <c r="G903" s="350"/>
      <c r="H903" s="350"/>
      <c r="I903" s="350"/>
      <c r="J903" s="350"/>
      <c r="K903" s="350"/>
      <c r="L903" s="350"/>
      <c r="M903" s="350"/>
      <c r="N903" s="350"/>
      <c r="O903" s="350"/>
      <c r="P903" s="350"/>
      <c r="Q903" s="350"/>
      <c r="R903" s="350"/>
      <c r="S903" s="350"/>
      <c r="T903" s="350"/>
      <c r="U903" s="350"/>
      <c r="V903" s="350"/>
      <c r="W903" s="350"/>
      <c r="X903" s="350"/>
      <c r="Y903" s="350"/>
      <c r="Z903" s="350"/>
    </row>
    <row r="904" spans="1:26" ht="13.5" customHeight="1">
      <c r="A904" s="357"/>
      <c r="B904" s="357"/>
      <c r="C904" s="350"/>
      <c r="D904" s="350"/>
      <c r="E904" s="350"/>
      <c r="F904" s="350"/>
      <c r="G904" s="350"/>
      <c r="H904" s="350"/>
      <c r="I904" s="350"/>
      <c r="J904" s="350"/>
      <c r="K904" s="350"/>
      <c r="L904" s="350"/>
      <c r="M904" s="350"/>
      <c r="N904" s="350"/>
      <c r="O904" s="350"/>
      <c r="P904" s="350"/>
      <c r="Q904" s="350"/>
      <c r="R904" s="350"/>
      <c r="S904" s="350"/>
      <c r="T904" s="350"/>
      <c r="U904" s="350"/>
      <c r="V904" s="350"/>
      <c r="W904" s="350"/>
      <c r="X904" s="350"/>
      <c r="Y904" s="350"/>
      <c r="Z904" s="350"/>
    </row>
    <row r="905" spans="1:26" ht="13.5" customHeight="1">
      <c r="A905" s="357"/>
      <c r="B905" s="357"/>
      <c r="C905" s="350"/>
      <c r="D905" s="350"/>
      <c r="E905" s="350"/>
      <c r="F905" s="350"/>
      <c r="G905" s="350"/>
      <c r="H905" s="350"/>
      <c r="I905" s="350"/>
      <c r="J905" s="350"/>
      <c r="K905" s="350"/>
      <c r="L905" s="350"/>
      <c r="M905" s="350"/>
      <c r="N905" s="350"/>
      <c r="O905" s="350"/>
      <c r="P905" s="350"/>
      <c r="Q905" s="350"/>
      <c r="R905" s="350"/>
      <c r="S905" s="350"/>
      <c r="T905" s="350"/>
      <c r="U905" s="350"/>
      <c r="V905" s="350"/>
      <c r="W905" s="350"/>
      <c r="X905" s="350"/>
      <c r="Y905" s="350"/>
      <c r="Z905" s="350"/>
    </row>
    <row r="906" spans="1:26" ht="13.5" customHeight="1">
      <c r="A906" s="357"/>
      <c r="B906" s="357"/>
      <c r="C906" s="350"/>
      <c r="D906" s="350"/>
      <c r="E906" s="350"/>
      <c r="F906" s="350"/>
      <c r="G906" s="350"/>
      <c r="H906" s="350"/>
      <c r="I906" s="350"/>
      <c r="J906" s="350"/>
      <c r="K906" s="350"/>
      <c r="L906" s="350"/>
      <c r="M906" s="350"/>
      <c r="N906" s="350"/>
      <c r="O906" s="350"/>
      <c r="P906" s="350"/>
      <c r="Q906" s="350"/>
      <c r="R906" s="350"/>
      <c r="S906" s="350"/>
      <c r="T906" s="350"/>
      <c r="U906" s="350"/>
      <c r="V906" s="350"/>
      <c r="W906" s="350"/>
      <c r="X906" s="350"/>
      <c r="Y906" s="350"/>
      <c r="Z906" s="350"/>
    </row>
    <row r="907" spans="1:26" ht="13.5" customHeight="1">
      <c r="A907" s="357"/>
      <c r="B907" s="357"/>
      <c r="C907" s="350"/>
      <c r="D907" s="350"/>
      <c r="E907" s="350"/>
      <c r="F907" s="350"/>
      <c r="G907" s="350"/>
      <c r="H907" s="350"/>
      <c r="I907" s="350"/>
      <c r="J907" s="350"/>
      <c r="K907" s="350"/>
      <c r="L907" s="350"/>
      <c r="M907" s="350"/>
      <c r="N907" s="350"/>
      <c r="O907" s="350"/>
      <c r="P907" s="350"/>
      <c r="Q907" s="350"/>
      <c r="R907" s="350"/>
      <c r="S907" s="350"/>
      <c r="T907" s="350"/>
      <c r="U907" s="350"/>
      <c r="V907" s="350"/>
      <c r="W907" s="350"/>
      <c r="X907" s="350"/>
      <c r="Y907" s="350"/>
      <c r="Z907" s="350"/>
    </row>
    <row r="908" spans="1:26" ht="13.5" customHeight="1">
      <c r="A908" s="357"/>
      <c r="B908" s="357"/>
      <c r="C908" s="350"/>
      <c r="D908" s="350"/>
      <c r="E908" s="350"/>
      <c r="F908" s="350"/>
      <c r="G908" s="350"/>
      <c r="H908" s="350"/>
      <c r="I908" s="350"/>
      <c r="J908" s="350"/>
      <c r="K908" s="350"/>
      <c r="L908" s="350"/>
      <c r="M908" s="350"/>
      <c r="N908" s="350"/>
      <c r="O908" s="350"/>
      <c r="P908" s="350"/>
      <c r="Q908" s="350"/>
      <c r="R908" s="350"/>
      <c r="S908" s="350"/>
      <c r="T908" s="350"/>
      <c r="U908" s="350"/>
      <c r="V908" s="350"/>
      <c r="W908" s="350"/>
      <c r="X908" s="350"/>
      <c r="Y908" s="350"/>
      <c r="Z908" s="350"/>
    </row>
    <row r="909" spans="1:26" ht="13.5" customHeight="1">
      <c r="A909" s="357"/>
      <c r="B909" s="357"/>
      <c r="C909" s="350"/>
      <c r="D909" s="350"/>
      <c r="E909" s="350"/>
      <c r="F909" s="350"/>
      <c r="G909" s="350"/>
      <c r="H909" s="350"/>
      <c r="I909" s="350"/>
      <c r="J909" s="350"/>
      <c r="K909" s="350"/>
      <c r="L909" s="350"/>
      <c r="M909" s="350"/>
      <c r="N909" s="350"/>
      <c r="O909" s="350"/>
      <c r="P909" s="350"/>
      <c r="Q909" s="350"/>
      <c r="R909" s="350"/>
      <c r="S909" s="350"/>
      <c r="T909" s="350"/>
      <c r="U909" s="350"/>
      <c r="V909" s="350"/>
      <c r="W909" s="350"/>
      <c r="X909" s="350"/>
      <c r="Y909" s="350"/>
      <c r="Z909" s="350"/>
    </row>
    <row r="910" spans="1:26" ht="13.5" customHeight="1">
      <c r="A910" s="357"/>
      <c r="B910" s="357"/>
      <c r="C910" s="350"/>
      <c r="D910" s="350"/>
      <c r="E910" s="350"/>
      <c r="F910" s="350"/>
      <c r="G910" s="350"/>
      <c r="H910" s="350"/>
      <c r="I910" s="350"/>
      <c r="J910" s="350"/>
      <c r="K910" s="350"/>
      <c r="L910" s="350"/>
      <c r="M910" s="350"/>
      <c r="N910" s="350"/>
      <c r="O910" s="350"/>
      <c r="P910" s="350"/>
      <c r="Q910" s="350"/>
      <c r="R910" s="350"/>
      <c r="S910" s="350"/>
      <c r="T910" s="350"/>
      <c r="U910" s="350"/>
      <c r="V910" s="350"/>
      <c r="W910" s="350"/>
      <c r="X910" s="350"/>
      <c r="Y910" s="350"/>
      <c r="Z910" s="350"/>
    </row>
    <row r="911" spans="1:26" ht="13.5" customHeight="1">
      <c r="A911" s="357"/>
      <c r="B911" s="357"/>
      <c r="C911" s="350"/>
      <c r="D911" s="350"/>
      <c r="E911" s="350"/>
      <c r="F911" s="350"/>
      <c r="G911" s="350"/>
      <c r="H911" s="350"/>
      <c r="I911" s="350"/>
      <c r="J911" s="350"/>
      <c r="K911" s="350"/>
      <c r="L911" s="350"/>
      <c r="M911" s="350"/>
      <c r="N911" s="350"/>
      <c r="O911" s="350"/>
      <c r="P911" s="350"/>
      <c r="Q911" s="350"/>
      <c r="R911" s="350"/>
      <c r="S911" s="350"/>
      <c r="T911" s="350"/>
      <c r="U911" s="350"/>
      <c r="V911" s="350"/>
      <c r="W911" s="350"/>
      <c r="X911" s="350"/>
      <c r="Y911" s="350"/>
      <c r="Z911" s="350"/>
    </row>
    <row r="912" spans="1:26" ht="13.5" customHeight="1">
      <c r="A912" s="357"/>
      <c r="B912" s="357"/>
      <c r="C912" s="350"/>
      <c r="D912" s="350"/>
      <c r="E912" s="350"/>
      <c r="F912" s="350"/>
      <c r="G912" s="350"/>
      <c r="H912" s="350"/>
      <c r="I912" s="350"/>
      <c r="J912" s="350"/>
      <c r="K912" s="350"/>
      <c r="L912" s="350"/>
      <c r="M912" s="350"/>
      <c r="N912" s="350"/>
      <c r="O912" s="350"/>
      <c r="P912" s="350"/>
      <c r="Q912" s="350"/>
      <c r="R912" s="350"/>
      <c r="S912" s="350"/>
      <c r="T912" s="350"/>
      <c r="U912" s="350"/>
      <c r="V912" s="350"/>
      <c r="W912" s="350"/>
      <c r="X912" s="350"/>
      <c r="Y912" s="350"/>
      <c r="Z912" s="350"/>
    </row>
    <row r="913" spans="1:26" ht="13.5" customHeight="1">
      <c r="A913" s="357"/>
      <c r="B913" s="357"/>
      <c r="C913" s="350"/>
      <c r="D913" s="350"/>
      <c r="E913" s="350"/>
      <c r="F913" s="350"/>
      <c r="G913" s="350"/>
      <c r="H913" s="350"/>
      <c r="I913" s="350"/>
      <c r="J913" s="350"/>
      <c r="K913" s="350"/>
      <c r="L913" s="350"/>
      <c r="M913" s="350"/>
      <c r="N913" s="350"/>
      <c r="O913" s="350"/>
      <c r="P913" s="350"/>
      <c r="Q913" s="350"/>
      <c r="R913" s="350"/>
      <c r="S913" s="350"/>
      <c r="T913" s="350"/>
      <c r="U913" s="350"/>
      <c r="V913" s="350"/>
      <c r="W913" s="350"/>
      <c r="X913" s="350"/>
      <c r="Y913" s="350"/>
      <c r="Z913" s="350"/>
    </row>
    <row r="914" spans="1:26" ht="13.5" customHeight="1">
      <c r="A914" s="357"/>
      <c r="B914" s="357"/>
      <c r="C914" s="350"/>
      <c r="D914" s="350"/>
      <c r="E914" s="350"/>
      <c r="F914" s="350"/>
      <c r="G914" s="350"/>
      <c r="H914" s="350"/>
      <c r="I914" s="350"/>
      <c r="J914" s="350"/>
      <c r="K914" s="350"/>
      <c r="L914" s="350"/>
      <c r="M914" s="350"/>
      <c r="N914" s="350"/>
      <c r="O914" s="350"/>
      <c r="P914" s="350"/>
      <c r="Q914" s="350"/>
      <c r="R914" s="350"/>
      <c r="S914" s="350"/>
      <c r="T914" s="350"/>
      <c r="U914" s="350"/>
      <c r="V914" s="350"/>
      <c r="W914" s="350"/>
      <c r="X914" s="350"/>
      <c r="Y914" s="350"/>
      <c r="Z914" s="350"/>
    </row>
    <row r="915" spans="1:26" ht="13.5" customHeight="1">
      <c r="A915" s="357"/>
      <c r="B915" s="357"/>
      <c r="C915" s="350"/>
      <c r="D915" s="350"/>
      <c r="E915" s="350"/>
      <c r="F915" s="350"/>
      <c r="G915" s="350"/>
      <c r="H915" s="350"/>
      <c r="I915" s="350"/>
      <c r="J915" s="350"/>
      <c r="K915" s="350"/>
      <c r="L915" s="350"/>
      <c r="M915" s="350"/>
      <c r="N915" s="350"/>
      <c r="O915" s="350"/>
      <c r="P915" s="350"/>
      <c r="Q915" s="350"/>
      <c r="R915" s="350"/>
      <c r="S915" s="350"/>
      <c r="T915" s="350"/>
      <c r="U915" s="350"/>
      <c r="V915" s="350"/>
      <c r="W915" s="350"/>
      <c r="X915" s="350"/>
      <c r="Y915" s="350"/>
      <c r="Z915" s="350"/>
    </row>
    <row r="916" spans="1:26" ht="13.5" customHeight="1">
      <c r="A916" s="357"/>
      <c r="B916" s="357"/>
      <c r="C916" s="350"/>
      <c r="D916" s="350"/>
      <c r="E916" s="350"/>
      <c r="F916" s="350"/>
      <c r="G916" s="350"/>
      <c r="H916" s="350"/>
      <c r="I916" s="350"/>
      <c r="J916" s="350"/>
      <c r="K916" s="350"/>
      <c r="L916" s="350"/>
      <c r="M916" s="350"/>
      <c r="N916" s="350"/>
      <c r="O916" s="350"/>
      <c r="P916" s="350"/>
      <c r="Q916" s="350"/>
      <c r="R916" s="350"/>
      <c r="S916" s="350"/>
      <c r="T916" s="350"/>
      <c r="U916" s="350"/>
      <c r="V916" s="350"/>
      <c r="W916" s="350"/>
      <c r="X916" s="350"/>
      <c r="Y916" s="350"/>
      <c r="Z916" s="350"/>
    </row>
    <row r="917" spans="1:26" ht="13.5" customHeight="1">
      <c r="A917" s="357"/>
      <c r="B917" s="357"/>
      <c r="C917" s="350"/>
      <c r="D917" s="350"/>
      <c r="E917" s="350"/>
      <c r="F917" s="350"/>
      <c r="G917" s="350"/>
      <c r="H917" s="350"/>
      <c r="I917" s="350"/>
      <c r="J917" s="350"/>
      <c r="K917" s="350"/>
      <c r="L917" s="350"/>
      <c r="M917" s="350"/>
      <c r="N917" s="350"/>
      <c r="O917" s="350"/>
      <c r="P917" s="350"/>
      <c r="Q917" s="350"/>
      <c r="R917" s="350"/>
      <c r="S917" s="350"/>
      <c r="T917" s="350"/>
      <c r="U917" s="350"/>
      <c r="V917" s="350"/>
      <c r="W917" s="350"/>
      <c r="X917" s="350"/>
      <c r="Y917" s="350"/>
      <c r="Z917" s="350"/>
    </row>
    <row r="918" spans="1:26" ht="13.5" customHeight="1">
      <c r="A918" s="357"/>
      <c r="B918" s="357"/>
      <c r="C918" s="350"/>
      <c r="D918" s="350"/>
      <c r="E918" s="350"/>
      <c r="F918" s="350"/>
      <c r="G918" s="350"/>
      <c r="H918" s="350"/>
      <c r="I918" s="350"/>
      <c r="J918" s="350"/>
      <c r="K918" s="350"/>
      <c r="L918" s="350"/>
      <c r="M918" s="350"/>
      <c r="N918" s="350"/>
      <c r="O918" s="350"/>
      <c r="P918" s="350"/>
      <c r="Q918" s="350"/>
      <c r="R918" s="350"/>
      <c r="S918" s="350"/>
      <c r="T918" s="350"/>
      <c r="U918" s="350"/>
      <c r="V918" s="350"/>
      <c r="W918" s="350"/>
      <c r="X918" s="350"/>
      <c r="Y918" s="350"/>
      <c r="Z918" s="350"/>
    </row>
    <row r="919" spans="1:26" ht="13.5" customHeight="1">
      <c r="A919" s="357"/>
      <c r="B919" s="357"/>
      <c r="C919" s="350"/>
      <c r="D919" s="350"/>
      <c r="E919" s="350"/>
      <c r="F919" s="350"/>
      <c r="G919" s="350"/>
      <c r="H919" s="350"/>
      <c r="I919" s="350"/>
      <c r="J919" s="350"/>
      <c r="K919" s="350"/>
      <c r="L919" s="350"/>
      <c r="M919" s="350"/>
      <c r="N919" s="350"/>
      <c r="O919" s="350"/>
      <c r="P919" s="350"/>
      <c r="Q919" s="350"/>
      <c r="R919" s="350"/>
      <c r="S919" s="350"/>
      <c r="T919" s="350"/>
      <c r="U919" s="350"/>
      <c r="V919" s="350"/>
      <c r="W919" s="350"/>
      <c r="X919" s="350"/>
      <c r="Y919" s="350"/>
      <c r="Z919" s="350"/>
    </row>
    <row r="920" spans="1:26" ht="13.5" customHeight="1">
      <c r="A920" s="357"/>
      <c r="B920" s="357"/>
      <c r="C920" s="350"/>
      <c r="D920" s="350"/>
      <c r="E920" s="350"/>
      <c r="F920" s="350"/>
      <c r="G920" s="350"/>
      <c r="H920" s="350"/>
      <c r="I920" s="350"/>
      <c r="J920" s="350"/>
      <c r="K920" s="350"/>
      <c r="L920" s="350"/>
      <c r="M920" s="350"/>
      <c r="N920" s="350"/>
      <c r="O920" s="350"/>
      <c r="P920" s="350"/>
      <c r="Q920" s="350"/>
      <c r="R920" s="350"/>
      <c r="S920" s="350"/>
      <c r="T920" s="350"/>
      <c r="U920" s="350"/>
      <c r="V920" s="350"/>
      <c r="W920" s="350"/>
      <c r="X920" s="350"/>
      <c r="Y920" s="350"/>
      <c r="Z920" s="350"/>
    </row>
    <row r="921" spans="1:26" ht="13.5" customHeight="1">
      <c r="A921" s="357"/>
      <c r="B921" s="357"/>
      <c r="C921" s="350"/>
      <c r="D921" s="350"/>
      <c r="E921" s="350"/>
      <c r="F921" s="350"/>
      <c r="G921" s="350"/>
      <c r="H921" s="350"/>
      <c r="I921" s="350"/>
      <c r="J921" s="350"/>
      <c r="K921" s="350"/>
      <c r="L921" s="350"/>
      <c r="M921" s="350"/>
      <c r="N921" s="350"/>
      <c r="O921" s="350"/>
      <c r="P921" s="350"/>
      <c r="Q921" s="350"/>
      <c r="R921" s="350"/>
      <c r="S921" s="350"/>
      <c r="T921" s="350"/>
      <c r="U921" s="350"/>
      <c r="V921" s="350"/>
      <c r="W921" s="350"/>
      <c r="X921" s="350"/>
      <c r="Y921" s="350"/>
      <c r="Z921" s="350"/>
    </row>
    <row r="922" spans="1:26" ht="13.5" customHeight="1">
      <c r="A922" s="357"/>
      <c r="B922" s="357"/>
      <c r="C922" s="350"/>
      <c r="D922" s="350"/>
      <c r="E922" s="350"/>
      <c r="F922" s="350"/>
      <c r="G922" s="350"/>
      <c r="H922" s="350"/>
      <c r="I922" s="350"/>
      <c r="J922" s="350"/>
      <c r="K922" s="350"/>
      <c r="L922" s="350"/>
      <c r="M922" s="350"/>
      <c r="N922" s="350"/>
      <c r="O922" s="350"/>
      <c r="P922" s="350"/>
      <c r="Q922" s="350"/>
      <c r="R922" s="350"/>
      <c r="S922" s="350"/>
      <c r="T922" s="350"/>
      <c r="U922" s="350"/>
      <c r="V922" s="350"/>
      <c r="W922" s="350"/>
      <c r="X922" s="350"/>
      <c r="Y922" s="350"/>
      <c r="Z922" s="350"/>
    </row>
    <row r="923" spans="1:26" ht="13.5" customHeight="1">
      <c r="A923" s="357"/>
      <c r="B923" s="357"/>
      <c r="C923" s="350"/>
      <c r="D923" s="350"/>
      <c r="E923" s="350"/>
      <c r="F923" s="350"/>
      <c r="G923" s="350"/>
      <c r="H923" s="350"/>
      <c r="I923" s="350"/>
      <c r="J923" s="350"/>
      <c r="K923" s="350"/>
      <c r="L923" s="350"/>
      <c r="M923" s="350"/>
      <c r="N923" s="350"/>
      <c r="O923" s="350"/>
      <c r="P923" s="350"/>
      <c r="Q923" s="350"/>
      <c r="R923" s="350"/>
      <c r="S923" s="350"/>
      <c r="T923" s="350"/>
      <c r="U923" s="350"/>
      <c r="V923" s="350"/>
      <c r="W923" s="350"/>
      <c r="X923" s="350"/>
      <c r="Y923" s="350"/>
      <c r="Z923" s="350"/>
    </row>
    <row r="924" spans="1:26" ht="13.5" customHeight="1">
      <c r="A924" s="357"/>
      <c r="B924" s="357"/>
      <c r="C924" s="350"/>
      <c r="D924" s="350"/>
      <c r="E924" s="350"/>
      <c r="F924" s="350"/>
      <c r="G924" s="350"/>
      <c r="H924" s="350"/>
      <c r="I924" s="350"/>
      <c r="J924" s="350"/>
      <c r="K924" s="350"/>
      <c r="L924" s="350"/>
      <c r="M924" s="350"/>
      <c r="N924" s="350"/>
      <c r="O924" s="350"/>
      <c r="P924" s="350"/>
      <c r="Q924" s="350"/>
      <c r="R924" s="350"/>
      <c r="S924" s="350"/>
      <c r="T924" s="350"/>
      <c r="U924" s="350"/>
      <c r="V924" s="350"/>
      <c r="W924" s="350"/>
      <c r="X924" s="350"/>
      <c r="Y924" s="350"/>
      <c r="Z924" s="350"/>
    </row>
    <row r="925" spans="1:26" ht="13.5" customHeight="1">
      <c r="A925" s="357"/>
      <c r="B925" s="357"/>
      <c r="C925" s="350"/>
      <c r="D925" s="350"/>
      <c r="E925" s="350"/>
      <c r="F925" s="350"/>
      <c r="G925" s="350"/>
      <c r="H925" s="350"/>
      <c r="I925" s="350"/>
      <c r="J925" s="350"/>
      <c r="K925" s="350"/>
      <c r="L925" s="350"/>
      <c r="M925" s="350"/>
      <c r="N925" s="350"/>
      <c r="O925" s="350"/>
      <c r="P925" s="350"/>
      <c r="Q925" s="350"/>
      <c r="R925" s="350"/>
      <c r="S925" s="350"/>
      <c r="T925" s="350"/>
      <c r="U925" s="350"/>
      <c r="V925" s="350"/>
      <c r="W925" s="350"/>
      <c r="X925" s="350"/>
      <c r="Y925" s="350"/>
      <c r="Z925" s="350"/>
    </row>
    <row r="926" spans="1:26" ht="13.5" customHeight="1">
      <c r="A926" s="357"/>
      <c r="B926" s="357"/>
      <c r="C926" s="350"/>
      <c r="D926" s="350"/>
      <c r="E926" s="350"/>
      <c r="F926" s="350"/>
      <c r="G926" s="350"/>
      <c r="H926" s="350"/>
      <c r="I926" s="350"/>
      <c r="J926" s="350"/>
      <c r="K926" s="350"/>
      <c r="L926" s="350"/>
      <c r="M926" s="350"/>
      <c r="N926" s="350"/>
      <c r="O926" s="350"/>
      <c r="P926" s="350"/>
      <c r="Q926" s="350"/>
      <c r="R926" s="350"/>
      <c r="S926" s="350"/>
      <c r="T926" s="350"/>
      <c r="U926" s="350"/>
      <c r="V926" s="350"/>
      <c r="W926" s="350"/>
      <c r="X926" s="350"/>
      <c r="Y926" s="350"/>
      <c r="Z926" s="350"/>
    </row>
    <row r="927" spans="1:26" ht="13.5" customHeight="1">
      <c r="A927" s="357"/>
      <c r="B927" s="357"/>
      <c r="C927" s="350"/>
      <c r="D927" s="350"/>
      <c r="E927" s="350"/>
      <c r="F927" s="350"/>
      <c r="G927" s="350"/>
      <c r="H927" s="350"/>
      <c r="I927" s="350"/>
      <c r="J927" s="350"/>
      <c r="K927" s="350"/>
      <c r="L927" s="350"/>
      <c r="M927" s="350"/>
      <c r="N927" s="350"/>
      <c r="O927" s="350"/>
      <c r="P927" s="350"/>
      <c r="Q927" s="350"/>
      <c r="R927" s="350"/>
      <c r="S927" s="350"/>
      <c r="T927" s="350"/>
      <c r="U927" s="350"/>
      <c r="V927" s="350"/>
      <c r="W927" s="350"/>
      <c r="X927" s="350"/>
      <c r="Y927" s="350"/>
      <c r="Z927" s="350"/>
    </row>
    <row r="928" spans="1:26" ht="13.5" customHeight="1">
      <c r="A928" s="357"/>
      <c r="B928" s="357"/>
      <c r="C928" s="350"/>
      <c r="D928" s="350"/>
      <c r="E928" s="350"/>
      <c r="F928" s="350"/>
      <c r="G928" s="350"/>
      <c r="H928" s="350"/>
      <c r="I928" s="350"/>
      <c r="J928" s="350"/>
      <c r="K928" s="350"/>
      <c r="L928" s="350"/>
      <c r="M928" s="350"/>
      <c r="N928" s="350"/>
      <c r="O928" s="350"/>
      <c r="P928" s="350"/>
      <c r="Q928" s="350"/>
      <c r="R928" s="350"/>
      <c r="S928" s="350"/>
      <c r="T928" s="350"/>
      <c r="U928" s="350"/>
      <c r="V928" s="350"/>
      <c r="W928" s="350"/>
      <c r="X928" s="350"/>
      <c r="Y928" s="350"/>
      <c r="Z928" s="350"/>
    </row>
    <row r="929" spans="1:26" ht="13.5" customHeight="1">
      <c r="A929" s="357"/>
      <c r="B929" s="357"/>
      <c r="C929" s="350"/>
      <c r="D929" s="350"/>
      <c r="E929" s="350"/>
      <c r="F929" s="350"/>
      <c r="G929" s="350"/>
      <c r="H929" s="350"/>
      <c r="I929" s="350"/>
      <c r="J929" s="350"/>
      <c r="K929" s="350"/>
      <c r="L929" s="350"/>
      <c r="M929" s="350"/>
      <c r="N929" s="350"/>
      <c r="O929" s="350"/>
      <c r="P929" s="350"/>
      <c r="Q929" s="350"/>
      <c r="R929" s="350"/>
      <c r="S929" s="350"/>
      <c r="T929" s="350"/>
      <c r="U929" s="350"/>
      <c r="V929" s="350"/>
      <c r="W929" s="350"/>
      <c r="X929" s="350"/>
      <c r="Y929" s="350"/>
      <c r="Z929" s="350"/>
    </row>
    <row r="930" spans="1:26" ht="13.5" customHeight="1">
      <c r="A930" s="357"/>
      <c r="B930" s="357"/>
      <c r="C930" s="350"/>
      <c r="D930" s="350"/>
      <c r="E930" s="350"/>
      <c r="F930" s="350"/>
      <c r="G930" s="350"/>
      <c r="H930" s="350"/>
      <c r="I930" s="350"/>
      <c r="J930" s="350"/>
      <c r="K930" s="350"/>
      <c r="L930" s="350"/>
      <c r="M930" s="350"/>
      <c r="N930" s="350"/>
      <c r="O930" s="350"/>
      <c r="P930" s="350"/>
      <c r="Q930" s="350"/>
      <c r="R930" s="350"/>
      <c r="S930" s="350"/>
      <c r="T930" s="350"/>
      <c r="U930" s="350"/>
      <c r="V930" s="350"/>
      <c r="W930" s="350"/>
      <c r="X930" s="350"/>
      <c r="Y930" s="350"/>
      <c r="Z930" s="350"/>
    </row>
    <row r="931" spans="1:26" ht="13.5" customHeight="1">
      <c r="A931" s="357"/>
      <c r="B931" s="357"/>
      <c r="C931" s="350"/>
      <c r="D931" s="350"/>
      <c r="E931" s="350"/>
      <c r="F931" s="350"/>
      <c r="G931" s="350"/>
      <c r="H931" s="350"/>
      <c r="I931" s="350"/>
      <c r="J931" s="350"/>
      <c r="K931" s="350"/>
      <c r="L931" s="350"/>
      <c r="M931" s="350"/>
      <c r="N931" s="350"/>
      <c r="O931" s="350"/>
      <c r="P931" s="350"/>
      <c r="Q931" s="350"/>
      <c r="R931" s="350"/>
      <c r="S931" s="350"/>
      <c r="T931" s="350"/>
      <c r="U931" s="350"/>
      <c r="V931" s="350"/>
      <c r="W931" s="350"/>
      <c r="X931" s="350"/>
      <c r="Y931" s="350"/>
      <c r="Z931" s="350"/>
    </row>
    <row r="932" spans="1:26" ht="13.5" customHeight="1">
      <c r="A932" s="357"/>
      <c r="B932" s="357"/>
      <c r="C932" s="350"/>
      <c r="D932" s="350"/>
      <c r="E932" s="350"/>
      <c r="F932" s="350"/>
      <c r="G932" s="350"/>
      <c r="H932" s="350"/>
      <c r="I932" s="350"/>
      <c r="J932" s="350"/>
      <c r="K932" s="350"/>
      <c r="L932" s="350"/>
      <c r="M932" s="350"/>
      <c r="N932" s="350"/>
      <c r="O932" s="350"/>
      <c r="P932" s="350"/>
      <c r="Q932" s="350"/>
      <c r="R932" s="350"/>
      <c r="S932" s="350"/>
      <c r="T932" s="350"/>
      <c r="U932" s="350"/>
      <c r="V932" s="350"/>
      <c r="W932" s="350"/>
      <c r="X932" s="350"/>
      <c r="Y932" s="350"/>
      <c r="Z932" s="350"/>
    </row>
    <row r="933" spans="1:26" ht="13.5" customHeight="1">
      <c r="A933" s="357"/>
      <c r="B933" s="357"/>
      <c r="C933" s="350"/>
      <c r="D933" s="350"/>
      <c r="E933" s="350"/>
      <c r="F933" s="350"/>
      <c r="G933" s="350"/>
      <c r="H933" s="350"/>
      <c r="I933" s="350"/>
      <c r="J933" s="350"/>
      <c r="K933" s="350"/>
      <c r="L933" s="350"/>
      <c r="M933" s="350"/>
      <c r="N933" s="350"/>
      <c r="O933" s="350"/>
      <c r="P933" s="350"/>
      <c r="Q933" s="350"/>
      <c r="R933" s="350"/>
      <c r="S933" s="350"/>
      <c r="T933" s="350"/>
      <c r="U933" s="350"/>
      <c r="V933" s="350"/>
      <c r="W933" s="350"/>
      <c r="X933" s="350"/>
      <c r="Y933" s="350"/>
      <c r="Z933" s="350"/>
    </row>
    <row r="934" spans="1:26" ht="13.5" customHeight="1">
      <c r="A934" s="357"/>
      <c r="B934" s="357"/>
      <c r="C934" s="350"/>
      <c r="D934" s="350"/>
      <c r="E934" s="350"/>
      <c r="F934" s="350"/>
      <c r="G934" s="350"/>
      <c r="H934" s="350"/>
      <c r="I934" s="350"/>
      <c r="J934" s="350"/>
      <c r="K934" s="350"/>
      <c r="L934" s="350"/>
      <c r="M934" s="350"/>
      <c r="N934" s="350"/>
      <c r="O934" s="350"/>
      <c r="P934" s="350"/>
      <c r="Q934" s="350"/>
      <c r="R934" s="350"/>
      <c r="S934" s="350"/>
      <c r="T934" s="350"/>
      <c r="U934" s="350"/>
      <c r="V934" s="350"/>
      <c r="W934" s="350"/>
      <c r="X934" s="350"/>
      <c r="Y934" s="350"/>
      <c r="Z934" s="350"/>
    </row>
    <row r="935" spans="1:26" ht="13.5" customHeight="1">
      <c r="A935" s="357"/>
      <c r="B935" s="357"/>
      <c r="C935" s="350"/>
      <c r="D935" s="350"/>
      <c r="E935" s="350"/>
      <c r="F935" s="350"/>
      <c r="G935" s="350"/>
      <c r="H935" s="350"/>
      <c r="I935" s="350"/>
      <c r="J935" s="350"/>
      <c r="K935" s="350"/>
      <c r="L935" s="350"/>
      <c r="M935" s="350"/>
      <c r="N935" s="350"/>
      <c r="O935" s="350"/>
      <c r="P935" s="350"/>
      <c r="Q935" s="350"/>
      <c r="R935" s="350"/>
      <c r="S935" s="350"/>
      <c r="T935" s="350"/>
      <c r="U935" s="350"/>
      <c r="V935" s="350"/>
      <c r="W935" s="350"/>
      <c r="X935" s="350"/>
      <c r="Y935" s="350"/>
      <c r="Z935" s="350"/>
    </row>
    <row r="936" spans="1:26" ht="13.5" customHeight="1">
      <c r="A936" s="357"/>
      <c r="B936" s="357"/>
      <c r="C936" s="350"/>
      <c r="D936" s="350"/>
      <c r="E936" s="350"/>
      <c r="F936" s="350"/>
      <c r="G936" s="350"/>
      <c r="H936" s="350"/>
      <c r="I936" s="350"/>
      <c r="J936" s="350"/>
      <c r="K936" s="350"/>
      <c r="L936" s="350"/>
      <c r="M936" s="350"/>
      <c r="N936" s="350"/>
      <c r="O936" s="350"/>
      <c r="P936" s="350"/>
      <c r="Q936" s="350"/>
      <c r="R936" s="350"/>
      <c r="S936" s="350"/>
      <c r="T936" s="350"/>
      <c r="U936" s="350"/>
      <c r="V936" s="350"/>
      <c r="W936" s="350"/>
      <c r="X936" s="350"/>
      <c r="Y936" s="350"/>
      <c r="Z936" s="350"/>
    </row>
    <row r="937" spans="1:26" ht="13.5" customHeight="1">
      <c r="A937" s="357"/>
      <c r="B937" s="357"/>
      <c r="C937" s="350"/>
      <c r="D937" s="350"/>
      <c r="E937" s="350"/>
      <c r="F937" s="350"/>
      <c r="G937" s="350"/>
      <c r="H937" s="350"/>
      <c r="I937" s="350"/>
      <c r="J937" s="350"/>
      <c r="K937" s="350"/>
      <c r="L937" s="350"/>
      <c r="M937" s="350"/>
      <c r="N937" s="350"/>
      <c r="O937" s="350"/>
      <c r="P937" s="350"/>
      <c r="Q937" s="350"/>
      <c r="R937" s="350"/>
      <c r="S937" s="350"/>
      <c r="T937" s="350"/>
      <c r="U937" s="350"/>
      <c r="V937" s="350"/>
      <c r="W937" s="350"/>
      <c r="X937" s="350"/>
      <c r="Y937" s="350"/>
      <c r="Z937" s="350"/>
    </row>
    <row r="938" spans="1:26" ht="13.5" customHeight="1">
      <c r="A938" s="357"/>
      <c r="B938" s="357"/>
      <c r="C938" s="350"/>
      <c r="D938" s="350"/>
      <c r="E938" s="350"/>
      <c r="F938" s="350"/>
      <c r="G938" s="350"/>
      <c r="H938" s="350"/>
      <c r="I938" s="350"/>
      <c r="J938" s="350"/>
      <c r="K938" s="350"/>
      <c r="L938" s="350"/>
      <c r="M938" s="350"/>
      <c r="N938" s="350"/>
      <c r="O938" s="350"/>
      <c r="P938" s="350"/>
      <c r="Q938" s="350"/>
      <c r="R938" s="350"/>
      <c r="S938" s="350"/>
      <c r="T938" s="350"/>
      <c r="U938" s="350"/>
      <c r="V938" s="350"/>
      <c r="W938" s="350"/>
      <c r="X938" s="350"/>
      <c r="Y938" s="350"/>
      <c r="Z938" s="350"/>
    </row>
    <row r="939" spans="1:26" ht="13.5" customHeight="1">
      <c r="A939" s="357"/>
      <c r="B939" s="357"/>
      <c r="C939" s="350"/>
      <c r="D939" s="350"/>
      <c r="E939" s="350"/>
      <c r="F939" s="350"/>
      <c r="G939" s="350"/>
      <c r="H939" s="350"/>
      <c r="I939" s="350"/>
      <c r="J939" s="350"/>
      <c r="K939" s="350"/>
      <c r="L939" s="350"/>
      <c r="M939" s="350"/>
      <c r="N939" s="350"/>
      <c r="O939" s="350"/>
      <c r="P939" s="350"/>
      <c r="Q939" s="350"/>
      <c r="R939" s="350"/>
      <c r="S939" s="350"/>
      <c r="T939" s="350"/>
      <c r="U939" s="350"/>
      <c r="V939" s="350"/>
      <c r="W939" s="350"/>
      <c r="X939" s="350"/>
      <c r="Y939" s="350"/>
      <c r="Z939" s="350"/>
    </row>
    <row r="940" spans="1:26" ht="13.5" customHeight="1">
      <c r="A940" s="357"/>
      <c r="B940" s="357"/>
      <c r="C940" s="350"/>
      <c r="D940" s="350"/>
      <c r="E940" s="350"/>
      <c r="F940" s="350"/>
      <c r="G940" s="350"/>
      <c r="H940" s="350"/>
      <c r="I940" s="350"/>
      <c r="J940" s="350"/>
      <c r="K940" s="350"/>
      <c r="L940" s="350"/>
      <c r="M940" s="350"/>
      <c r="N940" s="350"/>
      <c r="O940" s="350"/>
      <c r="P940" s="350"/>
      <c r="Q940" s="350"/>
      <c r="R940" s="350"/>
      <c r="S940" s="350"/>
      <c r="T940" s="350"/>
      <c r="U940" s="350"/>
      <c r="V940" s="350"/>
      <c r="W940" s="350"/>
      <c r="X940" s="350"/>
      <c r="Y940" s="350"/>
      <c r="Z940" s="350"/>
    </row>
    <row r="941" spans="1:26" ht="13.5" customHeight="1">
      <c r="A941" s="357"/>
      <c r="B941" s="357"/>
      <c r="C941" s="350"/>
      <c r="D941" s="350"/>
      <c r="E941" s="350"/>
      <c r="F941" s="350"/>
      <c r="G941" s="350"/>
      <c r="H941" s="350"/>
      <c r="I941" s="350"/>
      <c r="J941" s="350"/>
      <c r="K941" s="350"/>
      <c r="L941" s="350"/>
      <c r="M941" s="350"/>
      <c r="N941" s="350"/>
      <c r="O941" s="350"/>
      <c r="P941" s="350"/>
      <c r="Q941" s="350"/>
      <c r="R941" s="350"/>
      <c r="S941" s="350"/>
      <c r="T941" s="350"/>
      <c r="U941" s="350"/>
      <c r="V941" s="350"/>
      <c r="W941" s="350"/>
      <c r="X941" s="350"/>
      <c r="Y941" s="350"/>
      <c r="Z941" s="350"/>
    </row>
    <row r="942" spans="1:26" ht="13.5" customHeight="1">
      <c r="A942" s="357"/>
      <c r="B942" s="357"/>
      <c r="C942" s="350"/>
      <c r="D942" s="350"/>
      <c r="E942" s="350"/>
      <c r="F942" s="350"/>
      <c r="G942" s="350"/>
      <c r="H942" s="350"/>
      <c r="I942" s="350"/>
      <c r="J942" s="350"/>
      <c r="K942" s="350"/>
      <c r="L942" s="350"/>
      <c r="M942" s="350"/>
      <c r="N942" s="350"/>
      <c r="O942" s="350"/>
      <c r="P942" s="350"/>
      <c r="Q942" s="350"/>
      <c r="R942" s="350"/>
      <c r="S942" s="350"/>
      <c r="T942" s="350"/>
      <c r="U942" s="350"/>
      <c r="V942" s="350"/>
      <c r="W942" s="350"/>
      <c r="X942" s="350"/>
      <c r="Y942" s="350"/>
      <c r="Z942" s="350"/>
    </row>
    <row r="943" spans="1:26" ht="13.5" customHeight="1">
      <c r="A943" s="357"/>
      <c r="B943" s="357"/>
      <c r="C943" s="350"/>
      <c r="D943" s="350"/>
      <c r="E943" s="350"/>
      <c r="F943" s="350"/>
      <c r="G943" s="350"/>
      <c r="H943" s="350"/>
      <c r="I943" s="350"/>
      <c r="J943" s="350"/>
      <c r="K943" s="350"/>
      <c r="L943" s="350"/>
      <c r="M943" s="350"/>
      <c r="N943" s="350"/>
      <c r="O943" s="350"/>
      <c r="P943" s="350"/>
      <c r="Q943" s="350"/>
      <c r="R943" s="350"/>
      <c r="S943" s="350"/>
      <c r="T943" s="350"/>
      <c r="U943" s="350"/>
      <c r="V943" s="350"/>
      <c r="W943" s="350"/>
      <c r="X943" s="350"/>
      <c r="Y943" s="350"/>
      <c r="Z943" s="350"/>
    </row>
    <row r="944" spans="1:26" ht="13.5" customHeight="1">
      <c r="A944" s="357"/>
      <c r="B944" s="357"/>
      <c r="C944" s="350"/>
      <c r="D944" s="350"/>
      <c r="E944" s="350"/>
      <c r="F944" s="350"/>
      <c r="G944" s="350"/>
      <c r="H944" s="350"/>
      <c r="I944" s="350"/>
      <c r="J944" s="350"/>
      <c r="K944" s="350"/>
      <c r="L944" s="350"/>
      <c r="M944" s="350"/>
      <c r="N944" s="350"/>
      <c r="O944" s="350"/>
      <c r="P944" s="350"/>
      <c r="Q944" s="350"/>
      <c r="R944" s="350"/>
      <c r="S944" s="350"/>
      <c r="T944" s="350"/>
      <c r="U944" s="350"/>
      <c r="V944" s="350"/>
      <c r="W944" s="350"/>
      <c r="X944" s="350"/>
      <c r="Y944" s="350"/>
      <c r="Z944" s="350"/>
    </row>
    <row r="945" spans="1:26" ht="13.5" customHeight="1">
      <c r="A945" s="357"/>
      <c r="B945" s="357"/>
      <c r="C945" s="350"/>
      <c r="D945" s="350"/>
      <c r="E945" s="350"/>
      <c r="F945" s="350"/>
      <c r="G945" s="350"/>
      <c r="H945" s="350"/>
      <c r="I945" s="350"/>
      <c r="J945" s="350"/>
      <c r="K945" s="350"/>
      <c r="L945" s="350"/>
      <c r="M945" s="350"/>
      <c r="N945" s="350"/>
      <c r="O945" s="350"/>
      <c r="P945" s="350"/>
      <c r="Q945" s="350"/>
      <c r="R945" s="350"/>
      <c r="S945" s="350"/>
      <c r="T945" s="350"/>
      <c r="U945" s="350"/>
      <c r="V945" s="350"/>
      <c r="W945" s="350"/>
      <c r="X945" s="350"/>
      <c r="Y945" s="350"/>
      <c r="Z945" s="350"/>
    </row>
    <row r="946" spans="1:26" ht="13.5" customHeight="1">
      <c r="A946" s="357"/>
      <c r="B946" s="357"/>
      <c r="C946" s="350"/>
      <c r="D946" s="350"/>
      <c r="E946" s="350"/>
      <c r="F946" s="350"/>
      <c r="G946" s="350"/>
      <c r="H946" s="350"/>
      <c r="I946" s="350"/>
      <c r="J946" s="350"/>
      <c r="K946" s="350"/>
      <c r="L946" s="350"/>
      <c r="M946" s="350"/>
      <c r="N946" s="350"/>
      <c r="O946" s="350"/>
      <c r="P946" s="350"/>
      <c r="Q946" s="350"/>
      <c r="R946" s="350"/>
      <c r="S946" s="350"/>
      <c r="T946" s="350"/>
      <c r="U946" s="350"/>
      <c r="V946" s="350"/>
      <c r="W946" s="350"/>
      <c r="X946" s="350"/>
      <c r="Y946" s="350"/>
      <c r="Z946" s="350"/>
    </row>
    <row r="947" spans="1:26" ht="13.5" customHeight="1">
      <c r="A947" s="357"/>
      <c r="B947" s="357"/>
      <c r="C947" s="350"/>
      <c r="D947" s="350"/>
      <c r="E947" s="350"/>
      <c r="F947" s="350"/>
      <c r="G947" s="350"/>
      <c r="H947" s="350"/>
      <c r="I947" s="350"/>
      <c r="J947" s="350"/>
      <c r="K947" s="350"/>
      <c r="L947" s="350"/>
      <c r="M947" s="350"/>
      <c r="N947" s="350"/>
      <c r="O947" s="350"/>
      <c r="P947" s="350"/>
      <c r="Q947" s="350"/>
      <c r="R947" s="350"/>
      <c r="S947" s="350"/>
      <c r="T947" s="350"/>
      <c r="U947" s="350"/>
      <c r="V947" s="350"/>
      <c r="W947" s="350"/>
      <c r="X947" s="350"/>
      <c r="Y947" s="350"/>
      <c r="Z947" s="350"/>
    </row>
    <row r="948" spans="1:26" ht="13.5" customHeight="1">
      <c r="A948" s="357"/>
      <c r="B948" s="357"/>
      <c r="C948" s="350"/>
      <c r="D948" s="350"/>
      <c r="E948" s="350"/>
      <c r="F948" s="350"/>
      <c r="G948" s="350"/>
      <c r="H948" s="350"/>
      <c r="I948" s="350"/>
      <c r="J948" s="350"/>
      <c r="K948" s="350"/>
      <c r="L948" s="350"/>
      <c r="M948" s="350"/>
      <c r="N948" s="350"/>
      <c r="O948" s="350"/>
      <c r="P948" s="350"/>
      <c r="Q948" s="350"/>
      <c r="R948" s="350"/>
      <c r="S948" s="350"/>
      <c r="T948" s="350"/>
      <c r="U948" s="350"/>
      <c r="V948" s="350"/>
      <c r="W948" s="350"/>
      <c r="X948" s="350"/>
      <c r="Y948" s="350"/>
      <c r="Z948" s="350"/>
    </row>
    <row r="949" spans="1:26" ht="13.5" customHeight="1">
      <c r="A949" s="357"/>
      <c r="B949" s="357"/>
      <c r="C949" s="350"/>
      <c r="D949" s="350"/>
      <c r="E949" s="350"/>
      <c r="F949" s="350"/>
      <c r="G949" s="350"/>
      <c r="H949" s="350"/>
      <c r="I949" s="350"/>
      <c r="J949" s="350"/>
      <c r="K949" s="350"/>
      <c r="L949" s="350"/>
      <c r="M949" s="350"/>
      <c r="N949" s="350"/>
      <c r="O949" s="350"/>
      <c r="P949" s="350"/>
      <c r="Q949" s="350"/>
      <c r="R949" s="350"/>
      <c r="S949" s="350"/>
      <c r="T949" s="350"/>
      <c r="U949" s="350"/>
      <c r="V949" s="350"/>
      <c r="W949" s="350"/>
      <c r="X949" s="350"/>
      <c r="Y949" s="350"/>
      <c r="Z949" s="350"/>
    </row>
    <row r="950" spans="1:26" ht="13.5" customHeight="1">
      <c r="A950" s="357"/>
      <c r="B950" s="357"/>
      <c r="C950" s="350"/>
      <c r="D950" s="350"/>
      <c r="E950" s="350"/>
      <c r="F950" s="350"/>
      <c r="G950" s="350"/>
      <c r="H950" s="350"/>
      <c r="I950" s="350"/>
      <c r="J950" s="350"/>
      <c r="K950" s="350"/>
      <c r="L950" s="350"/>
      <c r="M950" s="350"/>
      <c r="N950" s="350"/>
      <c r="O950" s="350"/>
      <c r="P950" s="350"/>
      <c r="Q950" s="350"/>
      <c r="R950" s="350"/>
      <c r="S950" s="350"/>
      <c r="T950" s="350"/>
      <c r="U950" s="350"/>
      <c r="V950" s="350"/>
      <c r="W950" s="350"/>
      <c r="X950" s="350"/>
      <c r="Y950" s="350"/>
      <c r="Z950" s="350"/>
    </row>
    <row r="951" spans="1:26" ht="13.5" customHeight="1">
      <c r="A951" s="357"/>
      <c r="B951" s="357"/>
      <c r="C951" s="350"/>
      <c r="D951" s="350"/>
      <c r="E951" s="350"/>
      <c r="F951" s="350"/>
      <c r="G951" s="350"/>
      <c r="H951" s="350"/>
      <c r="I951" s="350"/>
      <c r="J951" s="350"/>
      <c r="K951" s="350"/>
      <c r="L951" s="350"/>
      <c r="M951" s="350"/>
      <c r="N951" s="350"/>
      <c r="O951" s="350"/>
      <c r="P951" s="350"/>
      <c r="Q951" s="350"/>
      <c r="R951" s="350"/>
      <c r="S951" s="350"/>
      <c r="T951" s="350"/>
      <c r="U951" s="350"/>
      <c r="V951" s="350"/>
      <c r="W951" s="350"/>
      <c r="X951" s="350"/>
      <c r="Y951" s="350"/>
      <c r="Z951" s="350"/>
    </row>
    <row r="952" spans="1:26" ht="13.5" customHeight="1">
      <c r="A952" s="357"/>
      <c r="B952" s="357"/>
      <c r="C952" s="350"/>
      <c r="D952" s="350"/>
      <c r="E952" s="350"/>
      <c r="F952" s="350"/>
      <c r="G952" s="350"/>
      <c r="H952" s="350"/>
      <c r="I952" s="350"/>
      <c r="J952" s="350"/>
      <c r="K952" s="350"/>
      <c r="L952" s="350"/>
      <c r="M952" s="350"/>
      <c r="N952" s="350"/>
      <c r="O952" s="350"/>
      <c r="P952" s="350"/>
      <c r="Q952" s="350"/>
      <c r="R952" s="350"/>
      <c r="S952" s="350"/>
      <c r="T952" s="350"/>
      <c r="U952" s="350"/>
      <c r="V952" s="350"/>
      <c r="W952" s="350"/>
      <c r="X952" s="350"/>
      <c r="Y952" s="350"/>
      <c r="Z952" s="350"/>
    </row>
    <row r="953" spans="1:26" ht="13.5" customHeight="1">
      <c r="A953" s="357"/>
      <c r="B953" s="357"/>
      <c r="C953" s="350"/>
      <c r="D953" s="350"/>
      <c r="E953" s="350"/>
      <c r="F953" s="350"/>
      <c r="G953" s="350"/>
      <c r="H953" s="350"/>
      <c r="I953" s="350"/>
      <c r="J953" s="350"/>
      <c r="K953" s="350"/>
      <c r="L953" s="350"/>
      <c r="M953" s="350"/>
      <c r="N953" s="350"/>
      <c r="O953" s="350"/>
      <c r="P953" s="350"/>
      <c r="Q953" s="350"/>
      <c r="R953" s="350"/>
      <c r="S953" s="350"/>
      <c r="T953" s="350"/>
      <c r="U953" s="350"/>
      <c r="V953" s="350"/>
      <c r="W953" s="350"/>
      <c r="X953" s="350"/>
      <c r="Y953" s="350"/>
      <c r="Z953" s="350"/>
    </row>
    <row r="954" spans="1:26" ht="13.5" customHeight="1">
      <c r="A954" s="357"/>
      <c r="B954" s="357"/>
      <c r="C954" s="350"/>
      <c r="D954" s="350"/>
      <c r="E954" s="350"/>
      <c r="F954" s="350"/>
      <c r="G954" s="350"/>
      <c r="H954" s="350"/>
      <c r="I954" s="350"/>
      <c r="J954" s="350"/>
      <c r="K954" s="350"/>
      <c r="L954" s="350"/>
      <c r="M954" s="350"/>
      <c r="N954" s="350"/>
      <c r="O954" s="350"/>
      <c r="P954" s="350"/>
      <c r="Q954" s="350"/>
      <c r="R954" s="350"/>
      <c r="S954" s="350"/>
      <c r="T954" s="350"/>
      <c r="U954" s="350"/>
      <c r="V954" s="350"/>
      <c r="W954" s="350"/>
      <c r="X954" s="350"/>
      <c r="Y954" s="350"/>
      <c r="Z954" s="350"/>
    </row>
    <row r="955" spans="1:26" ht="13.5" customHeight="1">
      <c r="A955" s="357"/>
      <c r="B955" s="357"/>
      <c r="C955" s="350"/>
      <c r="D955" s="350"/>
      <c r="E955" s="350"/>
      <c r="F955" s="350"/>
      <c r="G955" s="350"/>
      <c r="H955" s="350"/>
      <c r="I955" s="350"/>
      <c r="J955" s="350"/>
      <c r="K955" s="350"/>
      <c r="L955" s="350"/>
      <c r="M955" s="350"/>
      <c r="N955" s="350"/>
      <c r="O955" s="350"/>
      <c r="P955" s="350"/>
      <c r="Q955" s="350"/>
      <c r="R955" s="350"/>
      <c r="S955" s="350"/>
      <c r="T955" s="350"/>
      <c r="U955" s="350"/>
      <c r="V955" s="350"/>
      <c r="W955" s="350"/>
      <c r="X955" s="350"/>
      <c r="Y955" s="350"/>
      <c r="Z955" s="350"/>
    </row>
    <row r="956" spans="1:26" ht="13.5" customHeight="1">
      <c r="A956" s="357"/>
      <c r="B956" s="357"/>
      <c r="C956" s="350"/>
      <c r="D956" s="350"/>
      <c r="E956" s="350"/>
      <c r="F956" s="350"/>
      <c r="G956" s="350"/>
      <c r="H956" s="350"/>
      <c r="I956" s="350"/>
      <c r="J956" s="350"/>
      <c r="K956" s="350"/>
      <c r="L956" s="350"/>
      <c r="M956" s="350"/>
      <c r="N956" s="350"/>
      <c r="O956" s="350"/>
      <c r="P956" s="350"/>
      <c r="Q956" s="350"/>
      <c r="R956" s="350"/>
      <c r="S956" s="350"/>
      <c r="T956" s="350"/>
      <c r="U956" s="350"/>
      <c r="V956" s="350"/>
      <c r="W956" s="350"/>
      <c r="X956" s="350"/>
      <c r="Y956" s="350"/>
      <c r="Z956" s="350"/>
    </row>
    <row r="957" spans="1:26" ht="13.5" customHeight="1">
      <c r="A957" s="357"/>
      <c r="B957" s="357"/>
      <c r="C957" s="350"/>
      <c r="D957" s="350"/>
      <c r="E957" s="350"/>
      <c r="F957" s="350"/>
      <c r="G957" s="350"/>
      <c r="H957" s="350"/>
      <c r="I957" s="350"/>
      <c r="J957" s="350"/>
      <c r="K957" s="350"/>
      <c r="L957" s="350"/>
      <c r="M957" s="350"/>
      <c r="N957" s="350"/>
      <c r="O957" s="350"/>
      <c r="P957" s="350"/>
      <c r="Q957" s="350"/>
      <c r="R957" s="350"/>
      <c r="S957" s="350"/>
      <c r="T957" s="350"/>
      <c r="U957" s="350"/>
      <c r="V957" s="350"/>
      <c r="W957" s="350"/>
      <c r="X957" s="350"/>
      <c r="Y957" s="350"/>
      <c r="Z957" s="350"/>
    </row>
    <row r="958" spans="1:26" ht="13.5" customHeight="1">
      <c r="A958" s="357"/>
      <c r="B958" s="357"/>
      <c r="C958" s="350"/>
      <c r="D958" s="350"/>
      <c r="E958" s="350"/>
      <c r="F958" s="350"/>
      <c r="G958" s="350"/>
      <c r="H958" s="350"/>
      <c r="I958" s="350"/>
      <c r="J958" s="350"/>
      <c r="K958" s="350"/>
      <c r="L958" s="350"/>
      <c r="M958" s="350"/>
      <c r="N958" s="350"/>
      <c r="O958" s="350"/>
      <c r="P958" s="350"/>
      <c r="Q958" s="350"/>
      <c r="R958" s="350"/>
      <c r="S958" s="350"/>
      <c r="T958" s="350"/>
      <c r="U958" s="350"/>
      <c r="V958" s="350"/>
      <c r="W958" s="350"/>
      <c r="X958" s="350"/>
      <c r="Y958" s="350"/>
      <c r="Z958" s="350"/>
    </row>
    <row r="959" spans="1:26" ht="13.5" customHeight="1">
      <c r="A959" s="357"/>
      <c r="B959" s="357"/>
      <c r="C959" s="350"/>
      <c r="D959" s="350"/>
      <c r="E959" s="350"/>
      <c r="F959" s="350"/>
      <c r="G959" s="350"/>
      <c r="H959" s="350"/>
      <c r="I959" s="350"/>
      <c r="J959" s="350"/>
      <c r="K959" s="350"/>
      <c r="L959" s="350"/>
      <c r="M959" s="350"/>
      <c r="N959" s="350"/>
      <c r="O959" s="350"/>
      <c r="P959" s="350"/>
      <c r="Q959" s="350"/>
      <c r="R959" s="350"/>
      <c r="S959" s="350"/>
      <c r="T959" s="350"/>
      <c r="U959" s="350"/>
      <c r="V959" s="350"/>
      <c r="W959" s="350"/>
      <c r="X959" s="350"/>
      <c r="Y959" s="350"/>
      <c r="Z959" s="350"/>
    </row>
    <row r="960" spans="1:26" ht="13.5" customHeight="1">
      <c r="A960" s="357"/>
      <c r="B960" s="357"/>
      <c r="C960" s="350"/>
      <c r="D960" s="350"/>
      <c r="E960" s="350"/>
      <c r="F960" s="350"/>
      <c r="G960" s="350"/>
      <c r="H960" s="350"/>
      <c r="I960" s="350"/>
      <c r="J960" s="350"/>
      <c r="K960" s="350"/>
      <c r="L960" s="350"/>
      <c r="M960" s="350"/>
      <c r="N960" s="350"/>
      <c r="O960" s="350"/>
      <c r="P960" s="350"/>
      <c r="Q960" s="350"/>
      <c r="R960" s="350"/>
      <c r="S960" s="350"/>
      <c r="T960" s="350"/>
      <c r="U960" s="350"/>
      <c r="V960" s="350"/>
      <c r="W960" s="350"/>
      <c r="X960" s="350"/>
      <c r="Y960" s="350"/>
      <c r="Z960" s="350"/>
    </row>
    <row r="961" spans="1:26" ht="13.5" customHeight="1">
      <c r="A961" s="357"/>
      <c r="B961" s="357"/>
      <c r="C961" s="350"/>
      <c r="D961" s="350"/>
      <c r="E961" s="350"/>
      <c r="F961" s="350"/>
      <c r="G961" s="350"/>
      <c r="H961" s="350"/>
      <c r="I961" s="350"/>
      <c r="J961" s="350"/>
      <c r="K961" s="350"/>
      <c r="L961" s="350"/>
      <c r="M961" s="350"/>
      <c r="N961" s="350"/>
      <c r="O961" s="350"/>
      <c r="P961" s="350"/>
      <c r="Q961" s="350"/>
      <c r="R961" s="350"/>
      <c r="S961" s="350"/>
      <c r="T961" s="350"/>
      <c r="U961" s="350"/>
      <c r="V961" s="350"/>
      <c r="W961" s="350"/>
      <c r="X961" s="350"/>
      <c r="Y961" s="350"/>
      <c r="Z961" s="350"/>
    </row>
    <row r="962" spans="1:26" ht="13.5" customHeight="1">
      <c r="A962" s="357"/>
      <c r="B962" s="357"/>
      <c r="C962" s="350"/>
      <c r="D962" s="350"/>
      <c r="E962" s="350"/>
      <c r="F962" s="350"/>
      <c r="G962" s="350"/>
      <c r="H962" s="350"/>
      <c r="I962" s="350"/>
      <c r="J962" s="350"/>
      <c r="K962" s="350"/>
      <c r="L962" s="350"/>
      <c r="M962" s="350"/>
      <c r="N962" s="350"/>
      <c r="O962" s="350"/>
      <c r="P962" s="350"/>
      <c r="Q962" s="350"/>
      <c r="R962" s="350"/>
      <c r="S962" s="350"/>
      <c r="T962" s="350"/>
      <c r="U962" s="350"/>
      <c r="V962" s="350"/>
      <c r="W962" s="350"/>
      <c r="X962" s="350"/>
      <c r="Y962" s="350"/>
      <c r="Z962" s="350"/>
    </row>
    <row r="963" spans="1:26" ht="13.5" customHeight="1">
      <c r="A963" s="357"/>
      <c r="B963" s="357"/>
      <c r="C963" s="350"/>
      <c r="D963" s="350"/>
      <c r="E963" s="350"/>
      <c r="F963" s="350"/>
      <c r="G963" s="350"/>
      <c r="H963" s="350"/>
      <c r="I963" s="350"/>
      <c r="J963" s="350"/>
      <c r="K963" s="350"/>
      <c r="L963" s="350"/>
      <c r="M963" s="350"/>
      <c r="N963" s="350"/>
      <c r="O963" s="350"/>
      <c r="P963" s="350"/>
      <c r="Q963" s="350"/>
      <c r="R963" s="350"/>
      <c r="S963" s="350"/>
      <c r="T963" s="350"/>
      <c r="U963" s="350"/>
      <c r="V963" s="350"/>
      <c r="W963" s="350"/>
      <c r="X963" s="350"/>
      <c r="Y963" s="350"/>
      <c r="Z963" s="350"/>
    </row>
    <row r="964" spans="1:26" ht="13.5" customHeight="1">
      <c r="A964" s="357"/>
      <c r="B964" s="357"/>
      <c r="C964" s="350"/>
      <c r="D964" s="350"/>
      <c r="E964" s="350"/>
      <c r="F964" s="350"/>
      <c r="G964" s="350"/>
      <c r="H964" s="350"/>
      <c r="I964" s="350"/>
      <c r="J964" s="350"/>
      <c r="K964" s="350"/>
      <c r="L964" s="350"/>
      <c r="M964" s="350"/>
      <c r="N964" s="350"/>
      <c r="O964" s="350"/>
      <c r="P964" s="350"/>
      <c r="Q964" s="350"/>
      <c r="R964" s="350"/>
      <c r="S964" s="350"/>
      <c r="T964" s="350"/>
      <c r="U964" s="350"/>
      <c r="V964" s="350"/>
      <c r="W964" s="350"/>
      <c r="X964" s="350"/>
      <c r="Y964" s="350"/>
      <c r="Z964" s="350"/>
    </row>
    <row r="965" spans="1:26" ht="13.5" customHeight="1">
      <c r="A965" s="357"/>
      <c r="B965" s="357"/>
      <c r="C965" s="350"/>
      <c r="D965" s="350"/>
      <c r="E965" s="350"/>
      <c r="F965" s="350"/>
      <c r="G965" s="350"/>
      <c r="H965" s="350"/>
      <c r="I965" s="350"/>
      <c r="J965" s="350"/>
      <c r="K965" s="350"/>
      <c r="L965" s="350"/>
      <c r="M965" s="350"/>
      <c r="N965" s="350"/>
      <c r="O965" s="350"/>
      <c r="P965" s="350"/>
      <c r="Q965" s="350"/>
      <c r="R965" s="350"/>
      <c r="S965" s="350"/>
      <c r="T965" s="350"/>
      <c r="U965" s="350"/>
      <c r="V965" s="350"/>
      <c r="W965" s="350"/>
      <c r="X965" s="350"/>
      <c r="Y965" s="350"/>
      <c r="Z965" s="350"/>
    </row>
    <row r="966" spans="1:26" ht="13.5" customHeight="1">
      <c r="A966" s="357"/>
      <c r="B966" s="357"/>
      <c r="C966" s="350"/>
      <c r="D966" s="350"/>
      <c r="E966" s="350"/>
      <c r="F966" s="350"/>
      <c r="G966" s="350"/>
      <c r="H966" s="350"/>
      <c r="I966" s="350"/>
      <c r="J966" s="350"/>
      <c r="K966" s="350"/>
      <c r="L966" s="350"/>
      <c r="M966" s="350"/>
      <c r="N966" s="350"/>
      <c r="O966" s="350"/>
      <c r="P966" s="350"/>
      <c r="Q966" s="350"/>
      <c r="R966" s="350"/>
      <c r="S966" s="350"/>
      <c r="T966" s="350"/>
      <c r="U966" s="350"/>
      <c r="V966" s="350"/>
      <c r="W966" s="350"/>
      <c r="X966" s="350"/>
      <c r="Y966" s="350"/>
      <c r="Z966" s="350"/>
    </row>
    <row r="967" spans="1:26" ht="13.5" customHeight="1">
      <c r="A967" s="357"/>
      <c r="B967" s="357"/>
      <c r="C967" s="350"/>
      <c r="D967" s="350"/>
      <c r="E967" s="350"/>
      <c r="F967" s="350"/>
      <c r="G967" s="350"/>
      <c r="H967" s="350"/>
      <c r="I967" s="350"/>
      <c r="J967" s="350"/>
      <c r="K967" s="350"/>
      <c r="L967" s="350"/>
      <c r="M967" s="350"/>
      <c r="N967" s="350"/>
      <c r="O967" s="350"/>
      <c r="P967" s="350"/>
      <c r="Q967" s="350"/>
      <c r="R967" s="350"/>
      <c r="S967" s="350"/>
      <c r="T967" s="350"/>
      <c r="U967" s="350"/>
      <c r="V967" s="350"/>
      <c r="W967" s="350"/>
      <c r="X967" s="350"/>
      <c r="Y967" s="350"/>
      <c r="Z967" s="350"/>
    </row>
    <row r="968" spans="1:26" ht="13.5" customHeight="1">
      <c r="A968" s="357"/>
      <c r="B968" s="357"/>
      <c r="C968" s="350"/>
      <c r="D968" s="350"/>
      <c r="E968" s="350"/>
      <c r="F968" s="350"/>
      <c r="G968" s="350"/>
      <c r="H968" s="350"/>
      <c r="I968" s="350"/>
      <c r="J968" s="350"/>
      <c r="K968" s="350"/>
      <c r="L968" s="350"/>
      <c r="M968" s="350"/>
      <c r="N968" s="350"/>
      <c r="O968" s="350"/>
      <c r="P968" s="350"/>
      <c r="Q968" s="350"/>
      <c r="R968" s="350"/>
      <c r="S968" s="350"/>
      <c r="T968" s="350"/>
      <c r="U968" s="350"/>
      <c r="V968" s="350"/>
      <c r="W968" s="350"/>
      <c r="X968" s="350"/>
      <c r="Y968" s="350"/>
      <c r="Z968" s="350"/>
    </row>
    <row r="969" spans="1:26" ht="13.5" customHeight="1">
      <c r="A969" s="357"/>
      <c r="B969" s="357"/>
      <c r="C969" s="350"/>
      <c r="D969" s="350"/>
      <c r="E969" s="350"/>
      <c r="F969" s="350"/>
      <c r="G969" s="350"/>
      <c r="H969" s="350"/>
      <c r="I969" s="350"/>
      <c r="J969" s="350"/>
      <c r="K969" s="350"/>
      <c r="L969" s="350"/>
      <c r="M969" s="350"/>
      <c r="N969" s="350"/>
      <c r="O969" s="350"/>
      <c r="P969" s="350"/>
      <c r="Q969" s="350"/>
      <c r="R969" s="350"/>
      <c r="S969" s="350"/>
      <c r="T969" s="350"/>
      <c r="U969" s="350"/>
      <c r="V969" s="350"/>
      <c r="W969" s="350"/>
      <c r="X969" s="350"/>
      <c r="Y969" s="350"/>
      <c r="Z969" s="350"/>
    </row>
    <row r="970" spans="1:26" ht="13.5" customHeight="1">
      <c r="A970" s="357"/>
      <c r="B970" s="357"/>
      <c r="C970" s="350"/>
      <c r="D970" s="350"/>
      <c r="E970" s="350"/>
      <c r="F970" s="350"/>
      <c r="G970" s="350"/>
      <c r="H970" s="350"/>
      <c r="I970" s="350"/>
      <c r="J970" s="350"/>
      <c r="K970" s="350"/>
      <c r="L970" s="350"/>
      <c r="M970" s="350"/>
      <c r="N970" s="350"/>
      <c r="O970" s="350"/>
      <c r="P970" s="350"/>
      <c r="Q970" s="350"/>
      <c r="R970" s="350"/>
      <c r="S970" s="350"/>
      <c r="T970" s="350"/>
      <c r="U970" s="350"/>
      <c r="V970" s="350"/>
      <c r="W970" s="350"/>
      <c r="X970" s="350"/>
      <c r="Y970" s="350"/>
      <c r="Z970" s="350"/>
    </row>
    <row r="971" spans="1:26" ht="13.5" customHeight="1">
      <c r="A971" s="357"/>
      <c r="B971" s="357"/>
      <c r="C971" s="350"/>
      <c r="D971" s="350"/>
      <c r="E971" s="350"/>
      <c r="F971" s="350"/>
      <c r="G971" s="350"/>
      <c r="H971" s="350"/>
      <c r="I971" s="350"/>
      <c r="J971" s="350"/>
      <c r="K971" s="350"/>
      <c r="L971" s="350"/>
      <c r="M971" s="350"/>
      <c r="N971" s="350"/>
      <c r="O971" s="350"/>
      <c r="P971" s="350"/>
      <c r="Q971" s="350"/>
      <c r="R971" s="350"/>
      <c r="S971" s="350"/>
      <c r="T971" s="350"/>
      <c r="U971" s="350"/>
      <c r="V971" s="350"/>
      <c r="W971" s="350"/>
      <c r="X971" s="350"/>
      <c r="Y971" s="350"/>
      <c r="Z971" s="350"/>
    </row>
    <row r="972" spans="1:26" ht="13.5" customHeight="1">
      <c r="A972" s="357"/>
      <c r="B972" s="357"/>
      <c r="C972" s="350"/>
      <c r="D972" s="350"/>
      <c r="E972" s="350"/>
      <c r="F972" s="350"/>
      <c r="G972" s="350"/>
      <c r="H972" s="350"/>
      <c r="I972" s="350"/>
      <c r="J972" s="350"/>
      <c r="K972" s="350"/>
      <c r="L972" s="350"/>
      <c r="M972" s="350"/>
      <c r="N972" s="350"/>
      <c r="O972" s="350"/>
      <c r="P972" s="350"/>
      <c r="Q972" s="350"/>
      <c r="R972" s="350"/>
      <c r="S972" s="350"/>
      <c r="T972" s="350"/>
      <c r="U972" s="350"/>
      <c r="V972" s="350"/>
      <c r="W972" s="350"/>
      <c r="X972" s="350"/>
      <c r="Y972" s="350"/>
      <c r="Z972" s="350"/>
    </row>
    <row r="973" spans="1:26" ht="13.5" customHeight="1">
      <c r="A973" s="357"/>
      <c r="B973" s="357"/>
      <c r="C973" s="350"/>
      <c r="D973" s="350"/>
      <c r="E973" s="350"/>
      <c r="F973" s="350"/>
      <c r="G973" s="350"/>
      <c r="H973" s="350"/>
      <c r="I973" s="350"/>
      <c r="J973" s="350"/>
      <c r="K973" s="350"/>
      <c r="L973" s="350"/>
      <c r="M973" s="350"/>
      <c r="N973" s="350"/>
      <c r="O973" s="350"/>
      <c r="P973" s="350"/>
      <c r="Q973" s="350"/>
      <c r="R973" s="350"/>
      <c r="S973" s="350"/>
      <c r="T973" s="350"/>
      <c r="U973" s="350"/>
      <c r="V973" s="350"/>
      <c r="W973" s="350"/>
      <c r="X973" s="350"/>
      <c r="Y973" s="350"/>
      <c r="Z973" s="350"/>
    </row>
    <row r="974" spans="1:26" ht="13.5" customHeight="1">
      <c r="A974" s="357"/>
      <c r="B974" s="357"/>
      <c r="C974" s="350"/>
      <c r="D974" s="350"/>
      <c r="E974" s="350"/>
      <c r="F974" s="350"/>
      <c r="G974" s="350"/>
      <c r="H974" s="350"/>
      <c r="I974" s="350"/>
      <c r="J974" s="350"/>
      <c r="K974" s="350"/>
      <c r="L974" s="350"/>
      <c r="M974" s="350"/>
      <c r="N974" s="350"/>
      <c r="O974" s="350"/>
      <c r="P974" s="350"/>
      <c r="Q974" s="350"/>
      <c r="R974" s="350"/>
      <c r="S974" s="350"/>
      <c r="T974" s="350"/>
      <c r="U974" s="350"/>
      <c r="V974" s="350"/>
      <c r="W974" s="350"/>
      <c r="X974" s="350"/>
      <c r="Y974" s="350"/>
      <c r="Z974" s="350"/>
    </row>
    <row r="975" spans="1:26" ht="13.5" customHeight="1">
      <c r="A975" s="357"/>
      <c r="B975" s="357"/>
      <c r="C975" s="350"/>
      <c r="D975" s="350"/>
      <c r="E975" s="350"/>
      <c r="F975" s="350"/>
      <c r="G975" s="350"/>
      <c r="H975" s="350"/>
      <c r="I975" s="350"/>
      <c r="J975" s="350"/>
      <c r="K975" s="350"/>
      <c r="L975" s="350"/>
      <c r="M975" s="350"/>
      <c r="N975" s="350"/>
      <c r="O975" s="350"/>
      <c r="P975" s="350"/>
      <c r="Q975" s="350"/>
      <c r="R975" s="350"/>
      <c r="S975" s="350"/>
      <c r="T975" s="350"/>
      <c r="U975" s="350"/>
      <c r="V975" s="350"/>
      <c r="W975" s="350"/>
      <c r="X975" s="350"/>
      <c r="Y975" s="350"/>
      <c r="Z975" s="350"/>
    </row>
    <row r="976" spans="1:26" ht="13.5" customHeight="1">
      <c r="A976" s="357"/>
      <c r="B976" s="357"/>
      <c r="C976" s="350"/>
      <c r="D976" s="350"/>
      <c r="E976" s="350"/>
      <c r="F976" s="350"/>
      <c r="G976" s="350"/>
      <c r="H976" s="350"/>
      <c r="I976" s="350"/>
      <c r="J976" s="350"/>
      <c r="K976" s="350"/>
      <c r="L976" s="350"/>
      <c r="M976" s="350"/>
      <c r="N976" s="350"/>
      <c r="O976" s="350"/>
      <c r="P976" s="350"/>
      <c r="Q976" s="350"/>
      <c r="R976" s="350"/>
      <c r="S976" s="350"/>
      <c r="T976" s="350"/>
      <c r="U976" s="350"/>
      <c r="V976" s="350"/>
      <c r="W976" s="350"/>
      <c r="X976" s="350"/>
      <c r="Y976" s="350"/>
      <c r="Z976" s="350"/>
    </row>
    <row r="977" spans="1:26" ht="13.5" customHeight="1">
      <c r="A977" s="357"/>
      <c r="B977" s="357"/>
      <c r="C977" s="350"/>
      <c r="D977" s="350"/>
      <c r="E977" s="350"/>
      <c r="F977" s="350"/>
      <c r="G977" s="350"/>
      <c r="H977" s="350"/>
      <c r="I977" s="350"/>
      <c r="J977" s="350"/>
      <c r="K977" s="350"/>
      <c r="L977" s="350"/>
      <c r="M977" s="350"/>
      <c r="N977" s="350"/>
      <c r="O977" s="350"/>
      <c r="P977" s="350"/>
      <c r="Q977" s="350"/>
      <c r="R977" s="350"/>
      <c r="S977" s="350"/>
      <c r="T977" s="350"/>
      <c r="U977" s="350"/>
      <c r="V977" s="350"/>
      <c r="W977" s="350"/>
      <c r="X977" s="350"/>
      <c r="Y977" s="350"/>
      <c r="Z977" s="350"/>
    </row>
    <row r="978" spans="1:26" ht="13.5" customHeight="1">
      <c r="A978" s="357"/>
      <c r="B978" s="357"/>
      <c r="C978" s="350"/>
      <c r="D978" s="350"/>
      <c r="E978" s="350"/>
      <c r="F978" s="350"/>
      <c r="G978" s="350"/>
      <c r="H978" s="350"/>
      <c r="I978" s="350"/>
      <c r="J978" s="350"/>
      <c r="K978" s="350"/>
      <c r="L978" s="350"/>
      <c r="M978" s="350"/>
      <c r="N978" s="350"/>
      <c r="O978" s="350"/>
      <c r="P978" s="350"/>
      <c r="Q978" s="350"/>
      <c r="R978" s="350"/>
      <c r="S978" s="350"/>
      <c r="T978" s="350"/>
      <c r="U978" s="350"/>
      <c r="V978" s="350"/>
      <c r="W978" s="350"/>
      <c r="X978" s="350"/>
      <c r="Y978" s="350"/>
      <c r="Z978" s="350"/>
    </row>
    <row r="979" spans="1:26" ht="13.5" customHeight="1">
      <c r="A979" s="357"/>
      <c r="B979" s="357"/>
      <c r="C979" s="350"/>
      <c r="D979" s="350"/>
      <c r="E979" s="350"/>
      <c r="F979" s="350"/>
      <c r="G979" s="350"/>
      <c r="H979" s="350"/>
      <c r="I979" s="350"/>
      <c r="J979" s="350"/>
      <c r="K979" s="350"/>
      <c r="L979" s="350"/>
      <c r="M979" s="350"/>
      <c r="N979" s="350"/>
      <c r="O979" s="350"/>
      <c r="P979" s="350"/>
      <c r="Q979" s="350"/>
      <c r="R979" s="350"/>
      <c r="S979" s="350"/>
      <c r="T979" s="350"/>
      <c r="U979" s="350"/>
      <c r="V979" s="350"/>
      <c r="W979" s="350"/>
      <c r="X979" s="350"/>
      <c r="Y979" s="350"/>
      <c r="Z979" s="350"/>
    </row>
    <row r="980" spans="1:26" ht="13.5" customHeight="1">
      <c r="A980" s="357"/>
      <c r="B980" s="357"/>
      <c r="C980" s="350"/>
      <c r="D980" s="350"/>
      <c r="E980" s="350"/>
      <c r="F980" s="350"/>
      <c r="G980" s="350"/>
      <c r="H980" s="350"/>
      <c r="I980" s="350"/>
      <c r="J980" s="350"/>
      <c r="K980" s="350"/>
      <c r="L980" s="350"/>
      <c r="M980" s="350"/>
      <c r="N980" s="350"/>
      <c r="O980" s="350"/>
      <c r="P980" s="350"/>
      <c r="Q980" s="350"/>
      <c r="R980" s="350"/>
      <c r="S980" s="350"/>
      <c r="T980" s="350"/>
      <c r="U980" s="350"/>
      <c r="V980" s="350"/>
      <c r="W980" s="350"/>
      <c r="X980" s="350"/>
      <c r="Y980" s="350"/>
      <c r="Z980" s="350"/>
    </row>
    <row r="981" spans="1:26" ht="13.5" customHeight="1">
      <c r="A981" s="357"/>
      <c r="B981" s="357"/>
      <c r="C981" s="350"/>
      <c r="D981" s="350"/>
      <c r="E981" s="350"/>
      <c r="F981" s="350"/>
      <c r="G981" s="350"/>
      <c r="H981" s="350"/>
      <c r="I981" s="350"/>
      <c r="J981" s="350"/>
      <c r="K981" s="350"/>
      <c r="L981" s="350"/>
      <c r="M981" s="350"/>
      <c r="N981" s="350"/>
      <c r="O981" s="350"/>
      <c r="P981" s="350"/>
      <c r="Q981" s="350"/>
      <c r="R981" s="350"/>
      <c r="S981" s="350"/>
      <c r="T981" s="350"/>
      <c r="U981" s="350"/>
      <c r="V981" s="350"/>
      <c r="W981" s="350"/>
      <c r="X981" s="350"/>
      <c r="Y981" s="350"/>
      <c r="Z981" s="350"/>
    </row>
    <row r="982" spans="1:26" ht="13.5" customHeight="1">
      <c r="A982" s="357"/>
      <c r="B982" s="357"/>
      <c r="C982" s="350"/>
      <c r="D982" s="350"/>
      <c r="E982" s="350"/>
      <c r="F982" s="350"/>
      <c r="G982" s="350"/>
      <c r="H982" s="350"/>
      <c r="I982" s="350"/>
      <c r="J982" s="350"/>
      <c r="K982" s="350"/>
      <c r="L982" s="350"/>
      <c r="M982" s="350"/>
      <c r="N982" s="350"/>
      <c r="O982" s="350"/>
      <c r="P982" s="350"/>
      <c r="Q982" s="350"/>
      <c r="R982" s="350"/>
      <c r="S982" s="350"/>
      <c r="T982" s="350"/>
      <c r="U982" s="350"/>
      <c r="V982" s="350"/>
      <c r="W982" s="350"/>
      <c r="X982" s="350"/>
      <c r="Y982" s="350"/>
      <c r="Z982" s="350"/>
    </row>
    <row r="983" spans="1:26" ht="13.5" customHeight="1">
      <c r="A983" s="357"/>
      <c r="B983" s="357"/>
      <c r="C983" s="350"/>
      <c r="D983" s="350"/>
      <c r="E983" s="350"/>
      <c r="F983" s="350"/>
      <c r="G983" s="350"/>
      <c r="H983" s="350"/>
      <c r="I983" s="350"/>
      <c r="J983" s="350"/>
      <c r="K983" s="350"/>
      <c r="L983" s="350"/>
      <c r="M983" s="350"/>
      <c r="N983" s="350"/>
      <c r="O983" s="350"/>
      <c r="P983" s="350"/>
      <c r="Q983" s="350"/>
      <c r="R983" s="350"/>
      <c r="S983" s="350"/>
      <c r="T983" s="350"/>
      <c r="U983" s="350"/>
      <c r="V983" s="350"/>
      <c r="W983" s="350"/>
      <c r="X983" s="350"/>
      <c r="Y983" s="350"/>
      <c r="Z983" s="350"/>
    </row>
    <row r="984" spans="1:26" ht="13.5" customHeight="1">
      <c r="A984" s="357"/>
      <c r="B984" s="357"/>
      <c r="C984" s="350"/>
      <c r="D984" s="350"/>
      <c r="E984" s="350"/>
      <c r="F984" s="350"/>
      <c r="G984" s="350"/>
      <c r="H984" s="350"/>
      <c r="I984" s="350"/>
      <c r="J984" s="350"/>
      <c r="K984" s="350"/>
      <c r="L984" s="350"/>
      <c r="M984" s="350"/>
      <c r="N984" s="350"/>
      <c r="O984" s="350"/>
      <c r="P984" s="350"/>
      <c r="Q984" s="350"/>
      <c r="R984" s="350"/>
      <c r="S984" s="350"/>
      <c r="T984" s="350"/>
      <c r="U984" s="350"/>
      <c r="V984" s="350"/>
      <c r="W984" s="350"/>
      <c r="X984" s="350"/>
      <c r="Y984" s="350"/>
      <c r="Z984" s="350"/>
    </row>
    <row r="985" spans="1:26" ht="13.5" customHeight="1">
      <c r="A985" s="357"/>
      <c r="B985" s="357"/>
      <c r="C985" s="350"/>
      <c r="D985" s="350"/>
      <c r="E985" s="350"/>
      <c r="F985" s="350"/>
      <c r="G985" s="350"/>
      <c r="H985" s="350"/>
      <c r="I985" s="350"/>
      <c r="J985" s="350"/>
      <c r="K985" s="350"/>
      <c r="L985" s="350"/>
      <c r="M985" s="350"/>
      <c r="N985" s="350"/>
      <c r="O985" s="350"/>
      <c r="P985" s="350"/>
      <c r="Q985" s="350"/>
      <c r="R985" s="350"/>
      <c r="S985" s="350"/>
      <c r="T985" s="350"/>
      <c r="U985" s="350"/>
      <c r="V985" s="350"/>
      <c r="W985" s="350"/>
      <c r="X985" s="350"/>
      <c r="Y985" s="350"/>
      <c r="Z985" s="350"/>
    </row>
    <row r="986" spans="1:26" ht="13.5" customHeight="1">
      <c r="A986" s="357"/>
      <c r="B986" s="357"/>
      <c r="C986" s="350"/>
      <c r="D986" s="350"/>
      <c r="E986" s="350"/>
      <c r="F986" s="350"/>
      <c r="G986" s="350"/>
      <c r="H986" s="350"/>
      <c r="I986" s="350"/>
      <c r="J986" s="350"/>
      <c r="K986" s="350"/>
      <c r="L986" s="350"/>
      <c r="M986" s="350"/>
      <c r="N986" s="350"/>
      <c r="O986" s="350"/>
      <c r="P986" s="350"/>
      <c r="Q986" s="350"/>
      <c r="R986" s="350"/>
      <c r="S986" s="350"/>
      <c r="T986" s="350"/>
      <c r="U986" s="350"/>
      <c r="V986" s="350"/>
      <c r="W986" s="350"/>
      <c r="X986" s="350"/>
      <c r="Y986" s="350"/>
      <c r="Z986" s="350"/>
    </row>
    <row r="987" spans="1:26" ht="13.5" customHeight="1">
      <c r="A987" s="357"/>
      <c r="B987" s="357"/>
      <c r="C987" s="350"/>
      <c r="D987" s="350"/>
      <c r="E987" s="350"/>
      <c r="F987" s="350"/>
      <c r="G987" s="350"/>
      <c r="H987" s="350"/>
      <c r="I987" s="350"/>
      <c r="J987" s="350"/>
      <c r="K987" s="350"/>
      <c r="L987" s="350"/>
      <c r="M987" s="350"/>
      <c r="N987" s="350"/>
      <c r="O987" s="350"/>
      <c r="P987" s="350"/>
      <c r="Q987" s="350"/>
      <c r="R987" s="350"/>
      <c r="S987" s="350"/>
      <c r="T987" s="350"/>
      <c r="U987" s="350"/>
      <c r="V987" s="350"/>
      <c r="W987" s="350"/>
      <c r="X987" s="350"/>
      <c r="Y987" s="350"/>
      <c r="Z987" s="350"/>
    </row>
    <row r="988" spans="1:26" ht="13.5" customHeight="1">
      <c r="A988" s="357"/>
      <c r="B988" s="357"/>
      <c r="C988" s="350"/>
      <c r="D988" s="350"/>
      <c r="E988" s="350"/>
      <c r="F988" s="350"/>
      <c r="G988" s="350"/>
      <c r="H988" s="350"/>
      <c r="I988" s="350"/>
      <c r="J988" s="350"/>
      <c r="K988" s="350"/>
      <c r="L988" s="350"/>
      <c r="M988" s="350"/>
      <c r="N988" s="350"/>
      <c r="O988" s="350"/>
      <c r="P988" s="350"/>
      <c r="Q988" s="350"/>
      <c r="R988" s="350"/>
      <c r="S988" s="350"/>
      <c r="T988" s="350"/>
      <c r="U988" s="350"/>
      <c r="V988" s="350"/>
      <c r="W988" s="350"/>
      <c r="X988" s="350"/>
      <c r="Y988" s="350"/>
      <c r="Z988" s="350"/>
    </row>
    <row r="989" spans="1:26" ht="13.5" customHeight="1">
      <c r="A989" s="357"/>
      <c r="B989" s="357"/>
      <c r="C989" s="350"/>
      <c r="D989" s="350"/>
      <c r="E989" s="350"/>
      <c r="F989" s="350"/>
      <c r="G989" s="350"/>
      <c r="H989" s="350"/>
      <c r="I989" s="350"/>
      <c r="J989" s="350"/>
      <c r="K989" s="350"/>
      <c r="L989" s="350"/>
      <c r="M989" s="350"/>
      <c r="N989" s="350"/>
      <c r="O989" s="350"/>
      <c r="P989" s="350"/>
      <c r="Q989" s="350"/>
      <c r="R989" s="350"/>
      <c r="S989" s="350"/>
      <c r="T989" s="350"/>
      <c r="U989" s="350"/>
      <c r="V989" s="350"/>
      <c r="W989" s="350"/>
      <c r="X989" s="350"/>
      <c r="Y989" s="350"/>
      <c r="Z989" s="350"/>
    </row>
    <row r="990" spans="1:26" ht="13.5" customHeight="1">
      <c r="A990" s="357"/>
      <c r="B990" s="357"/>
      <c r="C990" s="350"/>
      <c r="D990" s="350"/>
      <c r="E990" s="350"/>
      <c r="F990" s="350"/>
      <c r="G990" s="350"/>
      <c r="H990" s="350"/>
      <c r="I990" s="350"/>
      <c r="J990" s="350"/>
      <c r="K990" s="350"/>
      <c r="L990" s="350"/>
      <c r="M990" s="350"/>
      <c r="N990" s="350"/>
      <c r="O990" s="350"/>
      <c r="P990" s="350"/>
      <c r="Q990" s="350"/>
      <c r="R990" s="350"/>
      <c r="S990" s="350"/>
      <c r="T990" s="350"/>
      <c r="U990" s="350"/>
      <c r="V990" s="350"/>
      <c r="W990" s="350"/>
      <c r="X990" s="350"/>
      <c r="Y990" s="350"/>
      <c r="Z990" s="350"/>
    </row>
    <row r="991" spans="1:26" ht="13.5" customHeight="1">
      <c r="A991" s="357"/>
      <c r="B991" s="357"/>
      <c r="C991" s="350"/>
      <c r="D991" s="350"/>
      <c r="E991" s="350"/>
      <c r="F991" s="350"/>
      <c r="G991" s="350"/>
      <c r="H991" s="350"/>
      <c r="I991" s="350"/>
      <c r="J991" s="350"/>
      <c r="K991" s="350"/>
      <c r="L991" s="350"/>
      <c r="M991" s="350"/>
      <c r="N991" s="350"/>
      <c r="O991" s="350"/>
      <c r="P991" s="350"/>
      <c r="Q991" s="350"/>
      <c r="R991" s="350"/>
      <c r="S991" s="350"/>
      <c r="T991" s="350"/>
      <c r="U991" s="350"/>
      <c r="V991" s="350"/>
      <c r="W991" s="350"/>
      <c r="X991" s="350"/>
      <c r="Y991" s="350"/>
      <c r="Z991" s="350"/>
    </row>
    <row r="992" spans="1:26" ht="13.5" customHeight="1">
      <c r="A992" s="357"/>
      <c r="B992" s="357"/>
      <c r="C992" s="350"/>
      <c r="D992" s="350"/>
      <c r="E992" s="350"/>
      <c r="F992" s="350"/>
      <c r="G992" s="350"/>
      <c r="H992" s="350"/>
      <c r="I992" s="350"/>
      <c r="J992" s="350"/>
      <c r="K992" s="350"/>
      <c r="L992" s="350"/>
      <c r="M992" s="350"/>
      <c r="N992" s="350"/>
      <c r="O992" s="350"/>
      <c r="P992" s="350"/>
      <c r="Q992" s="350"/>
      <c r="R992" s="350"/>
      <c r="S992" s="350"/>
      <c r="T992" s="350"/>
      <c r="U992" s="350"/>
      <c r="V992" s="350"/>
      <c r="W992" s="350"/>
      <c r="X992" s="350"/>
      <c r="Y992" s="350"/>
      <c r="Z992" s="350"/>
    </row>
    <row r="993" spans="1:26" ht="13.5" customHeight="1">
      <c r="A993" s="357"/>
      <c r="B993" s="357"/>
      <c r="C993" s="350"/>
      <c r="D993" s="350"/>
      <c r="E993" s="350"/>
      <c r="F993" s="350"/>
      <c r="G993" s="350"/>
      <c r="H993" s="350"/>
      <c r="I993" s="350"/>
      <c r="J993" s="350"/>
      <c r="K993" s="350"/>
      <c r="L993" s="350"/>
      <c r="M993" s="350"/>
      <c r="N993" s="350"/>
      <c r="O993" s="350"/>
      <c r="P993" s="350"/>
      <c r="Q993" s="350"/>
      <c r="R993" s="350"/>
      <c r="S993" s="350"/>
      <c r="T993" s="350"/>
      <c r="U993" s="350"/>
      <c r="V993" s="350"/>
      <c r="W993" s="350"/>
      <c r="X993" s="350"/>
      <c r="Y993" s="350"/>
      <c r="Z993" s="350"/>
    </row>
    <row r="994" spans="1:26" ht="13.5" customHeight="1">
      <c r="A994" s="357"/>
      <c r="B994" s="357"/>
      <c r="C994" s="350"/>
      <c r="D994" s="350"/>
      <c r="E994" s="350"/>
      <c r="F994" s="350"/>
      <c r="G994" s="350"/>
      <c r="H994" s="350"/>
      <c r="I994" s="350"/>
      <c r="J994" s="350"/>
      <c r="K994" s="350"/>
      <c r="L994" s="350"/>
      <c r="M994" s="350"/>
      <c r="N994" s="350"/>
      <c r="O994" s="350"/>
      <c r="P994" s="350"/>
      <c r="Q994" s="350"/>
      <c r="R994" s="350"/>
      <c r="S994" s="350"/>
      <c r="T994" s="350"/>
      <c r="U994" s="350"/>
      <c r="V994" s="350"/>
      <c r="W994" s="350"/>
      <c r="X994" s="350"/>
      <c r="Y994" s="350"/>
      <c r="Z994" s="350"/>
    </row>
    <row r="995" spans="1:26" ht="13.5" customHeight="1">
      <c r="A995" s="357"/>
      <c r="B995" s="357"/>
      <c r="C995" s="350"/>
      <c r="D995" s="350"/>
      <c r="E995" s="350"/>
      <c r="F995" s="350"/>
      <c r="G995" s="350"/>
      <c r="H995" s="350"/>
      <c r="I995" s="350"/>
      <c r="J995" s="350"/>
      <c r="K995" s="350"/>
      <c r="L995" s="350"/>
      <c r="M995" s="350"/>
      <c r="N995" s="350"/>
      <c r="O995" s="350"/>
      <c r="P995" s="350"/>
      <c r="Q995" s="350"/>
      <c r="R995" s="350"/>
      <c r="S995" s="350"/>
      <c r="T995" s="350"/>
      <c r="U995" s="350"/>
      <c r="V995" s="350"/>
      <c r="W995" s="350"/>
      <c r="X995" s="350"/>
      <c r="Y995" s="350"/>
      <c r="Z995" s="350"/>
    </row>
    <row r="996" spans="1:26" ht="13.5" customHeight="1">
      <c r="A996" s="357"/>
      <c r="B996" s="357"/>
      <c r="C996" s="350"/>
      <c r="D996" s="350"/>
      <c r="E996" s="350"/>
      <c r="F996" s="350"/>
      <c r="G996" s="350"/>
      <c r="H996" s="350"/>
      <c r="I996" s="350"/>
      <c r="J996" s="350"/>
      <c r="K996" s="350"/>
      <c r="L996" s="350"/>
      <c r="M996" s="350"/>
      <c r="N996" s="350"/>
      <c r="O996" s="350"/>
      <c r="P996" s="350"/>
      <c r="Q996" s="350"/>
      <c r="R996" s="350"/>
      <c r="S996" s="350"/>
      <c r="T996" s="350"/>
      <c r="U996" s="350"/>
      <c r="V996" s="350"/>
      <c r="W996" s="350"/>
      <c r="X996" s="350"/>
      <c r="Y996" s="350"/>
      <c r="Z996" s="350"/>
    </row>
    <row r="997" spans="1:26" ht="13.5" customHeight="1">
      <c r="A997" s="357"/>
      <c r="B997" s="357"/>
      <c r="C997" s="350"/>
      <c r="D997" s="350"/>
      <c r="E997" s="350"/>
      <c r="F997" s="350"/>
      <c r="G997" s="350"/>
      <c r="H997" s="350"/>
      <c r="I997" s="350"/>
      <c r="J997" s="350"/>
      <c r="K997" s="350"/>
      <c r="L997" s="350"/>
      <c r="M997" s="350"/>
      <c r="N997" s="350"/>
      <c r="O997" s="350"/>
      <c r="P997" s="350"/>
      <c r="Q997" s="350"/>
      <c r="R997" s="350"/>
      <c r="S997" s="350"/>
      <c r="T997" s="350"/>
      <c r="U997" s="350"/>
      <c r="V997" s="350"/>
      <c r="W997" s="350"/>
      <c r="X997" s="350"/>
      <c r="Y997" s="350"/>
      <c r="Z997" s="350"/>
    </row>
    <row r="998" spans="1:26" ht="13.5" customHeight="1">
      <c r="A998" s="357"/>
      <c r="B998" s="357"/>
      <c r="C998" s="350"/>
      <c r="D998" s="350"/>
      <c r="E998" s="350"/>
      <c r="F998" s="350"/>
      <c r="G998" s="350"/>
      <c r="H998" s="350"/>
      <c r="I998" s="350"/>
      <c r="J998" s="350"/>
      <c r="K998" s="350"/>
      <c r="L998" s="350"/>
      <c r="M998" s="350"/>
      <c r="N998" s="350"/>
      <c r="O998" s="350"/>
      <c r="P998" s="350"/>
      <c r="Q998" s="350"/>
      <c r="R998" s="350"/>
      <c r="S998" s="350"/>
      <c r="T998" s="350"/>
      <c r="U998" s="350"/>
      <c r="V998" s="350"/>
      <c r="W998" s="350"/>
      <c r="X998" s="350"/>
      <c r="Y998" s="350"/>
      <c r="Z998" s="350"/>
    </row>
    <row r="999" spans="1:26" ht="13.5" customHeight="1">
      <c r="A999" s="357"/>
      <c r="B999" s="357"/>
      <c r="C999" s="350"/>
      <c r="D999" s="350"/>
      <c r="E999" s="350"/>
      <c r="F999" s="350"/>
      <c r="G999" s="350"/>
      <c r="H999" s="350"/>
      <c r="I999" s="350"/>
      <c r="J999" s="350"/>
      <c r="K999" s="350"/>
      <c r="L999" s="350"/>
      <c r="M999" s="350"/>
      <c r="N999" s="350"/>
      <c r="O999" s="350"/>
      <c r="P999" s="350"/>
      <c r="Q999" s="350"/>
      <c r="R999" s="350"/>
      <c r="S999" s="350"/>
      <c r="T999" s="350"/>
      <c r="U999" s="350"/>
      <c r="V999" s="350"/>
      <c r="W999" s="350"/>
      <c r="X999" s="350"/>
      <c r="Y999" s="350"/>
      <c r="Z999" s="350"/>
    </row>
    <row r="1000" spans="1:26" ht="13.5" customHeight="1">
      <c r="A1000" s="357"/>
      <c r="B1000" s="357"/>
      <c r="C1000" s="350"/>
      <c r="D1000" s="350"/>
      <c r="E1000" s="350"/>
      <c r="F1000" s="350"/>
      <c r="G1000" s="350"/>
      <c r="H1000" s="350"/>
      <c r="I1000" s="350"/>
      <c r="J1000" s="350"/>
      <c r="K1000" s="350"/>
      <c r="L1000" s="350"/>
      <c r="M1000" s="350"/>
      <c r="N1000" s="350"/>
      <c r="O1000" s="350"/>
      <c r="P1000" s="350"/>
      <c r="Q1000" s="350"/>
      <c r="R1000" s="350"/>
      <c r="S1000" s="350"/>
      <c r="T1000" s="350"/>
      <c r="U1000" s="350"/>
      <c r="V1000" s="350"/>
      <c r="W1000" s="350"/>
      <c r="X1000" s="350"/>
      <c r="Y1000" s="350"/>
      <c r="Z1000" s="350"/>
    </row>
  </sheetData>
  <phoneticPr fontId="70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①WBS</vt:lpstr>
      <vt:lpstr>③이슈</vt:lpstr>
      <vt:lpstr>④진행</vt:lpstr>
      <vt:lpstr>휴일토일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Yoon Young (KR - Seoul)</dc:creator>
  <cp:lastModifiedBy>임영훈</cp:lastModifiedBy>
  <dcterms:created xsi:type="dcterms:W3CDTF">2018-07-11T02:30:08Z</dcterms:created>
  <dcterms:modified xsi:type="dcterms:W3CDTF">2022-12-13T15:47:44Z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0x010100A35F830ED0ECEE4DA0E21BD341060840</vt:lpwstr>
  </property>
</Properties>
</file>