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AA_Work\2017_ФХИ_Информатика\1_Отчет\3-й этап\ЦОР_Решения к УП_new\Модуль 7-9\Исходные данные\4_Электронные таблицы\"/>
    </mc:Choice>
  </mc:AlternateContent>
  <bookViews>
    <workbookView xWindow="0" yWindow="0" windowWidth="15360" windowHeight="8760"/>
  </bookViews>
  <sheets>
    <sheet name="Условия микрокредита" sheetId="1" r:id="rId1"/>
  </sheets>
  <externalReferences>
    <externalReference r:id="rId2"/>
  </externalReferences>
  <definedNames>
    <definedName name="stati">[1]Прогноз_отдельн_данн!$B$130:$B$146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B9" i="1"/>
  <c r="B10" i="1" l="1"/>
  <c r="B11" i="1" s="1"/>
  <c r="B12" i="1"/>
  <c r="C12" i="1"/>
  <c r="B13" i="1" l="1"/>
  <c r="C13" i="1" s="1"/>
  <c r="C11" i="1" s="1"/>
  <c r="C10" i="1" s="1"/>
  <c r="C6" i="1" s="1"/>
</calcChain>
</file>

<file path=xl/sharedStrings.xml><?xml version="1.0" encoding="utf-8"?>
<sst xmlns="http://schemas.openxmlformats.org/spreadsheetml/2006/main" count="9" uniqueCount="9">
  <si>
    <t>Количество недель (целое число от 10 до 52)</t>
  </si>
  <si>
    <t>Процентная ставка за период</t>
  </si>
  <si>
    <t>Недель в году</t>
  </si>
  <si>
    <t>Годовая процентная ставка</t>
  </si>
  <si>
    <t>Условия микрокредита</t>
  </si>
  <si>
    <t>Количество платежей</t>
  </si>
  <si>
    <t>Сумма кредита (от 3 000 до 150 000), руб.</t>
  </si>
  <si>
    <t>Общий платеж, руб.</t>
  </si>
  <si>
    <t>Платеж раз в неделю,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</si>
</sst>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1"/>
      <color theme="8" tint="-0.249977111117893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3" fontId="3" fillId="0" borderId="5" xfId="0" applyNumberFormat="1" applyFont="1" applyBorder="1"/>
    <xf numFmtId="0" fontId="0" fillId="0" borderId="7" xfId="0" applyBorder="1"/>
    <xf numFmtId="3" fontId="3" fillId="0" borderId="9" xfId="0" applyNumberFormat="1" applyFont="1" applyBorder="1"/>
    <xf numFmtId="3" fontId="3" fillId="0" borderId="13" xfId="0" applyNumberFormat="1" applyFont="1" applyBorder="1"/>
    <xf numFmtId="0" fontId="4" fillId="0" borderId="1" xfId="0" applyFont="1" applyBorder="1"/>
    <xf numFmtId="9" fontId="4" fillId="0" borderId="1" xfId="1" applyFont="1" applyBorder="1"/>
    <xf numFmtId="2" fontId="0" fillId="0" borderId="1" xfId="0" applyNumberFormat="1" applyBorder="1"/>
    <xf numFmtId="9" fontId="4" fillId="0" borderId="14" xfId="1" applyFont="1" applyBorder="1"/>
    <xf numFmtId="9" fontId="0" fillId="0" borderId="7" xfId="0" applyNumberFormat="1" applyBorder="1"/>
    <xf numFmtId="2" fontId="0" fillId="0" borderId="7" xfId="0" applyNumberFormat="1" applyBorder="1"/>
    <xf numFmtId="9" fontId="0" fillId="0" borderId="8" xfId="0" applyNumberForma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3" fontId="3" fillId="0" borderId="15" xfId="0" applyNumberFormat="1" applyFont="1" applyBorder="1" applyAlignment="1">
      <alignment horizontal="right"/>
    </xf>
    <xf numFmtId="3" fontId="4" fillId="0" borderId="10" xfId="0" applyNumberFormat="1" applyFont="1" applyBorder="1"/>
    <xf numFmtId="3" fontId="4" fillId="0" borderId="6" xfId="0" applyNumberFormat="1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3" fontId="3" fillId="2" borderId="11" xfId="0" applyNumberFormat="1" applyFont="1" applyFill="1" applyBorder="1" applyProtection="1">
      <protection locked="0"/>
    </xf>
    <xf numFmtId="3" fontId="3" fillId="2" borderId="12" xfId="0" applyNumberFormat="1" applyFont="1" applyFill="1" applyBorder="1" applyProtection="1">
      <protection locked="0"/>
    </xf>
  </cellXfs>
  <cellStyles count="10">
    <cellStyle name="Гиперссылка" xfId="2" builtinId="8" hidden="1"/>
    <cellStyle name="Гиперссылка" xfId="4" builtinId="8" hidden="1"/>
    <cellStyle name="Гиперссылка" xfId="6" builtinId="8" hidden="1"/>
    <cellStyle name="Гиперссылка" xfId="8" builtinId="8" hidden="1"/>
    <cellStyle name="Обычный" xfId="0" builtinId="0"/>
    <cellStyle name="Открывавшаяся гиперссылка" xfId="3" builtinId="9" hidden="1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_Work/2017_&#1060;&#1061;&#1048;_&#1048;&#1085;&#1092;&#1086;&#1088;&#1084;&#1072;&#1090;&#1080;&#1082;&#1072;/3_&#1056;&#1072;&#1073;&#1086;&#1095;&#1080;&#1077;%20&#1084;&#1072;&#1090;&#1077;&#1088;&#1080;&#1072;&#1083;&#1099;/1_&#1047;&#1072;&#1076;&#1072;&#1095;&#1080;%20&#1087;&#1086;%20&#1048;&#1085;&#1092;&#1086;&#1088;&#1084;&#1072;&#1090;&#1080;&#1082;&#1077;/&#1047;&#1072;&#1076;&#1072;&#1095;&#1080;_&#1048;&#1085;&#1092;&#1086;&#1088;&#1084;&#1072;&#1090;&#1080;&#1082;&#1072;_&#1041;&#1044;&#10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 бюджета"/>
      <sheetName val="Прогноз_отдельн_данн"/>
      <sheetName val="Анализ бюджета семьи+Оценка воз"/>
      <sheetName val="Чувствительность бюджета"/>
      <sheetName val="Пополняемый вклад"/>
      <sheetName val="Пополняемый вклад (2)"/>
      <sheetName val="Потребл_и_ФинЦели"/>
      <sheetName val="Потребл_и_ФинЦели (2)"/>
      <sheetName val="Iphone"/>
      <sheetName val="XiaoMi"/>
      <sheetName val="Условия микркредита"/>
      <sheetName val="Автокредит_Ипотека"/>
      <sheetName val="Ставки по депозиту"/>
      <sheetName val="Сред_дох_вклад"/>
    </sheetNames>
    <sheetDataSet>
      <sheetData sheetId="0"/>
      <sheetData sheetId="1">
        <row r="130">
          <cell r="B130" t="str">
            <v>нсд</v>
          </cell>
        </row>
        <row r="131">
          <cell r="B131" t="str">
            <v>ДОХ</v>
          </cell>
        </row>
        <row r="132">
          <cell r="B132" t="str">
            <v>зпл</v>
          </cell>
        </row>
        <row r="133">
          <cell r="B133" t="str">
            <v>прд</v>
          </cell>
        </row>
        <row r="134">
          <cell r="B134" t="str">
            <v>РАСХ</v>
          </cell>
        </row>
        <row r="135">
          <cell r="B135" t="str">
            <v>кпл</v>
          </cell>
        </row>
        <row r="136">
          <cell r="B136" t="str">
            <v>ппт</v>
          </cell>
        </row>
        <row r="137">
          <cell r="B137" t="str">
            <v>тдд</v>
          </cell>
        </row>
        <row r="138">
          <cell r="B138" t="str">
            <v>оод</v>
          </cell>
        </row>
        <row r="139">
          <cell r="B139" t="str">
            <v>опр</v>
          </cell>
        </row>
        <row r="140">
          <cell r="B140" t="str">
            <v>учб</v>
          </cell>
        </row>
        <row r="141">
          <cell r="B141" t="str">
            <v>стр</v>
          </cell>
        </row>
        <row r="142">
          <cell r="B142" t="str">
            <v>авт</v>
          </cell>
        </row>
        <row r="143">
          <cell r="B143" t="str">
            <v>крд</v>
          </cell>
        </row>
        <row r="144">
          <cell r="B144" t="str">
            <v>разв</v>
          </cell>
        </row>
        <row r="145">
          <cell r="B145" t="str">
            <v>крс</v>
          </cell>
        </row>
        <row r="146">
          <cell r="B146" t="str">
            <v>прр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A2" sqref="A2:C2"/>
    </sheetView>
  </sheetViews>
  <sheetFormatPr defaultColWidth="8.85546875" defaultRowHeight="15" outlineLevelRow="1" outlineLevelCol="1" x14ac:dyDescent="0.25"/>
  <cols>
    <col min="1" max="1" width="50.7109375" customWidth="1"/>
    <col min="2" max="2" width="9.140625" hidden="1" customWidth="1" outlineLevel="1"/>
    <col min="3" max="3" width="16.28515625" customWidth="1" collapsed="1"/>
  </cols>
  <sheetData>
    <row r="1" spans="1:3" ht="15.75" thickBot="1" x14ac:dyDescent="0.3"/>
    <row r="2" spans="1:3" ht="19.5" thickBot="1" x14ac:dyDescent="0.35">
      <c r="A2" s="24" t="s">
        <v>4</v>
      </c>
      <c r="B2" s="25"/>
      <c r="C2" s="26"/>
    </row>
    <row r="3" spans="1:3" ht="15.75" thickBot="1" x14ac:dyDescent="0.3">
      <c r="C3" s="1"/>
    </row>
    <row r="4" spans="1:3" x14ac:dyDescent="0.25">
      <c r="A4" s="18" t="s">
        <v>6</v>
      </c>
      <c r="B4" s="6">
        <v>50000</v>
      </c>
      <c r="C4" s="27"/>
    </row>
    <row r="5" spans="1:3" x14ac:dyDescent="0.25">
      <c r="A5" s="19" t="s">
        <v>0</v>
      </c>
      <c r="B5" s="4">
        <v>10</v>
      </c>
      <c r="C5" s="28"/>
    </row>
    <row r="6" spans="1:3" ht="15.75" thickBot="1" x14ac:dyDescent="0.3">
      <c r="A6" s="20" t="s">
        <v>8</v>
      </c>
      <c r="B6" s="7">
        <v>7177</v>
      </c>
      <c r="C6" s="21" t="str">
        <f>IF(ISERR(C10/C9),"-",C10/C9)</f>
        <v>-</v>
      </c>
    </row>
    <row r="7" spans="1:3" x14ac:dyDescent="0.25">
      <c r="B7" s="2"/>
    </row>
    <row r="8" spans="1:3" x14ac:dyDescent="0.25">
      <c r="B8" s="3"/>
    </row>
    <row r="9" spans="1:3" hidden="1" outlineLevel="1" x14ac:dyDescent="0.25">
      <c r="A9" s="15" t="s">
        <v>5</v>
      </c>
      <c r="B9" s="22">
        <f>B5</f>
        <v>10</v>
      </c>
      <c r="C9" s="23">
        <f>C5</f>
        <v>0</v>
      </c>
    </row>
    <row r="10" spans="1:3" hidden="1" outlineLevel="1" x14ac:dyDescent="0.25">
      <c r="A10" s="16" t="s">
        <v>7</v>
      </c>
      <c r="B10" s="8">
        <f>B6*B9</f>
        <v>71770</v>
      </c>
      <c r="C10" s="5">
        <f>C4*(1+C11)</f>
        <v>0</v>
      </c>
    </row>
    <row r="11" spans="1:3" hidden="1" outlineLevel="1" x14ac:dyDescent="0.25">
      <c r="A11" s="16" t="s">
        <v>1</v>
      </c>
      <c r="B11" s="9">
        <f>(B10/B4)-1</f>
        <v>0.43540000000000001</v>
      </c>
      <c r="C11" s="12">
        <f>C13/C12*C5</f>
        <v>0</v>
      </c>
    </row>
    <row r="12" spans="1:3" hidden="1" outlineLevel="1" x14ac:dyDescent="0.25">
      <c r="A12" s="16" t="s">
        <v>2</v>
      </c>
      <c r="B12" s="10">
        <f>365/7</f>
        <v>52.142857142857146</v>
      </c>
      <c r="C12" s="13">
        <f>365/7</f>
        <v>52.142857142857146</v>
      </c>
    </row>
    <row r="13" spans="1:3" ht="15.75" hidden="1" outlineLevel="1" thickBot="1" x14ac:dyDescent="0.3">
      <c r="A13" s="17" t="s">
        <v>3</v>
      </c>
      <c r="B13" s="11">
        <f>B11*B12/B5</f>
        <v>2.2703000000000002</v>
      </c>
      <c r="C13" s="14">
        <f>B13</f>
        <v>2.2703000000000002</v>
      </c>
    </row>
    <row r="14" spans="1:3" collapsed="1" x14ac:dyDescent="0.25">
      <c r="B14" s="3"/>
    </row>
  </sheetData>
  <sheetProtection algorithmName="SHA-512" hashValue="CWxcVeaW+4ZJDdUfxT07GPn5pcC1Md9uBAo2G5Ui9oJ0bS33EN0HBDonFpqw7CuBU3FpIGK/7TrnrXAPzNqEHg==" saltValue="1uSsYeqaWJpHHqPXBHUi6g==" spinCount="100000" sheet="1" objects="1" scenarios="1" formatCells="0" formatColumns="0" formatRows="0" insertColumns="0" insertRows="0" insertHyperlinks="0" deleteColumns="0" deleteRows="0" sort="0" autoFilter="0" pivotTables="0"/>
  <dataConsolidate/>
  <mergeCells count="1">
    <mergeCell ref="A2:C2"/>
  </mergeCells>
  <dataValidations count="2">
    <dataValidation type="whole" allowBlank="1" showInputMessage="1" showErrorMessage="1" error="Введите целое число от 10 до 52" sqref="C5">
      <formula1>10</formula1>
      <formula2>52</formula2>
    </dataValidation>
    <dataValidation type="whole" allowBlank="1" showInputMessage="1" showErrorMessage="1" error="Введите целое число от 3 000 до 150 000" sqref="C4">
      <formula1>3000</formula1>
      <formula2>150000</formula2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Условия микрокредита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Бачило Д.В.</dc:creator>
  <cp:lastModifiedBy>Бачило Д.В.</cp:lastModifiedBy>
  <dcterms:created xsi:type="dcterms:W3CDTF">2017-10-24T13:13:56Z</dcterms:created>
  <dcterms:modified xsi:type="dcterms:W3CDTF">2018-08-15T10:27:22Z</dcterms:modified>
</cp:coreProperties>
</file>