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A_Work\2017_ФХИ_Информатика\3_Рабочие материалы\3-й этап\Эксель-интерактив\Excel-решения\"/>
    </mc:Choice>
  </mc:AlternateContent>
  <workbookProtection workbookAlgorithmName="SHA-512" workbookHashValue="Jm827s7boeymAWMj6/Du7Y59Yk2Hp2c5meYlCt/LaK/u4CxZ18vPClxp43ZQBThQrqQgoYCXgcVTT/Ymkw4m/Q==" workbookSaltValue="t0uKq59tf2Jv1QmYLgHhVw==" workbookSpinCount="100000" lockStructure="1"/>
  <bookViews>
    <workbookView xWindow="0" yWindow="0" windowWidth="20490" windowHeight="7470"/>
  </bookViews>
  <sheets>
    <sheet name="Менять ли счетчик" sheetId="1" r:id="rId1"/>
    <sheet name="Менять ли счетчик (решение)" sheetId="2" state="hidden" r:id="rId2"/>
  </sheets>
  <calcPr calcId="152511"/>
</workbook>
</file>

<file path=xl/calcChain.xml><?xml version="1.0" encoding="utf-8"?>
<calcChain xmlns="http://schemas.openxmlformats.org/spreadsheetml/2006/main">
  <c r="C31" i="2" l="1"/>
  <c r="C23" i="2"/>
  <c r="C20" i="2"/>
  <c r="B27" i="2" l="1"/>
  <c r="B18" i="2"/>
  <c r="B8" i="2"/>
  <c r="B28" i="2" s="1"/>
  <c r="B19" i="2" l="1"/>
  <c r="B20" i="2" s="1"/>
  <c r="B23" i="2" s="1"/>
  <c r="B29" i="2"/>
  <c r="B30" i="2" s="1"/>
  <c r="B31" i="2" s="1"/>
  <c r="B8" i="1" l="1"/>
  <c r="C1" i="2" l="1"/>
</calcChain>
</file>

<file path=xl/sharedStrings.xml><?xml version="1.0" encoding="utf-8"?>
<sst xmlns="http://schemas.openxmlformats.org/spreadsheetml/2006/main" count="51" uniqueCount="29">
  <si>
    <t>Менять ли счетчик</t>
  </si>
  <si>
    <t>Девное потребление элктроэнергии, кВт·ч</t>
  </si>
  <si>
    <t>Ночное потребление элктроэнергии, кВт·ч</t>
  </si>
  <si>
    <t>Одноставочный тариф, руб. за кВт·ч</t>
  </si>
  <si>
    <t>Стоимость счетчика, руб.</t>
  </si>
  <si>
    <t>Кол-во месяцев окупаемости счетчика</t>
  </si>
  <si>
    <t>Перераспределение электроэнергии с дневного на ночное</t>
  </si>
  <si>
    <t>Задача Учебного пособия №</t>
  </si>
  <si>
    <t>Ячейки для заполнения значениями или формулами закрашены голубой заливкой</t>
  </si>
  <si>
    <t>3.4.1.6</t>
  </si>
  <si>
    <t>Условия перехода на двуставочный тариф:</t>
  </si>
  <si>
    <t>Тариф дневного потребления, руб. за кВт·ч</t>
  </si>
  <si>
    <t>Тариф ночного потребления, руб. за кВт·ч</t>
  </si>
  <si>
    <t>Месячное потребление электроэнергии (кВт·ч), в том числе:</t>
  </si>
  <si>
    <t>Стоимость э/эн по одноставочному тарифу, руб. в месяц</t>
  </si>
  <si>
    <t>Стоимость э/эн по двуставочному тарифу, руб. в месяц</t>
  </si>
  <si>
    <t>Экономия, руб. в месяц</t>
  </si>
  <si>
    <t>Решение 1 пункта:</t>
  </si>
  <si>
    <t>Решение 2 пункта:</t>
  </si>
  <si>
    <t>Решение 3 пункта:</t>
  </si>
  <si>
    <t>Дневное потребление электроэнергии, кВтч в месяц</t>
  </si>
  <si>
    <t>Ночное потребление электроэнергии, кВтч в месяц</t>
  </si>
  <si>
    <t>Стоимость электроэнергии по двуставочному тарифу, руб. в месяц</t>
  </si>
  <si>
    <t>Задание: 
1. Используя электронные таблицы и данные о потреблении электроэнергии, вычислите размер месячной экономии от перехода с одноставочного счетчика на двухставочный, который будет отдельно учитывать энергию, потребленную в ночные (с 23:00 до 7:00) и дневные часы (с 7:00 до 23:00). 
2. Вычислите, за сколько месяцев окупятся расходы на установку двухставочного счетчика, если общий объем потребления электроэнергии и его распределение по времени суток не изменится.
3. Вычислите, за сколько месяцев окупятся расходы на установку двухставочного счетчика, если 10% потребляемой ранее в дневные часы электроэнергии будет потребляться в ночные часы, например, за счет работы стиральной и посудомоечной машины по ночам (при этом общее потребление электроэнергии не изменится).</t>
  </si>
  <si>
    <t>Условия перехода на двухставочный тариф:</t>
  </si>
  <si>
    <t>Стоимость э/эн по двухставочному тарифу, руб. в месяц</t>
  </si>
  <si>
    <t>Стоимость электроэнергии по двухставочному тарифу, руб. в месяц</t>
  </si>
  <si>
    <t>Новое дневное потребление электроэнергии, кВтч в месяц</t>
  </si>
  <si>
    <t>Новое ночное потребление электроэнергии, кВтч в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</si>
</sst>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4" xfId="0" applyFont="1" applyBorder="1"/>
    <xf numFmtId="0" fontId="2" fillId="0" borderId="6" xfId="0" applyFont="1" applyBorder="1"/>
    <xf numFmtId="0" fontId="2" fillId="0" borderId="8" xfId="0" applyFont="1" applyBorder="1"/>
    <xf numFmtId="0" fontId="3" fillId="0" borderId="0" xfId="0" applyFont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9" fontId="2" fillId="2" borderId="4" xfId="0" applyNumberFormat="1" applyFont="1" applyFill="1" applyBorder="1"/>
    <xf numFmtId="0" fontId="2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49" fontId="0" fillId="3" borderId="0" xfId="0" applyNumberFormat="1" applyFill="1" applyProtection="1">
      <protection hidden="1"/>
    </xf>
    <xf numFmtId="0" fontId="0" fillId="0" borderId="0" xfId="0" applyBorder="1"/>
    <xf numFmtId="0" fontId="2" fillId="0" borderId="0" xfId="0" applyFont="1" applyBorder="1"/>
    <xf numFmtId="0" fontId="0" fillId="0" borderId="9" xfId="0" applyBorder="1"/>
    <xf numFmtId="0" fontId="2" fillId="0" borderId="9" xfId="0" applyFont="1" applyBorder="1"/>
    <xf numFmtId="0" fontId="2" fillId="0" borderId="3" xfId="0" applyFont="1" applyBorder="1" applyAlignment="1">
      <alignment wrapText="1"/>
    </xf>
    <xf numFmtId="0" fontId="2" fillId="0" borderId="5" xfId="0" applyFont="1" applyBorder="1" applyAlignment="1">
      <alignment horizontal="left" indent="2"/>
    </xf>
    <xf numFmtId="0" fontId="2" fillId="0" borderId="7" xfId="0" applyFont="1" applyBorder="1" applyAlignment="1">
      <alignment horizontal="left" indent="2"/>
    </xf>
    <xf numFmtId="0" fontId="6" fillId="0" borderId="7" xfId="0" applyFont="1" applyBorder="1"/>
    <xf numFmtId="0" fontId="6" fillId="0" borderId="1" xfId="0" applyFont="1" applyBorder="1"/>
    <xf numFmtId="0" fontId="0" fillId="3" borderId="0" xfId="0" applyFill="1" applyProtection="1">
      <protection hidden="1"/>
    </xf>
    <xf numFmtId="0" fontId="0" fillId="3" borderId="0" xfId="0" applyFill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Fill="1" applyBorder="1"/>
    <xf numFmtId="0" fontId="0" fillId="0" borderId="6" xfId="0" applyFill="1" applyBorder="1"/>
    <xf numFmtId="0" fontId="2" fillId="0" borderId="6" xfId="0" applyFont="1" applyFill="1" applyBorder="1"/>
    <xf numFmtId="0" fontId="6" fillId="4" borderId="8" xfId="0" applyFont="1" applyFill="1" applyBorder="1"/>
    <xf numFmtId="1" fontId="6" fillId="4" borderId="9" xfId="0" applyNumberFormat="1" applyFont="1" applyFill="1" applyBorder="1"/>
    <xf numFmtId="1" fontId="6" fillId="4" borderId="8" xfId="0" applyNumberFormat="1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6" fillId="3" borderId="8" xfId="0" applyFont="1" applyFill="1" applyBorder="1" applyProtection="1">
      <protection locked="0"/>
    </xf>
    <xf numFmtId="1" fontId="6" fillId="3" borderId="9" xfId="0" applyNumberFormat="1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1" fontId="6" fillId="3" borderId="8" xfId="0" applyNumberFormat="1" applyFont="1" applyFill="1" applyBorder="1" applyProtection="1">
      <protection locked="0"/>
    </xf>
    <xf numFmtId="0" fontId="0" fillId="4" borderId="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4" borderId="11" xfId="0" applyFont="1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/>
  </sheetViews>
  <sheetFormatPr defaultColWidth="8.85546875" defaultRowHeight="15" x14ac:dyDescent="0.25"/>
  <cols>
    <col min="1" max="1" width="52.7109375" customWidth="1"/>
  </cols>
  <sheetData>
    <row r="1" spans="1:15" x14ac:dyDescent="0.25">
      <c r="A1" s="10" t="s">
        <v>7</v>
      </c>
      <c r="B1" s="11" t="s">
        <v>9</v>
      </c>
    </row>
    <row r="2" spans="1:15" x14ac:dyDescent="0.25">
      <c r="A2" s="12" t="s">
        <v>8</v>
      </c>
      <c r="B2" s="22"/>
      <c r="C2" s="23"/>
      <c r="D2" s="23"/>
    </row>
    <row r="3" spans="1:15" ht="15.75" thickBot="1" x14ac:dyDescent="0.3"/>
    <row r="4" spans="1:15" ht="19.5" thickBot="1" x14ac:dyDescent="0.35">
      <c r="A4" s="41" t="s">
        <v>0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</row>
    <row r="5" spans="1:15" ht="108.75" customHeight="1" thickBot="1" x14ac:dyDescent="0.3">
      <c r="A5" s="44" t="s">
        <v>23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ht="30" x14ac:dyDescent="0.25">
      <c r="A6" s="17" t="s">
        <v>13</v>
      </c>
      <c r="B6" s="1">
        <v>180</v>
      </c>
    </row>
    <row r="7" spans="1:15" x14ac:dyDescent="0.25">
      <c r="A7" s="18" t="s">
        <v>1</v>
      </c>
      <c r="B7" s="2">
        <v>120</v>
      </c>
    </row>
    <row r="8" spans="1:15" ht="15.75" thickBot="1" x14ac:dyDescent="0.3">
      <c r="A8" s="19" t="s">
        <v>2</v>
      </c>
      <c r="B8" s="3">
        <f>B6-B7</f>
        <v>60</v>
      </c>
    </row>
    <row r="9" spans="1:15" ht="15.75" thickBot="1" x14ac:dyDescent="0.3">
      <c r="B9" s="4"/>
    </row>
    <row r="10" spans="1:15" ht="15.75" thickBot="1" x14ac:dyDescent="0.3">
      <c r="A10" s="15" t="s">
        <v>3</v>
      </c>
      <c r="B10" s="16">
        <v>5.38</v>
      </c>
    </row>
    <row r="11" spans="1:15" ht="15.75" thickBot="1" x14ac:dyDescent="0.3">
      <c r="A11" s="13"/>
      <c r="B11" s="14"/>
    </row>
    <row r="12" spans="1:15" x14ac:dyDescent="0.25">
      <c r="A12" s="46" t="s">
        <v>24</v>
      </c>
      <c r="B12" s="47"/>
    </row>
    <row r="13" spans="1:15" x14ac:dyDescent="0.25">
      <c r="A13" s="5" t="s">
        <v>4</v>
      </c>
      <c r="B13" s="2">
        <v>4550</v>
      </c>
    </row>
    <row r="14" spans="1:15" x14ac:dyDescent="0.25">
      <c r="A14" s="5" t="s">
        <v>11</v>
      </c>
      <c r="B14" s="2">
        <v>6.19</v>
      </c>
    </row>
    <row r="15" spans="1:15" ht="15.75" thickBot="1" x14ac:dyDescent="0.3">
      <c r="A15" s="6" t="s">
        <v>12</v>
      </c>
      <c r="B15" s="3">
        <v>1.64</v>
      </c>
    </row>
    <row r="16" spans="1:15" ht="15.75" thickBot="1" x14ac:dyDescent="0.3"/>
    <row r="17" spans="1:2" ht="15.75" thickBot="1" x14ac:dyDescent="0.3">
      <c r="A17" s="39" t="s">
        <v>17</v>
      </c>
      <c r="B17" s="40"/>
    </row>
    <row r="18" spans="1:2" x14ac:dyDescent="0.25">
      <c r="A18" s="7" t="s">
        <v>14</v>
      </c>
      <c r="B18" s="33"/>
    </row>
    <row r="19" spans="1:2" x14ac:dyDescent="0.25">
      <c r="A19" s="8" t="s">
        <v>25</v>
      </c>
      <c r="B19" s="34"/>
    </row>
    <row r="20" spans="1:2" ht="15.75" thickBot="1" x14ac:dyDescent="0.3">
      <c r="A20" s="20" t="s">
        <v>16</v>
      </c>
      <c r="B20" s="35"/>
    </row>
    <row r="21" spans="1:2" ht="15.75" thickBot="1" x14ac:dyDescent="0.3"/>
    <row r="22" spans="1:2" ht="15.75" thickBot="1" x14ac:dyDescent="0.3">
      <c r="A22" s="39" t="s">
        <v>18</v>
      </c>
      <c r="B22" s="40"/>
    </row>
    <row r="23" spans="1:2" ht="15.75" thickBot="1" x14ac:dyDescent="0.3">
      <c r="A23" s="21" t="s">
        <v>5</v>
      </c>
      <c r="B23" s="36"/>
    </row>
    <row r="24" spans="1:2" ht="15.75" thickBot="1" x14ac:dyDescent="0.3"/>
    <row r="25" spans="1:2" ht="15.75" thickBot="1" x14ac:dyDescent="0.3">
      <c r="A25" s="39" t="s">
        <v>19</v>
      </c>
      <c r="B25" s="40"/>
    </row>
    <row r="26" spans="1:2" ht="30" x14ac:dyDescent="0.25">
      <c r="A26" s="24" t="s">
        <v>6</v>
      </c>
      <c r="B26" s="9">
        <v>0.1</v>
      </c>
    </row>
    <row r="27" spans="1:2" ht="30" x14ac:dyDescent="0.25">
      <c r="A27" s="25" t="s">
        <v>27</v>
      </c>
      <c r="B27" s="37"/>
    </row>
    <row r="28" spans="1:2" ht="30" x14ac:dyDescent="0.25">
      <c r="A28" s="25" t="s">
        <v>28</v>
      </c>
      <c r="B28" s="37"/>
    </row>
    <row r="29" spans="1:2" ht="30" x14ac:dyDescent="0.25">
      <c r="A29" s="25" t="s">
        <v>26</v>
      </c>
      <c r="B29" s="34"/>
    </row>
    <row r="30" spans="1:2" x14ac:dyDescent="0.25">
      <c r="A30" s="8" t="s">
        <v>16</v>
      </c>
      <c r="B30" s="34"/>
    </row>
    <row r="31" spans="1:2" ht="15.75" thickBot="1" x14ac:dyDescent="0.3">
      <c r="A31" s="20" t="s">
        <v>5</v>
      </c>
      <c r="B31" s="38"/>
    </row>
  </sheetData>
  <sheetProtection password="EE34" sheet="1" objects="1" scenarios="1"/>
  <mergeCells count="6">
    <mergeCell ref="A25:B25"/>
    <mergeCell ref="A4:O4"/>
    <mergeCell ref="A5:O5"/>
    <mergeCell ref="A12:B12"/>
    <mergeCell ref="A17:B17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C23" sqref="C23"/>
    </sheetView>
  </sheetViews>
  <sheetFormatPr defaultColWidth="8.85546875" defaultRowHeight="15" x14ac:dyDescent="0.25"/>
  <cols>
    <col min="1" max="1" width="52.7109375" customWidth="1"/>
  </cols>
  <sheetData>
    <row r="1" spans="1:15" x14ac:dyDescent="0.25">
      <c r="A1" s="10" t="s">
        <v>7</v>
      </c>
      <c r="B1" s="11" t="s">
        <v>9</v>
      </c>
      <c r="C1" s="32" t="str">
        <f>IF(AND('Менять ли счетчик (решение)'!C20="верно",'Менять ли счетчик (решение)'!C23="верно",'Менять ли счетчик (решение)'!C31="верно"),"решена","не решена")</f>
        <v>не решена</v>
      </c>
    </row>
    <row r="2" spans="1:15" x14ac:dyDescent="0.25">
      <c r="A2" s="12" t="s">
        <v>8</v>
      </c>
      <c r="B2" s="22"/>
      <c r="C2" s="23"/>
      <c r="D2" s="23"/>
    </row>
    <row r="3" spans="1:15" ht="15.75" thickBot="1" x14ac:dyDescent="0.3"/>
    <row r="4" spans="1:15" ht="19.5" thickBot="1" x14ac:dyDescent="0.35">
      <c r="A4" s="41" t="s">
        <v>0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</row>
    <row r="5" spans="1:15" ht="15.75" thickBot="1" x14ac:dyDescent="0.3"/>
    <row r="6" spans="1:15" ht="30" x14ac:dyDescent="0.25">
      <c r="A6" s="17" t="s">
        <v>13</v>
      </c>
      <c r="B6" s="1">
        <v>180</v>
      </c>
    </row>
    <row r="7" spans="1:15" x14ac:dyDescent="0.25">
      <c r="A7" s="18" t="s">
        <v>1</v>
      </c>
      <c r="B7" s="2">
        <v>120</v>
      </c>
    </row>
    <row r="8" spans="1:15" ht="15.75" thickBot="1" x14ac:dyDescent="0.3">
      <c r="A8" s="19" t="s">
        <v>2</v>
      </c>
      <c r="B8" s="3">
        <f>B6-B7</f>
        <v>60</v>
      </c>
    </row>
    <row r="9" spans="1:15" ht="15.75" thickBot="1" x14ac:dyDescent="0.3">
      <c r="B9" s="4"/>
    </row>
    <row r="10" spans="1:15" ht="15.75" thickBot="1" x14ac:dyDescent="0.3">
      <c r="A10" s="15" t="s">
        <v>3</v>
      </c>
      <c r="B10" s="16">
        <v>5.38</v>
      </c>
    </row>
    <row r="11" spans="1:15" ht="15.75" thickBot="1" x14ac:dyDescent="0.3">
      <c r="A11" s="13"/>
      <c r="B11" s="14"/>
    </row>
    <row r="12" spans="1:15" x14ac:dyDescent="0.25">
      <c r="A12" s="46" t="s">
        <v>10</v>
      </c>
      <c r="B12" s="47"/>
    </row>
    <row r="13" spans="1:15" x14ac:dyDescent="0.25">
      <c r="A13" s="5" t="s">
        <v>4</v>
      </c>
      <c r="B13" s="2">
        <v>4550</v>
      </c>
    </row>
    <row r="14" spans="1:15" x14ac:dyDescent="0.25">
      <c r="A14" s="5" t="s">
        <v>11</v>
      </c>
      <c r="B14" s="2">
        <v>6.19</v>
      </c>
    </row>
    <row r="15" spans="1:15" ht="15.75" thickBot="1" x14ac:dyDescent="0.3">
      <c r="A15" s="6" t="s">
        <v>12</v>
      </c>
      <c r="B15" s="3">
        <v>1.64</v>
      </c>
    </row>
    <row r="16" spans="1:15" ht="15.75" thickBot="1" x14ac:dyDescent="0.3"/>
    <row r="17" spans="1:3" ht="15.75" thickBot="1" x14ac:dyDescent="0.3">
      <c r="A17" s="39" t="s">
        <v>17</v>
      </c>
      <c r="B17" s="40"/>
    </row>
    <row r="18" spans="1:3" x14ac:dyDescent="0.25">
      <c r="A18" s="7" t="s">
        <v>14</v>
      </c>
      <c r="B18" s="26">
        <f>B6*B10</f>
        <v>968.4</v>
      </c>
    </row>
    <row r="19" spans="1:3" x14ac:dyDescent="0.25">
      <c r="A19" s="8" t="s">
        <v>15</v>
      </c>
      <c r="B19" s="27">
        <f>B7*B14+B8*B15</f>
        <v>841.2</v>
      </c>
    </row>
    <row r="20" spans="1:3" ht="15.75" thickBot="1" x14ac:dyDescent="0.3">
      <c r="A20" s="20" t="s">
        <v>16</v>
      </c>
      <c r="B20" s="29">
        <f>B18-B19</f>
        <v>127.19999999999993</v>
      </c>
      <c r="C20" s="32" t="str">
        <f>IFERROR(IF(ABS('Менять ли счетчик'!B20-'Менять ли счетчик (решение)'!B20)&lt;1,"верно","не верно"),"не верно")</f>
        <v>не верно</v>
      </c>
    </row>
    <row r="21" spans="1:3" ht="15.75" thickBot="1" x14ac:dyDescent="0.3"/>
    <row r="22" spans="1:3" ht="15.75" thickBot="1" x14ac:dyDescent="0.3">
      <c r="A22" s="39" t="s">
        <v>18</v>
      </c>
      <c r="B22" s="40"/>
    </row>
    <row r="23" spans="1:3" ht="15.75" thickBot="1" x14ac:dyDescent="0.3">
      <c r="A23" s="21" t="s">
        <v>5</v>
      </c>
      <c r="B23" s="30">
        <f>B13/B20</f>
        <v>35.770440251572346</v>
      </c>
      <c r="C23" s="32" t="str">
        <f>IFERROR(IF(ABS('Менять ли счетчик'!B23-'Менять ли счетчик (решение)'!B23)&lt;1,"верно","не верно"),"не верно")</f>
        <v>не верно</v>
      </c>
    </row>
    <row r="24" spans="1:3" ht="15.75" thickBot="1" x14ac:dyDescent="0.3"/>
    <row r="25" spans="1:3" ht="15.75" thickBot="1" x14ac:dyDescent="0.3">
      <c r="A25" s="39" t="s">
        <v>19</v>
      </c>
      <c r="B25" s="40"/>
    </row>
    <row r="26" spans="1:3" ht="30" x14ac:dyDescent="0.25">
      <c r="A26" s="24" t="s">
        <v>6</v>
      </c>
      <c r="B26" s="9">
        <v>0.1</v>
      </c>
    </row>
    <row r="27" spans="1:3" x14ac:dyDescent="0.25">
      <c r="A27" s="8" t="s">
        <v>20</v>
      </c>
      <c r="B27" s="28">
        <f>B7*(1-B26)</f>
        <v>108</v>
      </c>
    </row>
    <row r="28" spans="1:3" x14ac:dyDescent="0.25">
      <c r="A28" s="8" t="s">
        <v>21</v>
      </c>
      <c r="B28" s="28">
        <f>B8+B7*B26</f>
        <v>72</v>
      </c>
    </row>
    <row r="29" spans="1:3" ht="30" x14ac:dyDescent="0.25">
      <c r="A29" s="25" t="s">
        <v>22</v>
      </c>
      <c r="B29" s="27">
        <f>B27*B14+B28*B15</f>
        <v>786.60000000000014</v>
      </c>
    </row>
    <row r="30" spans="1:3" x14ac:dyDescent="0.25">
      <c r="A30" s="8" t="s">
        <v>16</v>
      </c>
      <c r="B30" s="27">
        <f>B18-B29</f>
        <v>181.79999999999984</v>
      </c>
    </row>
    <row r="31" spans="1:3" ht="15.75" thickBot="1" x14ac:dyDescent="0.3">
      <c r="A31" s="20" t="s">
        <v>5</v>
      </c>
      <c r="B31" s="31">
        <f>B13/B30</f>
        <v>25.027502750275051</v>
      </c>
      <c r="C31" s="32" t="str">
        <f>IFERROR(IF(ABS('Менять ли счетчик'!B31-'Менять ли счетчик (решение)'!B31)&lt;1,"верно","не верно"),"не верно")</f>
        <v>не верно</v>
      </c>
    </row>
  </sheetData>
  <mergeCells count="5">
    <mergeCell ref="A4:O4"/>
    <mergeCell ref="A12:B12"/>
    <mergeCell ref="A17:B17"/>
    <mergeCell ref="A22:B22"/>
    <mergeCell ref="A25:B25"/>
  </mergeCells>
  <conditionalFormatting sqref="C20">
    <cfRule type="cellIs" dxfId="3" priority="4" operator="equal">
      <formula>"верно"</formula>
    </cfRule>
  </conditionalFormatting>
  <conditionalFormatting sqref="C23">
    <cfRule type="cellIs" dxfId="2" priority="3" operator="equal">
      <formula>"верно"</formula>
    </cfRule>
  </conditionalFormatting>
  <conditionalFormatting sqref="C31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Менять ли счетчик</vt:lpstr>
      <vt:lpstr>Менять ли счетчик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Dmitry</cp:lastModifiedBy>
  <dcterms:created xsi:type="dcterms:W3CDTF">2018-07-30T07:59:52Z</dcterms:created>
  <dcterms:modified xsi:type="dcterms:W3CDTF">2018-08-26T08:17:50Z</dcterms:modified>
</cp:coreProperties>
</file>