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J2r0r4hMFNdFBB9E99yCHP4D/FpcP6g9B1d6LY6Ncf5R2dq8qUM+OQ+/YNUF5MnR2tmL/F0L6vHpFyKUgLJQ4A==" workbookSaltValue="KhfOwpZdIL1G5eDh4qoy3A==" workbookSpinCount="100000" lockStructure="1"/>
  <bookViews>
    <workbookView xWindow="0" yWindow="0" windowWidth="20490" windowHeight="7470"/>
  </bookViews>
  <sheets>
    <sheet name="Подоходный налог" sheetId="2" r:id="rId1"/>
    <sheet name="Подоходный налог (решение)" sheetId="1" state="hidden" r:id="rId2"/>
  </sheets>
  <calcPr calcId="152511"/>
</workbook>
</file>

<file path=xl/calcChain.xml><?xml version="1.0" encoding="utf-8"?>
<calcChain xmlns="http://schemas.openxmlformats.org/spreadsheetml/2006/main">
  <c r="B20" i="1" l="1"/>
  <c r="D18" i="1"/>
  <c r="C17" i="2" l="1"/>
  <c r="B19" i="1"/>
  <c r="C17" i="1"/>
  <c r="D16" i="1"/>
  <c r="D15" i="1"/>
  <c r="D14" i="1"/>
  <c r="D13" i="1"/>
  <c r="D12" i="1"/>
  <c r="D11" i="1"/>
  <c r="D10" i="1"/>
  <c r="D9" i="1"/>
  <c r="D8" i="1"/>
  <c r="D7" i="1"/>
  <c r="D17" i="1" s="1"/>
  <c r="C1" i="1" l="1"/>
</calcChain>
</file>

<file path=xl/sharedStrings.xml><?xml version="1.0" encoding="utf-8"?>
<sst xmlns="http://schemas.openxmlformats.org/spreadsheetml/2006/main" count="61" uniqueCount="32">
  <si>
    <t>Подоходный налог группы сотрудников</t>
  </si>
  <si>
    <t>ФИО сотрудника</t>
  </si>
  <si>
    <t>Должность</t>
  </si>
  <si>
    <t>Зарплата до вычета налога, руб./мес.</t>
  </si>
  <si>
    <t>Зарплата после вычета налога, руб./мес.</t>
  </si>
  <si>
    <t>Иванов Сергей Геннадьевич</t>
  </si>
  <si>
    <t>Генеральный директор</t>
  </si>
  <si>
    <t>Павлов Сергей Юрьевич</t>
  </si>
  <si>
    <t>PR-менеджер</t>
  </si>
  <si>
    <t>Прокофьева Ольга Михайловна</t>
  </si>
  <si>
    <t>Менеджер по работе с клиентами</t>
  </si>
  <si>
    <t>Казаринова Маргарита Павловна</t>
  </si>
  <si>
    <t>Главный бухгалтер</t>
  </si>
  <si>
    <t>Варгафтик Семен Константинович</t>
  </si>
  <si>
    <t>Менеджер по маркетингу</t>
  </si>
  <si>
    <t>Петров Максим Олегович</t>
  </si>
  <si>
    <t>Арт-директор</t>
  </si>
  <si>
    <t>Кузьмин Алексей Федорович</t>
  </si>
  <si>
    <t>Художник-оформитель</t>
  </si>
  <si>
    <t>Староверцев Игорь Павлович</t>
  </si>
  <si>
    <t>Копирайтер</t>
  </si>
  <si>
    <t>Артамонов Иван Борисович</t>
  </si>
  <si>
    <t>Медиапланер</t>
  </si>
  <si>
    <t>Кулешов Иван Александрович</t>
  </si>
  <si>
    <t>Технический редактор</t>
  </si>
  <si>
    <t>ИТОГО</t>
  </si>
  <si>
    <t>Общая сумма налоговых выплат, руб./мес.</t>
  </si>
  <si>
    <t>Задача Учебного пособия №</t>
  </si>
  <si>
    <t>Ячейки для заполнения значениями или формулами закрашены голубой заливкой</t>
  </si>
  <si>
    <t>3.4.2.2</t>
  </si>
  <si>
    <t>Задание: рассчитайте с помощью электронных таблиц зарплату сотрудников после вычета подоходного налога в размере 13%, а также общую сумму подоходного налога, которую обязана уплатить фирма.</t>
  </si>
  <si>
    <t>Общая сумма подоходного налога, руб./мес.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</si>
</sst>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color rgb="FF000000"/>
      <name val="Arial Narrow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CC99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CC00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CCFFFF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8" xfId="0" applyFont="1" applyFill="1" applyBorder="1"/>
    <xf numFmtId="3" fontId="0" fillId="0" borderId="8" xfId="0" applyNumberFormat="1" applyFont="1" applyFill="1" applyBorder="1"/>
    <xf numFmtId="3" fontId="0" fillId="0" borderId="9" xfId="0" applyNumberFormat="1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3" fontId="0" fillId="0" borderId="11" xfId="0" applyNumberFormat="1" applyFont="1" applyFill="1" applyBorder="1"/>
    <xf numFmtId="3" fontId="0" fillId="0" borderId="12" xfId="0" applyNumberFormat="1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3" fontId="0" fillId="0" borderId="14" xfId="0" applyNumberFormat="1" applyFont="1" applyFill="1" applyBorder="1"/>
    <xf numFmtId="3" fontId="0" fillId="0" borderId="15" xfId="0" applyNumberFormat="1" applyFont="1" applyFill="1" applyBorder="1"/>
    <xf numFmtId="0" fontId="2" fillId="0" borderId="16" xfId="0" applyFont="1" applyFill="1" applyBorder="1"/>
    <xf numFmtId="0" fontId="0" fillId="0" borderId="17" xfId="0" applyBorder="1"/>
    <xf numFmtId="0" fontId="2" fillId="4" borderId="1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4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6" borderId="0" xfId="0" applyFill="1" applyProtection="1">
      <protection hidden="1"/>
    </xf>
    <xf numFmtId="0" fontId="0" fillId="6" borderId="0" xfId="0" applyFill="1"/>
    <xf numFmtId="0" fontId="0" fillId="0" borderId="0" xfId="0" applyAlignment="1">
      <alignment horizontal="center"/>
    </xf>
    <xf numFmtId="3" fontId="2" fillId="0" borderId="17" xfId="0" applyNumberFormat="1" applyFont="1" applyFill="1" applyBorder="1"/>
    <xf numFmtId="3" fontId="2" fillId="0" borderId="20" xfId="0" applyNumberFormat="1" applyFont="1" applyFill="1" applyBorder="1"/>
    <xf numFmtId="3" fontId="2" fillId="3" borderId="19" xfId="0" applyNumberFormat="1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6" borderId="9" xfId="0" applyNumberFormat="1" applyFont="1" applyFill="1" applyBorder="1" applyProtection="1">
      <protection locked="0"/>
    </xf>
    <xf numFmtId="3" fontId="0" fillId="6" borderId="12" xfId="0" applyNumberFormat="1" applyFont="1" applyFill="1" applyBorder="1" applyProtection="1">
      <protection locked="0"/>
    </xf>
    <xf numFmtId="3" fontId="0" fillId="6" borderId="15" xfId="0" applyNumberFormat="1" applyFont="1" applyFill="1" applyBorder="1" applyProtection="1">
      <protection locked="0"/>
    </xf>
    <xf numFmtId="3" fontId="2" fillId="6" borderId="18" xfId="0" applyNumberFormat="1" applyFont="1" applyFill="1" applyBorder="1" applyProtection="1">
      <protection locked="0"/>
    </xf>
    <xf numFmtId="0" fontId="2" fillId="8" borderId="19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7" borderId="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95" zoomScaleNormal="95" workbookViewId="0">
      <selection activeCell="B19" sqref="B19"/>
    </sheetView>
  </sheetViews>
  <sheetFormatPr defaultColWidth="8.85546875" defaultRowHeight="15" x14ac:dyDescent="0.25"/>
  <cols>
    <col min="1" max="2" width="36.42578125" customWidth="1"/>
    <col min="3" max="3" width="20.7109375" customWidth="1"/>
    <col min="4" max="4" width="19.85546875" customWidth="1"/>
  </cols>
  <sheetData>
    <row r="1" spans="1:4" x14ac:dyDescent="0.25">
      <c r="A1" s="21" t="s">
        <v>27</v>
      </c>
      <c r="B1" s="22" t="s">
        <v>29</v>
      </c>
    </row>
    <row r="2" spans="1:4" x14ac:dyDescent="0.25">
      <c r="A2" s="23" t="s">
        <v>28</v>
      </c>
      <c r="B2" s="23"/>
      <c r="C2" s="24"/>
    </row>
    <row r="3" spans="1:4" ht="15.75" thickBot="1" x14ac:dyDescent="0.3"/>
    <row r="4" spans="1:4" ht="18.75" thickBot="1" x14ac:dyDescent="0.3">
      <c r="A4" s="35" t="s">
        <v>0</v>
      </c>
      <c r="B4" s="36"/>
      <c r="C4" s="36"/>
      <c r="D4" s="37"/>
    </row>
    <row r="5" spans="1:4" ht="34.5" customHeight="1" thickBot="1" x14ac:dyDescent="0.3">
      <c r="A5" s="38" t="s">
        <v>30</v>
      </c>
      <c r="B5" s="38"/>
      <c r="C5" s="38"/>
      <c r="D5" s="38"/>
    </row>
    <row r="6" spans="1:4" ht="45.75" thickBot="1" x14ac:dyDescent="0.3">
      <c r="A6" s="1" t="s">
        <v>1</v>
      </c>
      <c r="B6" s="2" t="s">
        <v>2</v>
      </c>
      <c r="C6" s="3" t="s">
        <v>3</v>
      </c>
      <c r="D6" s="4" t="s">
        <v>4</v>
      </c>
    </row>
    <row r="7" spans="1:4" x14ac:dyDescent="0.25">
      <c r="A7" s="5" t="s">
        <v>5</v>
      </c>
      <c r="B7" s="6" t="s">
        <v>6</v>
      </c>
      <c r="C7" s="7">
        <v>100000</v>
      </c>
      <c r="D7" s="30"/>
    </row>
    <row r="8" spans="1:4" x14ac:dyDescent="0.25">
      <c r="A8" s="9" t="s">
        <v>7</v>
      </c>
      <c r="B8" s="10" t="s">
        <v>8</v>
      </c>
      <c r="C8" s="11">
        <v>80000</v>
      </c>
      <c r="D8" s="31"/>
    </row>
    <row r="9" spans="1:4" x14ac:dyDescent="0.25">
      <c r="A9" s="9" t="s">
        <v>9</v>
      </c>
      <c r="B9" s="10" t="s">
        <v>10</v>
      </c>
      <c r="C9" s="11">
        <v>40000</v>
      </c>
      <c r="D9" s="31"/>
    </row>
    <row r="10" spans="1:4" x14ac:dyDescent="0.25">
      <c r="A10" s="9" t="s">
        <v>11</v>
      </c>
      <c r="B10" s="10" t="s">
        <v>12</v>
      </c>
      <c r="C10" s="11">
        <v>40000</v>
      </c>
      <c r="D10" s="31"/>
    </row>
    <row r="11" spans="1:4" x14ac:dyDescent="0.25">
      <c r="A11" s="9" t="s">
        <v>13</v>
      </c>
      <c r="B11" s="10" t="s">
        <v>14</v>
      </c>
      <c r="C11" s="11">
        <v>35000</v>
      </c>
      <c r="D11" s="31"/>
    </row>
    <row r="12" spans="1:4" x14ac:dyDescent="0.25">
      <c r="A12" s="9" t="s">
        <v>15</v>
      </c>
      <c r="B12" s="10" t="s">
        <v>16</v>
      </c>
      <c r="C12" s="11">
        <v>50000</v>
      </c>
      <c r="D12" s="31"/>
    </row>
    <row r="13" spans="1:4" x14ac:dyDescent="0.25">
      <c r="A13" s="9" t="s">
        <v>17</v>
      </c>
      <c r="B13" s="10" t="s">
        <v>18</v>
      </c>
      <c r="C13" s="11">
        <v>30000</v>
      </c>
      <c r="D13" s="31"/>
    </row>
    <row r="14" spans="1:4" x14ac:dyDescent="0.25">
      <c r="A14" s="9" t="s">
        <v>19</v>
      </c>
      <c r="B14" s="10" t="s">
        <v>20</v>
      </c>
      <c r="C14" s="11">
        <v>15000</v>
      </c>
      <c r="D14" s="31"/>
    </row>
    <row r="15" spans="1:4" x14ac:dyDescent="0.25">
      <c r="A15" s="9" t="s">
        <v>21</v>
      </c>
      <c r="B15" s="10" t="s">
        <v>22</v>
      </c>
      <c r="C15" s="11">
        <v>25000</v>
      </c>
      <c r="D15" s="31"/>
    </row>
    <row r="16" spans="1:4" ht="15.75" thickBot="1" x14ac:dyDescent="0.3">
      <c r="A16" s="13" t="s">
        <v>23</v>
      </c>
      <c r="B16" s="14" t="s">
        <v>24</v>
      </c>
      <c r="C16" s="15">
        <v>30000</v>
      </c>
      <c r="D16" s="32"/>
    </row>
    <row r="17" spans="1:4" ht="15.75" thickBot="1" x14ac:dyDescent="0.3">
      <c r="A17" s="17" t="s">
        <v>25</v>
      </c>
      <c r="B17" s="18"/>
      <c r="C17" s="26">
        <f>SUM(C7:C16)</f>
        <v>445000</v>
      </c>
      <c r="D17" s="33"/>
    </row>
    <row r="18" spans="1:4" ht="15.75" thickBot="1" x14ac:dyDescent="0.3"/>
    <row r="19" spans="1:4" ht="30.75" thickBot="1" x14ac:dyDescent="0.3">
      <c r="A19" s="19" t="s">
        <v>31</v>
      </c>
      <c r="B19" s="34"/>
    </row>
  </sheetData>
  <sheetProtection algorithmName="SHA-512" hashValue="hds8uHk/3qmn4pkuPxIGn+Z9w3mYKdQdmW7fhtL58OTwDQ2dR2exVrIWpIKM6IrkpfIWB02UOATV+bmg36wkSw==" saltValue="Qka6tAGaf50PE2fDZX4aTQ==" spinCount="100000" sheet="1" objects="1" scenarios="1"/>
  <mergeCells count="2"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8.85546875" defaultRowHeight="15" x14ac:dyDescent="0.25"/>
  <cols>
    <col min="1" max="2" width="36.42578125" customWidth="1"/>
    <col min="3" max="3" width="20.7109375" customWidth="1"/>
    <col min="4" max="4" width="19.85546875" customWidth="1"/>
  </cols>
  <sheetData>
    <row r="1" spans="1:4" x14ac:dyDescent="0.25">
      <c r="A1" s="21" t="s">
        <v>27</v>
      </c>
      <c r="B1" s="22" t="s">
        <v>29</v>
      </c>
      <c r="C1" s="25" t="str">
        <f>IF(AND('Подоходный налог (решение)'!D18="верно",'Подоходный налог (решение)'!B20="верно"),"решена","не решена")</f>
        <v>не решена</v>
      </c>
    </row>
    <row r="2" spans="1:4" x14ac:dyDescent="0.25">
      <c r="A2" s="23" t="s">
        <v>28</v>
      </c>
      <c r="B2" s="23"/>
      <c r="C2" s="24"/>
    </row>
    <row r="3" spans="1:4" ht="15.75" thickBot="1" x14ac:dyDescent="0.3"/>
    <row r="4" spans="1:4" ht="18.75" thickBot="1" x14ac:dyDescent="0.3">
      <c r="A4" s="35" t="s">
        <v>0</v>
      </c>
      <c r="B4" s="36"/>
      <c r="C4" s="36"/>
      <c r="D4" s="37"/>
    </row>
    <row r="5" spans="1:4" ht="15.75" thickBot="1" x14ac:dyDescent="0.3"/>
    <row r="6" spans="1:4" ht="45.75" thickBot="1" x14ac:dyDescent="0.3">
      <c r="A6" s="1" t="s">
        <v>1</v>
      </c>
      <c r="B6" s="2" t="s">
        <v>2</v>
      </c>
      <c r="C6" s="3" t="s">
        <v>3</v>
      </c>
      <c r="D6" s="4" t="s">
        <v>4</v>
      </c>
    </row>
    <row r="7" spans="1:4" x14ac:dyDescent="0.25">
      <c r="A7" s="5" t="s">
        <v>5</v>
      </c>
      <c r="B7" s="6" t="s">
        <v>6</v>
      </c>
      <c r="C7" s="7">
        <v>100000</v>
      </c>
      <c r="D7" s="8">
        <f t="shared" ref="D7:D16" si="0">C7*(1-0.13)</f>
        <v>87000</v>
      </c>
    </row>
    <row r="8" spans="1:4" x14ac:dyDescent="0.25">
      <c r="A8" s="9" t="s">
        <v>7</v>
      </c>
      <c r="B8" s="10" t="s">
        <v>8</v>
      </c>
      <c r="C8" s="11">
        <v>80000</v>
      </c>
      <c r="D8" s="12">
        <f t="shared" si="0"/>
        <v>69600</v>
      </c>
    </row>
    <row r="9" spans="1:4" x14ac:dyDescent="0.25">
      <c r="A9" s="9" t="s">
        <v>9</v>
      </c>
      <c r="B9" s="10" t="s">
        <v>10</v>
      </c>
      <c r="C9" s="11">
        <v>40000</v>
      </c>
      <c r="D9" s="12">
        <f t="shared" si="0"/>
        <v>34800</v>
      </c>
    </row>
    <row r="10" spans="1:4" x14ac:dyDescent="0.25">
      <c r="A10" s="9" t="s">
        <v>11</v>
      </c>
      <c r="B10" s="10" t="s">
        <v>12</v>
      </c>
      <c r="C10" s="11">
        <v>40000</v>
      </c>
      <c r="D10" s="12">
        <f t="shared" si="0"/>
        <v>34800</v>
      </c>
    </row>
    <row r="11" spans="1:4" x14ac:dyDescent="0.25">
      <c r="A11" s="9" t="s">
        <v>13</v>
      </c>
      <c r="B11" s="10" t="s">
        <v>14</v>
      </c>
      <c r="C11" s="11">
        <v>35000</v>
      </c>
      <c r="D11" s="12">
        <f t="shared" si="0"/>
        <v>30450</v>
      </c>
    </row>
    <row r="12" spans="1:4" x14ac:dyDescent="0.25">
      <c r="A12" s="9" t="s">
        <v>15</v>
      </c>
      <c r="B12" s="10" t="s">
        <v>16</v>
      </c>
      <c r="C12" s="11">
        <v>50000</v>
      </c>
      <c r="D12" s="12">
        <f t="shared" si="0"/>
        <v>43500</v>
      </c>
    </row>
    <row r="13" spans="1:4" x14ac:dyDescent="0.25">
      <c r="A13" s="9" t="s">
        <v>17</v>
      </c>
      <c r="B13" s="10" t="s">
        <v>18</v>
      </c>
      <c r="C13" s="11">
        <v>30000</v>
      </c>
      <c r="D13" s="12">
        <f t="shared" si="0"/>
        <v>26100</v>
      </c>
    </row>
    <row r="14" spans="1:4" x14ac:dyDescent="0.25">
      <c r="A14" s="9" t="s">
        <v>19</v>
      </c>
      <c r="B14" s="10" t="s">
        <v>20</v>
      </c>
      <c r="C14" s="11">
        <v>15000</v>
      </c>
      <c r="D14" s="12">
        <f t="shared" si="0"/>
        <v>13050</v>
      </c>
    </row>
    <row r="15" spans="1:4" x14ac:dyDescent="0.25">
      <c r="A15" s="9" t="s">
        <v>21</v>
      </c>
      <c r="B15" s="10" t="s">
        <v>22</v>
      </c>
      <c r="C15" s="11">
        <v>25000</v>
      </c>
      <c r="D15" s="12">
        <f t="shared" si="0"/>
        <v>21750</v>
      </c>
    </row>
    <row r="16" spans="1:4" ht="15.75" thickBot="1" x14ac:dyDescent="0.3">
      <c r="A16" s="13" t="s">
        <v>23</v>
      </c>
      <c r="B16" s="14" t="s">
        <v>24</v>
      </c>
      <c r="C16" s="15">
        <v>30000</v>
      </c>
      <c r="D16" s="16">
        <f t="shared" si="0"/>
        <v>26100</v>
      </c>
    </row>
    <row r="17" spans="1:4" ht="15.75" thickBot="1" x14ac:dyDescent="0.3">
      <c r="A17" s="17" t="s">
        <v>25</v>
      </c>
      <c r="B17" s="18"/>
      <c r="C17" s="27">
        <f>SUM(C7:C16)</f>
        <v>445000</v>
      </c>
      <c r="D17" s="28">
        <f>SUM(D7:D16)</f>
        <v>387150</v>
      </c>
    </row>
    <row r="18" spans="1:4" ht="15.75" thickBot="1" x14ac:dyDescent="0.3">
      <c r="D18" s="29" t="str">
        <f>IFERROR(IF(ABS(SUM('Подоходный налог'!D7:D16)-SUM('Подоходный налог (решение)'!D7:D16))&lt;1,"верно","не верно"),"не верно")</f>
        <v>не верно</v>
      </c>
    </row>
    <row r="19" spans="1:4" ht="30.75" thickBot="1" x14ac:dyDescent="0.3">
      <c r="A19" s="19" t="s">
        <v>26</v>
      </c>
      <c r="B19" s="20">
        <f>SUM(C7:C16)*0.13</f>
        <v>57850</v>
      </c>
    </row>
    <row r="20" spans="1:4" x14ac:dyDescent="0.25">
      <c r="B20" s="29" t="str">
        <f>IFERROR(IF(ABS('Подоходный налог'!B19-'Подоходный налог (решение)'!B19)&lt;1,"верно","не верно"),"не верно")</f>
        <v>не верно</v>
      </c>
    </row>
  </sheetData>
  <mergeCells count="1">
    <mergeCell ref="A4:D4"/>
  </mergeCells>
  <conditionalFormatting sqref="D18">
    <cfRule type="cellIs" dxfId="2" priority="3" operator="equal">
      <formula>"верно"</formula>
    </cfRule>
  </conditionalFormatting>
  <conditionalFormatting sqref="B20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Подоходный налог</vt:lpstr>
      <vt:lpstr>Подоходный налог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2018-07-27T14:10:44Z</dcterms:created>
  <dcterms:modified xsi:type="dcterms:W3CDTF">2018-08-26T08:24:49Z</dcterms:modified>
</cp:coreProperties>
</file>