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AA_Work\2017_ФХИ_Информатика\3_Рабочие материалы\3-й этап\Эксель-интерактив\Excel-решения\"/>
    </mc:Choice>
  </mc:AlternateContent>
  <workbookProtection workbookAlgorithmName="SHA-512" workbookHashValue="u1F0w1FMjzdYSGUe7ju3jYhx792+MshMOf7URSKKsSRmfWOMXrdEkz34vuLpxeyCNm/VOFdh/7PzJzp8hn/FOQ==" workbookSaltValue="jrJ9wXh4SUsk5XXCCF8LZg==" workbookSpinCount="100000" lockStructure="1"/>
  <bookViews>
    <workbookView xWindow="0" yWindow="0" windowWidth="20490" windowHeight="7470"/>
  </bookViews>
  <sheets>
    <sheet name="Вложения в акции" sheetId="1" r:id="rId1"/>
    <sheet name="Вложения в акции (решение)" sheetId="2" state="hidden" r:id="rId2"/>
  </sheets>
  <calcPr calcId="152511"/>
</workbook>
</file>

<file path=xl/calcChain.xml><?xml version="1.0" encoding="utf-8"?>
<calcChain xmlns="http://schemas.openxmlformats.org/spreadsheetml/2006/main">
  <c r="G14" i="2" l="1"/>
  <c r="G15" i="2"/>
  <c r="G13" i="2"/>
  <c r="C21" i="2" l="1"/>
  <c r="D21" i="2" s="1"/>
  <c r="B21" i="2"/>
  <c r="B20" i="2"/>
  <c r="C20" i="2" s="1"/>
  <c r="C26" i="2" s="1"/>
  <c r="B19" i="2"/>
  <c r="B25" i="2" s="1"/>
  <c r="F15" i="2"/>
  <c r="F14" i="2"/>
  <c r="F13" i="2"/>
  <c r="D9" i="2"/>
  <c r="D8" i="2"/>
  <c r="D7" i="2"/>
  <c r="C19" i="2" l="1"/>
  <c r="D19" i="2" s="1"/>
  <c r="B26" i="2"/>
  <c r="B27" i="2"/>
  <c r="D25" i="2"/>
  <c r="E19" i="2"/>
  <c r="D27" i="2"/>
  <c r="E21" i="2"/>
  <c r="D10" i="2"/>
  <c r="C27" i="2"/>
  <c r="B22" i="2"/>
  <c r="B28" i="2" s="1"/>
  <c r="C25" i="2"/>
  <c r="D20" i="2"/>
  <c r="C22" i="2" l="1"/>
  <c r="D26" i="2"/>
  <c r="E20" i="2"/>
  <c r="E22" i="2" s="1"/>
  <c r="F25" i="2"/>
  <c r="E25" i="2"/>
  <c r="D22" i="2"/>
  <c r="D28" i="2" s="1"/>
  <c r="C28" i="2"/>
  <c r="F27" i="2"/>
  <c r="E27" i="2"/>
  <c r="E28" i="2" l="1"/>
  <c r="F28" i="2"/>
  <c r="F26" i="2"/>
  <c r="E26" i="2"/>
  <c r="G27" i="2" l="1"/>
  <c r="G26" i="2"/>
  <c r="G25" i="2" l="1"/>
  <c r="G28" i="2" l="1"/>
  <c r="C1" i="2" s="1"/>
</calcChain>
</file>

<file path=xl/sharedStrings.xml><?xml version="1.0" encoding="utf-8"?>
<sst xmlns="http://schemas.openxmlformats.org/spreadsheetml/2006/main" count="81" uniqueCount="32">
  <si>
    <t>Вложения в акции</t>
  </si>
  <si>
    <t>Количество акций</t>
  </si>
  <si>
    <t>Нефтяная компания</t>
  </si>
  <si>
    <t>Химическая компания</t>
  </si>
  <si>
    <t>IT-компания</t>
  </si>
  <si>
    <t>Итого</t>
  </si>
  <si>
    <t>Акции компании</t>
  </si>
  <si>
    <t>Нефтяная</t>
  </si>
  <si>
    <t>Задача Учебного пособия №</t>
  </si>
  <si>
    <t>Ячейки для заполнения значениями или формулами закрашены голубой заливкой</t>
  </si>
  <si>
    <t>3.4.5.12</t>
  </si>
  <si>
    <t>Цена одной акции, руб.</t>
  </si>
  <si>
    <t>Изменение цены акций за 1 кв.</t>
  </si>
  <si>
    <t>Изменение цены акций за 2 кв.</t>
  </si>
  <si>
    <t>Изменение цены акций за 3 кв.</t>
  </si>
  <si>
    <t>Изменение цены акций за 4 кв.</t>
  </si>
  <si>
    <t>Компании, в которые были сделаны вложения</t>
  </si>
  <si>
    <t>Изменение стоимости пакета акций</t>
  </si>
  <si>
    <t>за 1 кв., руб.</t>
  </si>
  <si>
    <t>за 2 кв., руб.</t>
  </si>
  <si>
    <t>за 3 кв., руб.</t>
  </si>
  <si>
    <t>за 4 кв., руб.</t>
  </si>
  <si>
    <t>за год, руб.</t>
  </si>
  <si>
    <t>Сумма вложений на начало 1 кв., руб.</t>
  </si>
  <si>
    <t xml:space="preserve">Стоимость пакета акций </t>
  </si>
  <si>
    <t>в конце 1 кв., руб.</t>
  </si>
  <si>
    <t>в конце 2 кв., руб.</t>
  </si>
  <si>
    <t>в конце 3 кв., руб.</t>
  </si>
  <si>
    <t>в конце 4 кв., руб.</t>
  </si>
  <si>
    <t>Изменение цены акций за год</t>
  </si>
  <si>
    <t>Итого изменение стоимости пакета акций, руб.</t>
  </si>
  <si>
    <t xml:space="preserve">Задание. Рассчитайте:
1. На сколько процентов изменилась стоимость акций за год?
2. На сколько рублей изменялась стоимость пакета акций, принадлежащего Геннадию Васильевичу по итогам каждого квартала (относительно предыдущего квартала)?
3. На сколько рублей изменилась стоимость пакета акций, принадлежащего Геннадию Васильевичу за год?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</si>
</sst>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9" x14ac:knownFonts="1">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4"/>
      <color theme="1"/>
      <name val="Calibri"/>
      <family val="2"/>
      <charset val="204"/>
      <scheme val="minor"/>
    </font>
    <font>
      <sz val="11"/>
      <color theme="1"/>
      <name val="Arial Narrow"/>
      <family val="2"/>
      <charset val="204"/>
    </font>
    <font>
      <b/>
      <sz val="11"/>
      <color theme="1"/>
      <name val="Arial Narrow"/>
      <family val="2"/>
      <charset val="204"/>
    </font>
    <font>
      <u/>
      <sz val="11"/>
      <color theme="10"/>
      <name val="Calibri"/>
      <family val="2"/>
      <charset val="204"/>
      <scheme val="minor"/>
    </font>
    <font>
      <sz val="11"/>
      <name val="Calibri"/>
      <family val="2"/>
      <charset val="204"/>
      <scheme val="minor"/>
    </font>
    <font>
      <i/>
      <sz val="11"/>
      <color theme="1"/>
      <name val="Calibri"/>
      <family val="2"/>
      <charset val="204"/>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s>
  <borders count="4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medium">
        <color auto="1"/>
      </left>
      <right style="medium">
        <color auto="1"/>
      </right>
      <top style="thin">
        <color auto="1"/>
      </top>
      <bottom/>
      <diagonal/>
    </border>
    <border>
      <left/>
      <right/>
      <top style="medium">
        <color auto="1"/>
      </top>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bottom style="medium">
        <color indexed="64"/>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s>
  <cellStyleXfs count="4">
    <xf numFmtId="0" fontId="0" fillId="0" borderId="0"/>
    <xf numFmtId="9" fontId="1" fillId="0" borderId="0" applyFont="0" applyFill="0" applyBorder="0" applyAlignment="0" applyProtection="0"/>
    <xf numFmtId="0" fontId="6" fillId="0" borderId="0" applyNumberFormat="0" applyFill="0" applyBorder="0" applyAlignment="0" applyProtection="0"/>
    <xf numFmtId="43" fontId="1" fillId="0" borderId="0" applyFont="0" applyFill="0" applyBorder="0" applyAlignment="0" applyProtection="0"/>
  </cellStyleXfs>
  <cellXfs count="116">
    <xf numFmtId="0" fontId="0" fillId="0" borderId="0" xfId="0"/>
    <xf numFmtId="0" fontId="0" fillId="0" borderId="0" xfId="0" applyFont="1"/>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0" xfId="0" applyFont="1" applyAlignment="1">
      <alignment wrapText="1"/>
    </xf>
    <xf numFmtId="0" fontId="0" fillId="0" borderId="7" xfId="0" applyFont="1" applyBorder="1" applyAlignment="1">
      <alignment wrapText="1"/>
    </xf>
    <xf numFmtId="3" fontId="0" fillId="0" borderId="8" xfId="0" applyNumberFormat="1" applyFont="1" applyBorder="1" applyAlignment="1">
      <alignment wrapText="1"/>
    </xf>
    <xf numFmtId="3" fontId="0" fillId="0" borderId="9" xfId="0" applyNumberFormat="1" applyFont="1" applyBorder="1" applyAlignment="1">
      <alignment wrapText="1"/>
    </xf>
    <xf numFmtId="0" fontId="0" fillId="0" borderId="11" xfId="0" applyFont="1" applyBorder="1" applyAlignment="1">
      <alignment wrapText="1"/>
    </xf>
    <xf numFmtId="3" fontId="0" fillId="0" borderId="12" xfId="0" applyNumberFormat="1" applyFont="1" applyBorder="1" applyAlignment="1">
      <alignment wrapText="1"/>
    </xf>
    <xf numFmtId="3" fontId="0" fillId="0" borderId="13" xfId="0" applyNumberFormat="1" applyFont="1" applyBorder="1" applyAlignment="1">
      <alignment wrapText="1"/>
    </xf>
    <xf numFmtId="0" fontId="4" fillId="0" borderId="15" xfId="0" applyFont="1" applyBorder="1" applyAlignment="1">
      <alignment vertical="center" wrapText="1"/>
    </xf>
    <xf numFmtId="3" fontId="0" fillId="0" borderId="16" xfId="0" applyNumberFormat="1" applyFont="1" applyBorder="1" applyAlignment="1">
      <alignment wrapText="1"/>
    </xf>
    <xf numFmtId="3" fontId="0" fillId="0" borderId="17" xfId="0" applyNumberFormat="1" applyFont="1" applyBorder="1" applyAlignment="1">
      <alignment wrapText="1"/>
    </xf>
    <xf numFmtId="0" fontId="5" fillId="0" borderId="1" xfId="0" applyFont="1" applyBorder="1" applyAlignment="1">
      <alignment vertical="center" wrapText="1"/>
    </xf>
    <xf numFmtId="3" fontId="2" fillId="0" borderId="4" xfId="0" applyNumberFormat="1" applyFont="1" applyBorder="1" applyAlignment="1">
      <alignment wrapText="1"/>
    </xf>
    <xf numFmtId="3" fontId="2" fillId="0" borderId="5" xfId="0" applyNumberFormat="1" applyFont="1" applyBorder="1" applyAlignment="1">
      <alignment wrapText="1"/>
    </xf>
    <xf numFmtId="0" fontId="5" fillId="0" borderId="1" xfId="0" applyFont="1" applyBorder="1" applyAlignment="1">
      <alignment horizontal="center" vertical="center" wrapText="1"/>
    </xf>
    <xf numFmtId="0" fontId="5" fillId="0" borderId="4" xfId="0" applyFont="1" applyBorder="1" applyAlignment="1">
      <alignment horizontal="center" vertical="center" wrapText="1"/>
    </xf>
    <xf numFmtId="0" fontId="4" fillId="0" borderId="7" xfId="0" applyFont="1" applyBorder="1" applyAlignment="1">
      <alignment vertical="center" wrapText="1"/>
    </xf>
    <xf numFmtId="9" fontId="4" fillId="0" borderId="8" xfId="0" applyNumberFormat="1" applyFont="1" applyBorder="1" applyAlignment="1">
      <alignment horizontal="center" vertical="center" wrapText="1"/>
    </xf>
    <xf numFmtId="9" fontId="4" fillId="0" borderId="9" xfId="1" applyFont="1" applyBorder="1" applyAlignment="1">
      <alignment horizontal="center" vertical="center" wrapText="1"/>
    </xf>
    <xf numFmtId="9" fontId="4" fillId="0" borderId="10" xfId="1" applyFont="1" applyBorder="1" applyAlignment="1">
      <alignment horizontal="center" vertical="center" wrapText="1"/>
    </xf>
    <xf numFmtId="9" fontId="4" fillId="0" borderId="12" xfId="0" applyNumberFormat="1" applyFont="1" applyBorder="1" applyAlignment="1">
      <alignment horizontal="center" vertical="center" wrapText="1"/>
    </xf>
    <xf numFmtId="9" fontId="4" fillId="0" borderId="13" xfId="1" applyFont="1" applyBorder="1" applyAlignment="1">
      <alignment horizontal="center" vertical="center" wrapText="1"/>
    </xf>
    <xf numFmtId="9" fontId="4" fillId="0" borderId="14" xfId="1" applyFont="1" applyBorder="1" applyAlignment="1">
      <alignment horizontal="center" vertical="center" wrapText="1"/>
    </xf>
    <xf numFmtId="0" fontId="4" fillId="0" borderId="22" xfId="0" applyFont="1" applyBorder="1" applyAlignment="1">
      <alignment vertical="center" wrapText="1"/>
    </xf>
    <xf numFmtId="9" fontId="4" fillId="0" borderId="23" xfId="0" applyNumberFormat="1" applyFont="1" applyBorder="1" applyAlignment="1">
      <alignment horizontal="center" vertical="center" wrapText="1"/>
    </xf>
    <xf numFmtId="9" fontId="4" fillId="0" borderId="24" xfId="1" applyFont="1" applyBorder="1" applyAlignment="1">
      <alignment horizontal="center" vertical="center" wrapText="1"/>
    </xf>
    <xf numFmtId="9" fontId="4" fillId="0" borderId="25" xfId="1" applyFont="1" applyBorder="1" applyAlignment="1">
      <alignment horizontal="center" vertical="center" wrapText="1"/>
    </xf>
    <xf numFmtId="9" fontId="0" fillId="0" borderId="0" xfId="0" applyNumberFormat="1" applyFont="1" applyBorder="1" applyAlignment="1">
      <alignment wrapText="1"/>
    </xf>
    <xf numFmtId="0" fontId="4" fillId="0" borderId="0" xfId="0" applyFont="1" applyBorder="1" applyAlignment="1">
      <alignment vertical="center" wrapText="1"/>
    </xf>
    <xf numFmtId="0" fontId="5" fillId="0" borderId="1" xfId="0" applyFont="1" applyFill="1" applyBorder="1" applyAlignment="1">
      <alignment vertical="center" wrapText="1"/>
    </xf>
    <xf numFmtId="0" fontId="5" fillId="0" borderId="0" xfId="0" applyFont="1" applyBorder="1" applyAlignment="1">
      <alignment horizontal="center" vertical="center" wrapText="1"/>
    </xf>
    <xf numFmtId="0" fontId="0" fillId="0" borderId="26" xfId="0" applyFont="1" applyBorder="1" applyAlignment="1">
      <alignment wrapText="1"/>
    </xf>
    <xf numFmtId="3" fontId="0" fillId="0" borderId="0" xfId="0" applyNumberFormat="1" applyFont="1" applyBorder="1" applyAlignment="1">
      <alignment wrapText="1"/>
    </xf>
    <xf numFmtId="0" fontId="0" fillId="2" borderId="8" xfId="0" applyFont="1" applyFill="1" applyBorder="1" applyAlignment="1">
      <alignment wrapText="1"/>
    </xf>
    <xf numFmtId="0" fontId="0" fillId="2" borderId="12" xfId="0" applyFont="1" applyFill="1" applyBorder="1" applyAlignment="1">
      <alignment wrapText="1"/>
    </xf>
    <xf numFmtId="0" fontId="4" fillId="2" borderId="16" xfId="0" applyFont="1" applyFill="1" applyBorder="1" applyAlignment="1">
      <alignment vertical="center" wrapText="1"/>
    </xf>
    <xf numFmtId="0" fontId="7" fillId="0" borderId="0" xfId="2" applyFont="1" applyProtection="1">
      <protection hidden="1"/>
    </xf>
    <xf numFmtId="49" fontId="0" fillId="0" borderId="0" xfId="0" applyNumberFormat="1" applyAlignment="1" applyProtection="1">
      <alignment wrapText="1"/>
      <protection hidden="1"/>
    </xf>
    <xf numFmtId="49" fontId="0" fillId="3" borderId="0" xfId="0" applyNumberFormat="1" applyFill="1" applyProtection="1">
      <protection hidden="1"/>
    </xf>
    <xf numFmtId="0" fontId="0" fillId="3" borderId="0" xfId="0" applyFill="1" applyProtection="1">
      <protection hidden="1"/>
    </xf>
    <xf numFmtId="0" fontId="0" fillId="3" borderId="0" xfId="0" applyFont="1" applyFill="1"/>
    <xf numFmtId="3" fontId="0" fillId="3" borderId="10" xfId="0" applyNumberFormat="1" applyFont="1" applyFill="1" applyBorder="1" applyAlignment="1">
      <alignment wrapText="1"/>
    </xf>
    <xf numFmtId="3" fontId="0" fillId="3" borderId="14" xfId="0" applyNumberFormat="1" applyFont="1" applyFill="1" applyBorder="1" applyAlignment="1">
      <alignment wrapText="1"/>
    </xf>
    <xf numFmtId="3" fontId="0" fillId="3" borderId="18" xfId="0" applyNumberFormat="1" applyFont="1" applyFill="1" applyBorder="1" applyAlignment="1">
      <alignment wrapText="1"/>
    </xf>
    <xf numFmtId="3" fontId="2" fillId="3" borderId="6" xfId="0" applyNumberFormat="1" applyFont="1" applyFill="1" applyBorder="1" applyAlignment="1">
      <alignment wrapText="1"/>
    </xf>
    <xf numFmtId="3" fontId="0" fillId="3" borderId="27" xfId="0" applyNumberFormat="1" applyFont="1" applyFill="1" applyBorder="1" applyAlignment="1">
      <alignment wrapText="1"/>
    </xf>
    <xf numFmtId="3" fontId="0" fillId="3" borderId="28" xfId="0" applyNumberFormat="1" applyFont="1" applyFill="1" applyBorder="1" applyAlignment="1">
      <alignment wrapText="1"/>
    </xf>
    <xf numFmtId="3" fontId="0" fillId="3" borderId="29" xfId="0" applyNumberFormat="1" applyFont="1" applyFill="1" applyBorder="1" applyAlignment="1">
      <alignment wrapText="1"/>
    </xf>
    <xf numFmtId="3" fontId="0" fillId="3" borderId="12" xfId="0" applyNumberFormat="1" applyFont="1" applyFill="1" applyBorder="1" applyAlignment="1">
      <alignment wrapText="1"/>
    </xf>
    <xf numFmtId="3" fontId="0" fillId="3" borderId="13" xfId="0" applyNumberFormat="1" applyFont="1" applyFill="1" applyBorder="1" applyAlignment="1">
      <alignment wrapText="1"/>
    </xf>
    <xf numFmtId="3" fontId="0" fillId="3" borderId="17" xfId="0" applyNumberFormat="1" applyFont="1" applyFill="1" applyBorder="1" applyAlignment="1">
      <alignment wrapText="1"/>
    </xf>
    <xf numFmtId="3" fontId="0" fillId="3" borderId="9" xfId="0" applyNumberFormat="1" applyFont="1" applyFill="1" applyBorder="1" applyAlignment="1">
      <alignment wrapText="1"/>
    </xf>
    <xf numFmtId="3" fontId="0" fillId="3" borderId="31" xfId="0" applyNumberFormat="1" applyFont="1" applyFill="1" applyBorder="1" applyAlignment="1">
      <alignment wrapText="1"/>
    </xf>
    <xf numFmtId="3" fontId="0" fillId="3" borderId="20" xfId="0" applyNumberFormat="1" applyFont="1" applyFill="1" applyBorder="1" applyAlignment="1">
      <alignment wrapText="1"/>
    </xf>
    <xf numFmtId="3" fontId="0" fillId="3" borderId="32" xfId="0" applyNumberFormat="1" applyFont="1" applyFill="1" applyBorder="1" applyAlignment="1">
      <alignment wrapText="1"/>
    </xf>
    <xf numFmtId="3" fontId="0" fillId="3" borderId="21" xfId="0" applyNumberFormat="1" applyFont="1" applyFill="1" applyBorder="1" applyAlignment="1">
      <alignment wrapText="1"/>
    </xf>
    <xf numFmtId="3" fontId="0" fillId="3" borderId="33" xfId="0" applyNumberFormat="1" applyFont="1" applyFill="1" applyBorder="1" applyAlignment="1">
      <alignment wrapText="1"/>
    </xf>
    <xf numFmtId="3" fontId="0" fillId="3" borderId="34" xfId="0" applyNumberFormat="1" applyFont="1" applyFill="1" applyBorder="1" applyAlignment="1">
      <alignment wrapText="1"/>
    </xf>
    <xf numFmtId="3" fontId="2" fillId="3" borderId="5" xfId="0" applyNumberFormat="1" applyFont="1" applyFill="1" applyBorder="1" applyAlignment="1">
      <alignment vertical="center" wrapText="1"/>
    </xf>
    <xf numFmtId="3" fontId="2" fillId="3" borderId="30" xfId="0" applyNumberFormat="1" applyFont="1" applyFill="1" applyBorder="1" applyAlignment="1">
      <alignment vertical="center" wrapText="1"/>
    </xf>
    <xf numFmtId="3" fontId="2" fillId="3" borderId="19" xfId="0" applyNumberFormat="1" applyFont="1" applyFill="1" applyBorder="1" applyAlignment="1">
      <alignment vertical="center" wrapText="1"/>
    </xf>
    <xf numFmtId="0" fontId="0" fillId="0" borderId="0" xfId="0" applyFont="1" applyFill="1"/>
    <xf numFmtId="0" fontId="5" fillId="0" borderId="19" xfId="0" applyFont="1" applyFill="1" applyBorder="1" applyAlignment="1">
      <alignment horizontal="center" vertical="center" wrapText="1"/>
    </xf>
    <xf numFmtId="0" fontId="5" fillId="0" borderId="4" xfId="0" applyFont="1" applyFill="1" applyBorder="1" applyAlignment="1">
      <alignment vertical="center" wrapText="1"/>
    </xf>
    <xf numFmtId="0" fontId="5" fillId="0" borderId="5" xfId="0" applyFont="1" applyFill="1" applyBorder="1" applyAlignment="1">
      <alignment horizontal="center" vertical="center" wrapText="1"/>
    </xf>
    <xf numFmtId="0" fontId="5" fillId="0" borderId="19" xfId="0" applyFont="1" applyBorder="1" applyAlignment="1">
      <alignment horizontal="center" vertical="center" wrapText="1"/>
    </xf>
    <xf numFmtId="9" fontId="4" fillId="3" borderId="20" xfId="1" applyFont="1" applyFill="1" applyBorder="1" applyAlignment="1">
      <alignment horizontal="center" vertical="center" wrapText="1"/>
    </xf>
    <xf numFmtId="9" fontId="4" fillId="3" borderId="37" xfId="1" applyFont="1" applyFill="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3" fontId="2" fillId="3" borderId="40" xfId="0" applyNumberFormat="1" applyFont="1" applyFill="1" applyBorder="1" applyAlignment="1">
      <alignment wrapText="1"/>
    </xf>
    <xf numFmtId="3" fontId="2" fillId="3" borderId="41" xfId="0" applyNumberFormat="1" applyFont="1" applyFill="1" applyBorder="1" applyAlignment="1">
      <alignment wrapText="1"/>
    </xf>
    <xf numFmtId="3" fontId="2" fillId="3" borderId="42" xfId="0" applyNumberFormat="1" applyFont="1" applyFill="1" applyBorder="1" applyAlignment="1">
      <alignment wrapText="1"/>
    </xf>
    <xf numFmtId="3" fontId="0" fillId="3" borderId="23" xfId="0" applyNumberFormat="1" applyFont="1" applyFill="1" applyBorder="1" applyAlignment="1">
      <alignment wrapText="1"/>
    </xf>
    <xf numFmtId="3" fontId="0" fillId="3" borderId="24" xfId="0" applyNumberFormat="1" applyFont="1" applyFill="1" applyBorder="1" applyAlignment="1">
      <alignment wrapText="1"/>
    </xf>
    <xf numFmtId="3" fontId="0" fillId="3" borderId="25" xfId="0" applyNumberFormat="1" applyFont="1" applyFill="1" applyBorder="1" applyAlignment="1">
      <alignment wrapText="1"/>
    </xf>
    <xf numFmtId="43" fontId="0" fillId="0" borderId="0" xfId="3" applyFont="1"/>
    <xf numFmtId="3" fontId="0" fillId="3" borderId="10" xfId="0" applyNumberFormat="1" applyFont="1" applyFill="1" applyBorder="1" applyAlignment="1" applyProtection="1">
      <alignment wrapText="1"/>
      <protection locked="0"/>
    </xf>
    <xf numFmtId="3" fontId="0" fillId="3" borderId="14" xfId="0" applyNumberFormat="1" applyFont="1" applyFill="1" applyBorder="1" applyAlignment="1" applyProtection="1">
      <alignment wrapText="1"/>
      <protection locked="0"/>
    </xf>
    <xf numFmtId="3" fontId="0" fillId="3" borderId="18" xfId="0" applyNumberFormat="1" applyFont="1" applyFill="1" applyBorder="1" applyAlignment="1" applyProtection="1">
      <alignment wrapText="1"/>
      <protection locked="0"/>
    </xf>
    <xf numFmtId="3" fontId="2" fillId="3" borderId="6" xfId="0" applyNumberFormat="1" applyFont="1" applyFill="1" applyBorder="1" applyAlignment="1" applyProtection="1">
      <alignment wrapText="1"/>
      <protection locked="0"/>
    </xf>
    <xf numFmtId="9" fontId="4" fillId="3" borderId="36" xfId="1" applyFont="1" applyFill="1" applyBorder="1" applyAlignment="1" applyProtection="1">
      <alignment horizontal="center" vertical="center" wrapText="1"/>
      <protection locked="0"/>
    </xf>
    <xf numFmtId="9" fontId="4" fillId="3" borderId="20" xfId="1" applyFont="1" applyFill="1" applyBorder="1" applyAlignment="1" applyProtection="1">
      <alignment horizontal="center" vertical="center" wrapText="1"/>
      <protection locked="0"/>
    </xf>
    <xf numFmtId="9" fontId="4" fillId="3" borderId="37" xfId="1" applyFont="1" applyFill="1" applyBorder="1" applyAlignment="1" applyProtection="1">
      <alignment horizontal="center" vertical="center" wrapText="1"/>
      <protection locked="0"/>
    </xf>
    <xf numFmtId="3" fontId="0" fillId="3" borderId="27" xfId="0" applyNumberFormat="1" applyFont="1" applyFill="1" applyBorder="1" applyAlignment="1" applyProtection="1">
      <alignment wrapText="1"/>
      <protection locked="0"/>
    </xf>
    <xf numFmtId="3" fontId="0" fillId="3" borderId="28" xfId="0" applyNumberFormat="1" applyFont="1" applyFill="1" applyBorder="1" applyAlignment="1" applyProtection="1">
      <alignment wrapText="1"/>
      <protection locked="0"/>
    </xf>
    <xf numFmtId="3" fontId="0" fillId="3" borderId="29" xfId="0" applyNumberFormat="1" applyFont="1" applyFill="1" applyBorder="1" applyAlignment="1" applyProtection="1">
      <alignment wrapText="1"/>
      <protection locked="0"/>
    </xf>
    <xf numFmtId="3" fontId="0" fillId="3" borderId="12" xfId="0" applyNumberFormat="1" applyFont="1" applyFill="1" applyBorder="1" applyAlignment="1" applyProtection="1">
      <alignment wrapText="1"/>
      <protection locked="0"/>
    </xf>
    <xf numFmtId="3" fontId="0" fillId="3" borderId="13" xfId="0" applyNumberFormat="1" applyFont="1" applyFill="1" applyBorder="1" applyAlignment="1" applyProtection="1">
      <alignment wrapText="1"/>
      <protection locked="0"/>
    </xf>
    <xf numFmtId="3" fontId="0" fillId="3" borderId="23" xfId="0" applyNumberFormat="1" applyFont="1" applyFill="1" applyBorder="1" applyAlignment="1" applyProtection="1">
      <alignment wrapText="1"/>
      <protection locked="0"/>
    </xf>
    <xf numFmtId="3" fontId="0" fillId="3" borderId="24" xfId="0" applyNumberFormat="1" applyFont="1" applyFill="1" applyBorder="1" applyAlignment="1" applyProtection="1">
      <alignment wrapText="1"/>
      <protection locked="0"/>
    </xf>
    <xf numFmtId="3" fontId="0" fillId="3" borderId="25" xfId="0" applyNumberFormat="1" applyFont="1" applyFill="1" applyBorder="1" applyAlignment="1" applyProtection="1">
      <alignment wrapText="1"/>
      <protection locked="0"/>
    </xf>
    <xf numFmtId="3" fontId="2" fillId="3" borderId="40" xfId="0" applyNumberFormat="1" applyFont="1" applyFill="1" applyBorder="1" applyAlignment="1" applyProtection="1">
      <alignment wrapText="1"/>
      <protection locked="0"/>
    </xf>
    <xf numFmtId="3" fontId="2" fillId="3" borderId="41" xfId="0" applyNumberFormat="1" applyFont="1" applyFill="1" applyBorder="1" applyAlignment="1" applyProtection="1">
      <alignment wrapText="1"/>
      <protection locked="0"/>
    </xf>
    <xf numFmtId="3" fontId="2" fillId="3" borderId="42" xfId="0" applyNumberFormat="1" applyFont="1" applyFill="1" applyBorder="1" applyAlignment="1" applyProtection="1">
      <alignment wrapText="1"/>
      <protection locked="0"/>
    </xf>
    <xf numFmtId="3" fontId="0" fillId="3" borderId="9" xfId="0" applyNumberFormat="1" applyFont="1" applyFill="1" applyBorder="1" applyAlignment="1" applyProtection="1">
      <alignment wrapText="1"/>
      <protection locked="0"/>
    </xf>
    <xf numFmtId="3" fontId="0" fillId="3" borderId="31" xfId="0" applyNumberFormat="1" applyFont="1" applyFill="1" applyBorder="1" applyAlignment="1" applyProtection="1">
      <alignment wrapText="1"/>
      <protection locked="0"/>
    </xf>
    <xf numFmtId="3" fontId="0" fillId="3" borderId="20" xfId="0" applyNumberFormat="1" applyFont="1" applyFill="1" applyBorder="1" applyAlignment="1" applyProtection="1">
      <alignment wrapText="1"/>
      <protection locked="0"/>
    </xf>
    <xf numFmtId="3" fontId="0" fillId="3" borderId="32" xfId="0" applyNumberFormat="1" applyFont="1" applyFill="1" applyBorder="1" applyAlignment="1" applyProtection="1">
      <alignment wrapText="1"/>
      <protection locked="0"/>
    </xf>
    <xf numFmtId="3" fontId="0" fillId="3" borderId="21" xfId="0" applyNumberFormat="1" applyFont="1" applyFill="1" applyBorder="1" applyAlignment="1" applyProtection="1">
      <alignment wrapText="1"/>
      <protection locked="0"/>
    </xf>
    <xf numFmtId="3" fontId="0" fillId="3" borderId="17" xfId="0" applyNumberFormat="1" applyFont="1" applyFill="1" applyBorder="1" applyAlignment="1" applyProtection="1">
      <alignment wrapText="1"/>
      <protection locked="0"/>
    </xf>
    <xf numFmtId="3" fontId="0" fillId="3" borderId="33" xfId="0" applyNumberFormat="1" applyFont="1" applyFill="1" applyBorder="1" applyAlignment="1" applyProtection="1">
      <alignment wrapText="1"/>
      <protection locked="0"/>
    </xf>
    <xf numFmtId="3" fontId="0" fillId="3" borderId="34" xfId="0" applyNumberFormat="1" applyFont="1" applyFill="1" applyBorder="1" applyAlignment="1" applyProtection="1">
      <alignment wrapText="1"/>
      <protection locked="0"/>
    </xf>
    <xf numFmtId="3" fontId="2" fillId="3" borderId="5" xfId="0" applyNumberFormat="1" applyFont="1" applyFill="1" applyBorder="1" applyAlignment="1" applyProtection="1">
      <alignment vertical="center" wrapText="1"/>
      <protection locked="0"/>
    </xf>
    <xf numFmtId="3" fontId="2" fillId="3" borderId="30" xfId="0" applyNumberFormat="1" applyFont="1" applyFill="1" applyBorder="1" applyAlignment="1" applyProtection="1">
      <alignment vertical="center" wrapText="1"/>
      <protection locked="0"/>
    </xf>
    <xf numFmtId="3" fontId="2" fillId="3" borderId="19" xfId="0" applyNumberFormat="1" applyFont="1" applyFill="1" applyBorder="1" applyAlignment="1" applyProtection="1">
      <alignment vertical="center" wrapText="1"/>
      <protection locked="0"/>
    </xf>
    <xf numFmtId="9" fontId="4" fillId="3" borderId="36" xfId="1" applyNumberFormat="1" applyFont="1" applyFill="1" applyBorder="1" applyAlignment="1">
      <alignment horizontal="center" vertic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8" fillId="4" borderId="35" xfId="0" applyFont="1" applyFill="1" applyBorder="1" applyAlignment="1">
      <alignment horizontal="left" vertical="center" wrapText="1"/>
    </xf>
  </cellXfs>
  <cellStyles count="4">
    <cellStyle name="Гиперссылка" xfId="2" builtinId="8"/>
    <cellStyle name="Обычный" xfId="0" builtinId="0"/>
    <cellStyle name="Процентный" xfId="1" builtinId="5"/>
    <cellStyle name="Финансовый" xfId="3" builtinId="3"/>
  </cellStyles>
  <dxfs count="3">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abSelected="1" workbookViewId="0">
      <selection activeCell="E13" sqref="E13"/>
    </sheetView>
  </sheetViews>
  <sheetFormatPr defaultColWidth="8.85546875" defaultRowHeight="15" x14ac:dyDescent="0.25"/>
  <cols>
    <col min="1" max="1" width="44.7109375" style="1" customWidth="1"/>
    <col min="2" max="6" width="14.42578125" style="1" customWidth="1"/>
    <col min="7" max="7" width="17.7109375" style="1" customWidth="1"/>
    <col min="8" max="16384" width="8.85546875" style="1"/>
  </cols>
  <sheetData>
    <row r="1" spans="1:7" x14ac:dyDescent="0.25">
      <c r="A1" s="41" t="s">
        <v>8</v>
      </c>
      <c r="B1" s="42" t="s">
        <v>10</v>
      </c>
    </row>
    <row r="2" spans="1:7" x14ac:dyDescent="0.25">
      <c r="A2" s="43" t="s">
        <v>9</v>
      </c>
      <c r="B2" s="44"/>
      <c r="C2" s="45"/>
      <c r="D2" s="45"/>
      <c r="E2" s="66"/>
    </row>
    <row r="3" spans="1:7" ht="15.75" thickBot="1" x14ac:dyDescent="0.3"/>
    <row r="4" spans="1:7" ht="19.5" thickBot="1" x14ac:dyDescent="0.35">
      <c r="A4" s="112" t="s">
        <v>0</v>
      </c>
      <c r="B4" s="113"/>
      <c r="C4" s="113"/>
      <c r="D4" s="113"/>
      <c r="E4" s="113"/>
      <c r="F4" s="113"/>
      <c r="G4" s="114"/>
    </row>
    <row r="5" spans="1:7" ht="86.25" customHeight="1" thickBot="1" x14ac:dyDescent="0.3">
      <c r="A5" s="115" t="s">
        <v>31</v>
      </c>
      <c r="B5" s="115"/>
      <c r="C5" s="115"/>
      <c r="D5" s="115"/>
      <c r="E5" s="115"/>
      <c r="F5" s="115"/>
      <c r="G5" s="115"/>
    </row>
    <row r="6" spans="1:7" s="6" customFormat="1" ht="60.75" thickBot="1" x14ac:dyDescent="0.3">
      <c r="A6" s="2" t="s">
        <v>16</v>
      </c>
      <c r="B6" s="3" t="s">
        <v>1</v>
      </c>
      <c r="C6" s="4" t="s">
        <v>11</v>
      </c>
      <c r="D6" s="5" t="s">
        <v>23</v>
      </c>
    </row>
    <row r="7" spans="1:7" s="6" customFormat="1" x14ac:dyDescent="0.25">
      <c r="A7" s="7" t="s">
        <v>2</v>
      </c>
      <c r="B7" s="8">
        <v>100</v>
      </c>
      <c r="C7" s="9">
        <v>140</v>
      </c>
      <c r="D7" s="82"/>
    </row>
    <row r="8" spans="1:7" s="6" customFormat="1" x14ac:dyDescent="0.25">
      <c r="A8" s="10" t="s">
        <v>3</v>
      </c>
      <c r="B8" s="11">
        <v>50</v>
      </c>
      <c r="C8" s="12">
        <v>45</v>
      </c>
      <c r="D8" s="83"/>
    </row>
    <row r="9" spans="1:7" s="6" customFormat="1" ht="17.25" thickBot="1" x14ac:dyDescent="0.3">
      <c r="A9" s="13" t="s">
        <v>4</v>
      </c>
      <c r="B9" s="14">
        <v>10</v>
      </c>
      <c r="C9" s="15">
        <v>500</v>
      </c>
      <c r="D9" s="84"/>
    </row>
    <row r="10" spans="1:7" s="6" customFormat="1" ht="17.25" thickBot="1" x14ac:dyDescent="0.3">
      <c r="A10" s="16" t="s">
        <v>5</v>
      </c>
      <c r="B10" s="17"/>
      <c r="C10" s="18"/>
      <c r="D10" s="85"/>
    </row>
    <row r="11" spans="1:7" s="6" customFormat="1" ht="15.75" thickBot="1" x14ac:dyDescent="0.3"/>
    <row r="12" spans="1:7" s="6" customFormat="1" ht="50.25" thickBot="1" x14ac:dyDescent="0.3">
      <c r="A12" s="19" t="s">
        <v>6</v>
      </c>
      <c r="B12" s="20" t="s">
        <v>12</v>
      </c>
      <c r="C12" s="20" t="s">
        <v>13</v>
      </c>
      <c r="D12" s="20" t="s">
        <v>14</v>
      </c>
      <c r="E12" s="70" t="s">
        <v>15</v>
      </c>
      <c r="F12" s="70" t="s">
        <v>29</v>
      </c>
    </row>
    <row r="13" spans="1:7" s="6" customFormat="1" ht="16.5" x14ac:dyDescent="0.25">
      <c r="A13" s="21" t="s">
        <v>7</v>
      </c>
      <c r="B13" s="22">
        <v>0.1</v>
      </c>
      <c r="C13" s="23">
        <v>0</v>
      </c>
      <c r="D13" s="23">
        <v>0.05</v>
      </c>
      <c r="E13" s="24">
        <v>-0.27</v>
      </c>
      <c r="F13" s="86"/>
    </row>
    <row r="14" spans="1:7" s="6" customFormat="1" ht="16.5" x14ac:dyDescent="0.25">
      <c r="A14" s="10" t="s">
        <v>3</v>
      </c>
      <c r="B14" s="25">
        <v>-7.0000000000000007E-2</v>
      </c>
      <c r="C14" s="26">
        <v>-0.05</v>
      </c>
      <c r="D14" s="26">
        <v>0.15</v>
      </c>
      <c r="E14" s="27">
        <v>-0.03</v>
      </c>
      <c r="F14" s="87"/>
    </row>
    <row r="15" spans="1:7" s="6" customFormat="1" ht="17.25" thickBot="1" x14ac:dyDescent="0.3">
      <c r="A15" s="28" t="s">
        <v>4</v>
      </c>
      <c r="B15" s="29">
        <v>0.35</v>
      </c>
      <c r="C15" s="30">
        <v>0.05</v>
      </c>
      <c r="D15" s="30">
        <v>-0.1</v>
      </c>
      <c r="E15" s="31">
        <v>0.05</v>
      </c>
      <c r="F15" s="88"/>
    </row>
    <row r="17" spans="1:7" s="6" customFormat="1" ht="17.25" thickBot="1" x14ac:dyDescent="0.3">
      <c r="A17" s="33"/>
    </row>
    <row r="18" spans="1:7" s="6" customFormat="1" ht="33.75" thickBot="1" x14ac:dyDescent="0.3">
      <c r="A18" s="34" t="s">
        <v>24</v>
      </c>
      <c r="B18" s="73" t="s">
        <v>25</v>
      </c>
      <c r="C18" s="73" t="s">
        <v>26</v>
      </c>
      <c r="D18" s="73" t="s">
        <v>27</v>
      </c>
      <c r="E18" s="74" t="s">
        <v>28</v>
      </c>
      <c r="F18" s="35"/>
    </row>
    <row r="19" spans="1:7" s="6" customFormat="1" x14ac:dyDescent="0.25">
      <c r="A19" s="36" t="s">
        <v>2</v>
      </c>
      <c r="B19" s="89"/>
      <c r="C19" s="90"/>
      <c r="D19" s="90"/>
      <c r="E19" s="91"/>
      <c r="F19" s="37"/>
    </row>
    <row r="20" spans="1:7" s="6" customFormat="1" x14ac:dyDescent="0.25">
      <c r="A20" s="10" t="s">
        <v>3</v>
      </c>
      <c r="B20" s="92"/>
      <c r="C20" s="93"/>
      <c r="D20" s="93"/>
      <c r="E20" s="83"/>
      <c r="F20" s="37"/>
    </row>
    <row r="21" spans="1:7" s="6" customFormat="1" ht="17.25" thickBot="1" x14ac:dyDescent="0.3">
      <c r="A21" s="13" t="s">
        <v>4</v>
      </c>
      <c r="B21" s="94"/>
      <c r="C21" s="95"/>
      <c r="D21" s="95"/>
      <c r="E21" s="96"/>
      <c r="F21" s="37"/>
    </row>
    <row r="22" spans="1:7" s="6" customFormat="1" ht="17.25" thickBot="1" x14ac:dyDescent="0.3">
      <c r="A22" s="16" t="s">
        <v>5</v>
      </c>
      <c r="B22" s="97"/>
      <c r="C22" s="98"/>
      <c r="D22" s="98"/>
      <c r="E22" s="99"/>
      <c r="F22" s="37"/>
    </row>
    <row r="23" spans="1:7" s="6" customFormat="1" ht="15.75" thickBot="1" x14ac:dyDescent="0.3"/>
    <row r="24" spans="1:7" s="6" customFormat="1" ht="17.25" thickBot="1" x14ac:dyDescent="0.3">
      <c r="A24" s="68" t="s">
        <v>17</v>
      </c>
      <c r="B24" s="69" t="s">
        <v>18</v>
      </c>
      <c r="C24" s="69" t="s">
        <v>19</v>
      </c>
      <c r="D24" s="69" t="s">
        <v>20</v>
      </c>
      <c r="E24" s="69" t="s">
        <v>21</v>
      </c>
      <c r="F24" s="67" t="s">
        <v>22</v>
      </c>
    </row>
    <row r="25" spans="1:7" s="6" customFormat="1" x14ac:dyDescent="0.25">
      <c r="A25" s="38" t="s">
        <v>2</v>
      </c>
      <c r="B25" s="100"/>
      <c r="C25" s="100"/>
      <c r="D25" s="100"/>
      <c r="E25" s="101"/>
      <c r="F25" s="102"/>
    </row>
    <row r="26" spans="1:7" s="6" customFormat="1" x14ac:dyDescent="0.25">
      <c r="A26" s="39" t="s">
        <v>3</v>
      </c>
      <c r="B26" s="93"/>
      <c r="C26" s="93"/>
      <c r="D26" s="93"/>
      <c r="E26" s="103"/>
      <c r="F26" s="104"/>
    </row>
    <row r="27" spans="1:7" s="6" customFormat="1" ht="17.25" thickBot="1" x14ac:dyDescent="0.3">
      <c r="A27" s="40" t="s">
        <v>4</v>
      </c>
      <c r="B27" s="105"/>
      <c r="C27" s="105"/>
      <c r="D27" s="105"/>
      <c r="E27" s="106"/>
      <c r="F27" s="107"/>
    </row>
    <row r="28" spans="1:7" s="6" customFormat="1" ht="18.75" customHeight="1" thickBot="1" x14ac:dyDescent="0.3">
      <c r="A28" s="16" t="s">
        <v>30</v>
      </c>
      <c r="B28" s="108"/>
      <c r="C28" s="108"/>
      <c r="D28" s="108"/>
      <c r="E28" s="109"/>
      <c r="F28" s="110"/>
    </row>
    <row r="30" spans="1:7" x14ac:dyDescent="0.25">
      <c r="D30" s="81"/>
      <c r="E30" s="81"/>
      <c r="F30" s="81"/>
      <c r="G30" s="81"/>
    </row>
    <row r="31" spans="1:7" x14ac:dyDescent="0.25">
      <c r="D31" s="81"/>
      <c r="E31" s="81"/>
      <c r="F31" s="81"/>
      <c r="G31" s="81"/>
    </row>
  </sheetData>
  <sheetProtection algorithmName="SHA-512" hashValue="L/REhNIBWZJ/vmmpRy1+/Axl2CRDW6wJfLkdATDsCRnVdn5Y9rooaIww+a1aSZP9p+nrDWvK1E+sUYvh2n/7wA==" saltValue="RtvgKGkomdxhpF3e1ShHXw==" spinCount="100000" sheet="1" objects="1" scenarios="1"/>
  <mergeCells count="2">
    <mergeCell ref="A4:G4"/>
    <mergeCell ref="A5: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G25" sqref="G25"/>
    </sheetView>
  </sheetViews>
  <sheetFormatPr defaultColWidth="8.85546875" defaultRowHeight="15" x14ac:dyDescent="0.25"/>
  <cols>
    <col min="1" max="1" width="44.42578125" style="1" customWidth="1"/>
    <col min="2" max="6" width="14.42578125" style="1" customWidth="1"/>
    <col min="7" max="7" width="17.7109375" style="1" customWidth="1"/>
    <col min="8" max="16384" width="8.85546875" style="1"/>
  </cols>
  <sheetData>
    <row r="1" spans="1:7" x14ac:dyDescent="0.25">
      <c r="A1" s="41" t="s">
        <v>8</v>
      </c>
      <c r="B1" s="42" t="s">
        <v>10</v>
      </c>
      <c r="C1" s="1" t="str">
        <f>IF(AND('Вложения в акции (решение)'!G13="верно",'Вложения в акции (решение)'!G25="верно",'Вложения в акции (решение)'!G28="верно"),"решена","не решена")</f>
        <v>не решена</v>
      </c>
    </row>
    <row r="2" spans="1:7" x14ac:dyDescent="0.25">
      <c r="A2" s="43" t="s">
        <v>9</v>
      </c>
      <c r="B2" s="44"/>
      <c r="C2" s="45"/>
      <c r="D2" s="45"/>
      <c r="E2" s="66"/>
    </row>
    <row r="3" spans="1:7" ht="15.75" thickBot="1" x14ac:dyDescent="0.3"/>
    <row r="4" spans="1:7" ht="19.5" thickBot="1" x14ac:dyDescent="0.35">
      <c r="A4" s="112" t="s">
        <v>0</v>
      </c>
      <c r="B4" s="113"/>
      <c r="C4" s="113"/>
      <c r="D4" s="113"/>
      <c r="E4" s="113"/>
      <c r="F4" s="113"/>
      <c r="G4" s="114"/>
    </row>
    <row r="5" spans="1:7" ht="15.75" customHeight="1" thickBot="1" x14ac:dyDescent="0.3">
      <c r="A5" s="6"/>
      <c r="B5" s="6"/>
      <c r="C5" s="6"/>
      <c r="D5" s="6"/>
      <c r="E5" s="6"/>
      <c r="F5" s="6"/>
      <c r="G5" s="6"/>
    </row>
    <row r="6" spans="1:7" s="6" customFormat="1" ht="60.75" thickBot="1" x14ac:dyDescent="0.3">
      <c r="A6" s="2" t="s">
        <v>16</v>
      </c>
      <c r="B6" s="3" t="s">
        <v>1</v>
      </c>
      <c r="C6" s="4" t="s">
        <v>11</v>
      </c>
      <c r="D6" s="5" t="s">
        <v>23</v>
      </c>
    </row>
    <row r="7" spans="1:7" s="6" customFormat="1" x14ac:dyDescent="0.25">
      <c r="A7" s="7" t="s">
        <v>2</v>
      </c>
      <c r="B7" s="8">
        <v>100</v>
      </c>
      <c r="C7" s="9">
        <v>140</v>
      </c>
      <c r="D7" s="46">
        <f>B7*C7</f>
        <v>14000</v>
      </c>
    </row>
    <row r="8" spans="1:7" s="6" customFormat="1" x14ac:dyDescent="0.25">
      <c r="A8" s="10" t="s">
        <v>3</v>
      </c>
      <c r="B8" s="11">
        <v>50</v>
      </c>
      <c r="C8" s="12">
        <v>45</v>
      </c>
      <c r="D8" s="47">
        <f t="shared" ref="D8:D9" si="0">B8*C8</f>
        <v>2250</v>
      </c>
    </row>
    <row r="9" spans="1:7" s="6" customFormat="1" ht="17.25" thickBot="1" x14ac:dyDescent="0.3">
      <c r="A9" s="13" t="s">
        <v>4</v>
      </c>
      <c r="B9" s="14">
        <v>10</v>
      </c>
      <c r="C9" s="15">
        <v>500</v>
      </c>
      <c r="D9" s="48">
        <f t="shared" si="0"/>
        <v>5000</v>
      </c>
    </row>
    <row r="10" spans="1:7" s="6" customFormat="1" ht="17.25" thickBot="1" x14ac:dyDescent="0.3">
      <c r="A10" s="16" t="s">
        <v>5</v>
      </c>
      <c r="B10" s="17"/>
      <c r="C10" s="18"/>
      <c r="D10" s="49">
        <f>SUM(D7:D9)</f>
        <v>21250</v>
      </c>
    </row>
    <row r="11" spans="1:7" s="6" customFormat="1" ht="15.75" thickBot="1" x14ac:dyDescent="0.3"/>
    <row r="12" spans="1:7" s="6" customFormat="1" ht="50.25" thickBot="1" x14ac:dyDescent="0.3">
      <c r="A12" s="19" t="s">
        <v>6</v>
      </c>
      <c r="B12" s="20" t="s">
        <v>12</v>
      </c>
      <c r="C12" s="20" t="s">
        <v>13</v>
      </c>
      <c r="D12" s="20" t="s">
        <v>14</v>
      </c>
      <c r="E12" s="70" t="s">
        <v>15</v>
      </c>
      <c r="F12" s="70" t="s">
        <v>29</v>
      </c>
    </row>
    <row r="13" spans="1:7" s="6" customFormat="1" ht="16.5" x14ac:dyDescent="0.25">
      <c r="A13" s="21" t="s">
        <v>7</v>
      </c>
      <c r="B13" s="22">
        <v>0.1</v>
      </c>
      <c r="C13" s="23">
        <v>0</v>
      </c>
      <c r="D13" s="23">
        <v>0.05</v>
      </c>
      <c r="E13" s="24">
        <v>-0.27</v>
      </c>
      <c r="F13" s="111">
        <f>(1+B13)*(1+C13)*(1+D13)*(1+E13)-1</f>
        <v>-0.15684999999999982</v>
      </c>
      <c r="G13" s="32" t="str">
        <f>IFERROR(IF(ABS(F13-'Вложения в акции'!F13)&lt;0.01,"верно","не верно"),"не верно")</f>
        <v>не верно</v>
      </c>
    </row>
    <row r="14" spans="1:7" s="6" customFormat="1" ht="16.5" x14ac:dyDescent="0.25">
      <c r="A14" s="10" t="s">
        <v>3</v>
      </c>
      <c r="B14" s="25">
        <v>-7.0000000000000007E-2</v>
      </c>
      <c r="C14" s="26">
        <v>-0.05</v>
      </c>
      <c r="D14" s="26">
        <v>0.15</v>
      </c>
      <c r="E14" s="27">
        <v>-0.03</v>
      </c>
      <c r="F14" s="71">
        <f t="shared" ref="F14:F15" si="1">(1+B14)*(1+C14)*(1+D14)*(1+E14)-1</f>
        <v>-1.44557500000001E-2</v>
      </c>
      <c r="G14" s="32" t="str">
        <f>IFERROR(IF(ABS(F14-'Вложения в акции'!F14)&lt;0.01,"верно","не верно"),"не верно")</f>
        <v>не верно</v>
      </c>
    </row>
    <row r="15" spans="1:7" s="6" customFormat="1" ht="17.25" thickBot="1" x14ac:dyDescent="0.3">
      <c r="A15" s="28" t="s">
        <v>4</v>
      </c>
      <c r="B15" s="29">
        <v>0.35</v>
      </c>
      <c r="C15" s="30">
        <v>0.05</v>
      </c>
      <c r="D15" s="30">
        <v>-0.1</v>
      </c>
      <c r="E15" s="31">
        <v>0.05</v>
      </c>
      <c r="F15" s="72">
        <f t="shared" si="1"/>
        <v>0.33953750000000027</v>
      </c>
      <c r="G15" s="32" t="str">
        <f>IFERROR(IF(ABS(F15-'Вложения в акции'!F15)&lt;0.01,"верно","не верно"),"не верно")</f>
        <v>не верно</v>
      </c>
    </row>
    <row r="17" spans="1:7" s="6" customFormat="1" ht="17.25" thickBot="1" x14ac:dyDescent="0.3">
      <c r="A17" s="33"/>
    </row>
    <row r="18" spans="1:7" s="6" customFormat="1" ht="33.75" thickBot="1" x14ac:dyDescent="0.3">
      <c r="A18" s="34" t="s">
        <v>24</v>
      </c>
      <c r="B18" s="73" t="s">
        <v>25</v>
      </c>
      <c r="C18" s="73" t="s">
        <v>26</v>
      </c>
      <c r="D18" s="73" t="s">
        <v>27</v>
      </c>
      <c r="E18" s="74" t="s">
        <v>28</v>
      </c>
      <c r="F18" s="35"/>
    </row>
    <row r="19" spans="1:7" s="6" customFormat="1" x14ac:dyDescent="0.25">
      <c r="A19" s="36" t="s">
        <v>2</v>
      </c>
      <c r="B19" s="50">
        <f>$B7*$C7*(1+B13)</f>
        <v>15400.000000000002</v>
      </c>
      <c r="C19" s="51">
        <f>B19*(1+C13)</f>
        <v>15400.000000000002</v>
      </c>
      <c r="D19" s="51">
        <f>C19*(1+D13)</f>
        <v>16170.000000000002</v>
      </c>
      <c r="E19" s="52">
        <f>D19*(1+E13)</f>
        <v>11804.1</v>
      </c>
      <c r="F19" s="37"/>
    </row>
    <row r="20" spans="1:7" s="6" customFormat="1" x14ac:dyDescent="0.25">
      <c r="A20" s="10" t="s">
        <v>3</v>
      </c>
      <c r="B20" s="53">
        <f t="shared" ref="B20:B21" si="2">$B8*$C8*(1+B14)</f>
        <v>2092.5</v>
      </c>
      <c r="C20" s="54">
        <f t="shared" ref="C20:E21" si="3">B20*(1+C14)</f>
        <v>1987.875</v>
      </c>
      <c r="D20" s="54">
        <f t="shared" si="3"/>
        <v>2286.0562499999996</v>
      </c>
      <c r="E20" s="47">
        <f t="shared" si="3"/>
        <v>2217.4745624999996</v>
      </c>
      <c r="F20" s="37"/>
    </row>
    <row r="21" spans="1:7" s="6" customFormat="1" ht="17.25" thickBot="1" x14ac:dyDescent="0.3">
      <c r="A21" s="13" t="s">
        <v>4</v>
      </c>
      <c r="B21" s="78">
        <f t="shared" si="2"/>
        <v>6750</v>
      </c>
      <c r="C21" s="79">
        <f t="shared" si="3"/>
        <v>7087.5</v>
      </c>
      <c r="D21" s="79">
        <f t="shared" si="3"/>
        <v>6378.75</v>
      </c>
      <c r="E21" s="80">
        <f t="shared" si="3"/>
        <v>6697.6875</v>
      </c>
      <c r="F21" s="37"/>
    </row>
    <row r="22" spans="1:7" s="6" customFormat="1" ht="17.25" thickBot="1" x14ac:dyDescent="0.3">
      <c r="A22" s="16" t="s">
        <v>5</v>
      </c>
      <c r="B22" s="75">
        <f t="shared" ref="B22:E22" si="4">SUM(B19:B21)</f>
        <v>24242.5</v>
      </c>
      <c r="C22" s="76">
        <f t="shared" si="4"/>
        <v>24475.375</v>
      </c>
      <c r="D22" s="76">
        <f t="shared" si="4"/>
        <v>24834.806250000001</v>
      </c>
      <c r="E22" s="77">
        <f t="shared" si="4"/>
        <v>20719.262062499998</v>
      </c>
      <c r="F22" s="37"/>
    </row>
    <row r="23" spans="1:7" s="6" customFormat="1" ht="15.75" thickBot="1" x14ac:dyDescent="0.3"/>
    <row r="24" spans="1:7" s="6" customFormat="1" ht="17.25" thickBot="1" x14ac:dyDescent="0.3">
      <c r="A24" s="68" t="s">
        <v>17</v>
      </c>
      <c r="B24" s="69" t="s">
        <v>18</v>
      </c>
      <c r="C24" s="69" t="s">
        <v>19</v>
      </c>
      <c r="D24" s="69" t="s">
        <v>20</v>
      </c>
      <c r="E24" s="69" t="s">
        <v>21</v>
      </c>
      <c r="F24" s="67" t="s">
        <v>22</v>
      </c>
    </row>
    <row r="25" spans="1:7" s="6" customFormat="1" x14ac:dyDescent="0.25">
      <c r="A25" s="38" t="s">
        <v>2</v>
      </c>
      <c r="B25" s="56">
        <f>B19-$D7</f>
        <v>1400.0000000000018</v>
      </c>
      <c r="C25" s="56">
        <f>C19-B19</f>
        <v>0</v>
      </c>
      <c r="D25" s="56">
        <f t="shared" ref="D25:E25" si="5">D19-C19</f>
        <v>770</v>
      </c>
      <c r="E25" s="57">
        <f t="shared" si="5"/>
        <v>-4365.9000000000015</v>
      </c>
      <c r="F25" s="58">
        <f>E19-$D7</f>
        <v>-2195.8999999999996</v>
      </c>
      <c r="G25" s="32" t="str">
        <f>IFERROR(IF(ABS(F25-'Вложения в акции'!F25)&lt;1,"верно","не верно"),"не верно")</f>
        <v>не верно</v>
      </c>
    </row>
    <row r="26" spans="1:7" s="6" customFormat="1" x14ac:dyDescent="0.25">
      <c r="A26" s="39" t="s">
        <v>3</v>
      </c>
      <c r="B26" s="54">
        <f>B20-$D8</f>
        <v>-157.5</v>
      </c>
      <c r="C26" s="54">
        <f t="shared" ref="C26:E28" si="6">C20-B20</f>
        <v>-104.625</v>
      </c>
      <c r="D26" s="54">
        <f t="shared" si="6"/>
        <v>298.18124999999964</v>
      </c>
      <c r="E26" s="59">
        <f t="shared" si="6"/>
        <v>-68.581687500000044</v>
      </c>
      <c r="F26" s="60">
        <f>E20-$D8</f>
        <v>-32.525437500000407</v>
      </c>
      <c r="G26" s="32" t="str">
        <f>IFERROR(IF(ABS(F26-'Вложения в акции'!F26)&lt;1,"верно","не верно"),"не верно")</f>
        <v>не верно</v>
      </c>
    </row>
    <row r="27" spans="1:7" s="6" customFormat="1" ht="17.25" thickBot="1" x14ac:dyDescent="0.3">
      <c r="A27" s="40" t="s">
        <v>4</v>
      </c>
      <c r="B27" s="55">
        <f>B21-$D9</f>
        <v>1750</v>
      </c>
      <c r="C27" s="55">
        <f t="shared" si="6"/>
        <v>337.5</v>
      </c>
      <c r="D27" s="55">
        <f t="shared" si="6"/>
        <v>-708.75</v>
      </c>
      <c r="E27" s="61">
        <f t="shared" si="6"/>
        <v>318.9375</v>
      </c>
      <c r="F27" s="62">
        <f>E21-$D9</f>
        <v>1697.6875</v>
      </c>
      <c r="G27" s="32" t="str">
        <f>IFERROR(IF(ABS(F27-'Вложения в акции'!F27)&lt;1,"верно","не верно"),"не верно")</f>
        <v>не верно</v>
      </c>
    </row>
    <row r="28" spans="1:7" s="6" customFormat="1" ht="17.25" thickBot="1" x14ac:dyDescent="0.3">
      <c r="A28" s="16" t="s">
        <v>30</v>
      </c>
      <c r="B28" s="63">
        <f>B22-$D10</f>
        <v>2992.5</v>
      </c>
      <c r="C28" s="63">
        <f t="shared" si="6"/>
        <v>232.875</v>
      </c>
      <c r="D28" s="63">
        <f t="shared" si="6"/>
        <v>359.43125000000146</v>
      </c>
      <c r="E28" s="64">
        <f t="shared" si="6"/>
        <v>-4115.5441875000033</v>
      </c>
      <c r="F28" s="65">
        <f>E22-$D10</f>
        <v>-530.73793750000186</v>
      </c>
      <c r="G28" s="32" t="str">
        <f>IFERROR(IF(ABS(SUM(B28:F28)-SUM('Вложения в акции'!B28:F28))&lt;10,"верно","не верно"),"не верно")</f>
        <v>не верно</v>
      </c>
    </row>
    <row r="30" spans="1:7" x14ac:dyDescent="0.25">
      <c r="D30" s="81"/>
      <c r="E30" s="81"/>
      <c r="F30" s="81"/>
      <c r="G30" s="81"/>
    </row>
    <row r="31" spans="1:7" x14ac:dyDescent="0.25">
      <c r="D31" s="81"/>
      <c r="E31" s="81"/>
      <c r="F31" s="81"/>
      <c r="G31" s="81"/>
    </row>
  </sheetData>
  <mergeCells count="1">
    <mergeCell ref="A4:G4"/>
  </mergeCells>
  <conditionalFormatting sqref="C1">
    <cfRule type="cellIs" dxfId="2" priority="6" operator="equal">
      <formula>"решена"</formula>
    </cfRule>
  </conditionalFormatting>
  <conditionalFormatting sqref="G13:G15">
    <cfRule type="cellIs" dxfId="1" priority="3" operator="equal">
      <formula>"верно"</formula>
    </cfRule>
  </conditionalFormatting>
  <conditionalFormatting sqref="G25:G28">
    <cfRule type="cellIs" dxfId="0" priority="1" operator="equal">
      <formula>"верно"</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Вложения в акции</vt:lpstr>
      <vt:lpstr>Вложения в акции (решение)</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Сапунова А.Д.</dc:creator>
  <cp:lastModifiedBy>Dmitry</cp:lastModifiedBy>
  <dcterms:created xsi:type="dcterms:W3CDTF">2018-07-30T13:21:25Z</dcterms:created>
  <dcterms:modified xsi:type="dcterms:W3CDTF">2018-08-26T09:16:28Z</dcterms:modified>
</cp:coreProperties>
</file>