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2"/>
  <workbookPr autoCompressPictures="0"/>
  <xr:revisionPtr revIDLastSave="8" documentId="11_4B192BFFAAA5D26874492827ECD8E9120D5BC82B" xr6:coauthVersionLast="32" xr6:coauthVersionMax="32" xr10:uidLastSave="{13485BDC-F1B3-4A10-B293-8667366B670C}"/>
  <bookViews>
    <workbookView xWindow="0" yWindow="0" windowWidth="25600" windowHeight="16060" xr2:uid="{00000000-000D-0000-FFFF-FFFF00000000}"/>
  </bookViews>
  <sheets>
    <sheet name="Условия микрокредита" sheetId="1" r:id="rId1"/>
  </sheets>
  <externalReferences>
    <externalReference r:id="rId2"/>
  </externalReferences>
  <definedNames>
    <definedName name="stati">[1]Прогноз_отдельн_данн!$B$130:$B$146</definedName>
  </definedNames>
  <calcPr calcId="179016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B12" i="1"/>
  <c r="D9" i="1"/>
  <c r="B9" i="1"/>
  <c r="B10" i="1"/>
  <c r="B11" i="1"/>
  <c r="B13" i="1"/>
  <c r="D13" i="1"/>
  <c r="D11" i="1"/>
  <c r="D10" i="1"/>
  <c r="D6" i="1"/>
</calcChain>
</file>

<file path=xl/sharedStrings.xml><?xml version="1.0" encoding="utf-8"?>
<sst xmlns="http://schemas.openxmlformats.org/spreadsheetml/2006/main" count="9" uniqueCount="9">
  <si>
    <t>Условия микрокредита</t>
  </si>
  <si>
    <t>Сумма кредита (от 3 000 до 150 000), руб.</t>
  </si>
  <si>
    <t>Количество недель (целое число от 10 до 52)</t>
  </si>
  <si>
    <t>Платеж раз в две недели, руб.</t>
  </si>
  <si>
    <t>Количество платежей</t>
  </si>
  <si>
    <t>Общий платеж, руб.</t>
  </si>
  <si>
    <t>Процентная ставка за период</t>
  </si>
  <si>
    <t>Недель в году</t>
  </si>
  <si>
    <t>Годовая процентная ставка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</si>
</sst>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8" tint="-0.249977111117893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 style="thin">
        <color auto="1"/>
      </bottom>
      <diagonal/>
    </border>
    <border>
      <left style="thin">
        <color auto="1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n">
        <color auto="1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ck">
        <color indexed="64"/>
      </right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3" xfId="0" applyBorder="1"/>
    <xf numFmtId="0" fontId="4" fillId="0" borderId="1" xfId="0" applyFont="1" applyBorder="1"/>
    <xf numFmtId="0" fontId="0" fillId="0" borderId="7" xfId="0" applyBorder="1"/>
    <xf numFmtId="9" fontId="4" fillId="0" borderId="1" xfId="1" applyFont="1" applyBorder="1"/>
    <xf numFmtId="2" fontId="0" fillId="0" borderId="1" xfId="0" applyNumberFormat="1" applyBorder="1"/>
    <xf numFmtId="0" fontId="4" fillId="0" borderId="5" xfId="0" applyFont="1" applyBorder="1"/>
    <xf numFmtId="9" fontId="4" fillId="0" borderId="6" xfId="1" applyFont="1" applyBorder="1"/>
    <xf numFmtId="0" fontId="0" fillId="0" borderId="11" xfId="0" applyBorder="1"/>
    <xf numFmtId="0" fontId="0" fillId="0" borderId="12" xfId="0" applyBorder="1"/>
    <xf numFmtId="0" fontId="4" fillId="0" borderId="2" xfId="0" applyFont="1" applyBorder="1"/>
    <xf numFmtId="9" fontId="0" fillId="0" borderId="3" xfId="0" applyNumberFormat="1" applyBorder="1"/>
    <xf numFmtId="2" fontId="0" fillId="0" borderId="3" xfId="0" applyNumberFormat="1" applyBorder="1"/>
    <xf numFmtId="9" fontId="0" fillId="0" borderId="4" xfId="0" applyNumberForma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3" fontId="3" fillId="0" borderId="16" xfId="0" applyNumberFormat="1" applyFont="1" applyBorder="1"/>
    <xf numFmtId="3" fontId="3" fillId="0" borderId="17" xfId="0" applyNumberFormat="1" applyFont="1" applyBorder="1"/>
    <xf numFmtId="3" fontId="4" fillId="2" borderId="18" xfId="0" applyNumberFormat="1" applyFont="1" applyFill="1" applyBorder="1"/>
    <xf numFmtId="3" fontId="3" fillId="0" borderId="19" xfId="0" applyNumberFormat="1" applyFont="1" applyBorder="1"/>
    <xf numFmtId="3" fontId="3" fillId="0" borderId="20" xfId="0" applyNumberFormat="1" applyFont="1" applyBorder="1"/>
    <xf numFmtId="3" fontId="3" fillId="0" borderId="21" xfId="0" applyNumberFormat="1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3" fontId="4" fillId="0" borderId="25" xfId="0" applyNumberFormat="1" applyFont="1" applyBorder="1" applyAlignment="1">
      <alignment horizontal="right"/>
    </xf>
    <xf numFmtId="3" fontId="3" fillId="0" borderId="26" xfId="0" applyNumberFormat="1" applyFont="1" applyBorder="1"/>
    <xf numFmtId="3" fontId="4" fillId="2" borderId="27" xfId="0" applyNumberFormat="1" applyFont="1" applyFill="1" applyBorder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_Work/2017_&#1060;&#1061;&#1048;_&#1048;&#1085;&#1092;&#1086;&#1088;&#1084;&#1072;&#1090;&#1080;&#1082;&#1072;/3_&#1056;&#1072;&#1073;&#1086;&#1095;&#1080;&#1077;%20&#1084;&#1072;&#1090;&#1077;&#1088;&#1080;&#1072;&#1083;&#1099;/1_&#1047;&#1072;&#1076;&#1072;&#1095;&#1080;%20&#1087;&#1086;%20&#1048;&#1085;&#1092;&#1086;&#1088;&#1084;&#1072;&#1090;&#1080;&#1082;&#1077;/&#1047;&#1072;&#1076;&#1072;&#1095;&#1080;_&#1048;&#1085;&#1092;&#1086;&#1088;&#1084;&#1072;&#1090;&#1080;&#1082;&#1072;_&#1041;&#1044;&#104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вод бюджета"/>
      <sheetName val="Прогноз_отдельн_данн"/>
      <sheetName val="Анализ бюджета семьи+Оценка воз"/>
      <sheetName val="Чувствительность бюджета"/>
      <sheetName val="Пополняемый вклад"/>
      <sheetName val="Пополняемый вклад (2)"/>
      <sheetName val="Потребл_и_ФинЦели"/>
      <sheetName val="Потребл_и_ФинЦели (2)"/>
      <sheetName val="Iphone"/>
      <sheetName val="XiaoMi"/>
      <sheetName val="Условия микркредита"/>
      <sheetName val="Автокредит_Ипотека"/>
      <sheetName val="Ставки по депозиту"/>
      <sheetName val="Сред_дох_вклад"/>
    </sheetNames>
    <sheetDataSet>
      <sheetData sheetId="0"/>
      <sheetData sheetId="1">
        <row r="130">
          <cell r="B130" t="str">
            <v>нсд</v>
          </cell>
        </row>
        <row r="131">
          <cell r="B131" t="str">
            <v>ДОХ</v>
          </cell>
        </row>
        <row r="132">
          <cell r="B132" t="str">
            <v>зпл</v>
          </cell>
        </row>
        <row r="133">
          <cell r="B133" t="str">
            <v>прд</v>
          </cell>
        </row>
        <row r="134">
          <cell r="B134" t="str">
            <v>РАСХ</v>
          </cell>
        </row>
        <row r="135">
          <cell r="B135" t="str">
            <v>кпл</v>
          </cell>
        </row>
        <row r="136">
          <cell r="B136" t="str">
            <v>ппт</v>
          </cell>
        </row>
        <row r="137">
          <cell r="B137" t="str">
            <v>тдд</v>
          </cell>
        </row>
        <row r="138">
          <cell r="B138" t="str">
            <v>оод</v>
          </cell>
        </row>
        <row r="139">
          <cell r="B139" t="str">
            <v>опр</v>
          </cell>
        </row>
        <row r="140">
          <cell r="B140" t="str">
            <v>учб</v>
          </cell>
        </row>
        <row r="141">
          <cell r="B141" t="str">
            <v>стр</v>
          </cell>
        </row>
        <row r="142">
          <cell r="B142" t="str">
            <v>авт</v>
          </cell>
        </row>
        <row r="143">
          <cell r="B143" t="str">
            <v>крд</v>
          </cell>
        </row>
        <row r="144">
          <cell r="B144" t="str">
            <v>разв</v>
          </cell>
        </row>
        <row r="145">
          <cell r="B145" t="str">
            <v>крс</v>
          </cell>
        </row>
        <row r="146">
          <cell r="B146" t="str">
            <v>прр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workbookViewId="0" xr3:uid="{AEA406A1-0E4B-5B11-9CD5-51D6E497D94C}">
      <selection activeCell="D6" sqref="D6"/>
    </sheetView>
  </sheetViews>
  <sheetFormatPr defaultColWidth="8.85546875" defaultRowHeight="14.1" outlineLevelRow="1" outlineLevelCol="1"/>
  <cols>
    <col min="1" max="1" width="42.140625" customWidth="1"/>
    <col min="2" max="3" width="9.140625" hidden="1" customWidth="1" outlineLevel="1"/>
    <col min="4" max="4" width="8.85546875" collapsed="1"/>
  </cols>
  <sheetData>
    <row r="1" spans="1:4" ht="15"/>
    <row r="2" spans="1:4" ht="18.75">
      <c r="A2" s="20" t="s">
        <v>0</v>
      </c>
      <c r="B2" s="21"/>
      <c r="C2" s="21"/>
      <c r="D2" s="22"/>
    </row>
    <row r="3" spans="1:4" ht="15">
      <c r="D3" s="1"/>
    </row>
    <row r="4" spans="1:4" ht="15">
      <c r="A4" s="29" t="s">
        <v>1</v>
      </c>
      <c r="B4" s="23">
        <v>50000</v>
      </c>
      <c r="C4" s="24"/>
      <c r="D4" s="25"/>
    </row>
    <row r="5" spans="1:4" ht="15">
      <c r="A5" s="30" t="s">
        <v>2</v>
      </c>
      <c r="B5" s="26">
        <v>10</v>
      </c>
      <c r="C5" s="27"/>
      <c r="D5" s="34"/>
    </row>
    <row r="6" spans="1:4" ht="15">
      <c r="A6" s="31" t="s">
        <v>3</v>
      </c>
      <c r="B6" s="28">
        <v>14354</v>
      </c>
      <c r="C6" s="33"/>
      <c r="D6" s="32" t="str">
        <f>IF(ISERR(D10/D9),"-",D10/D9)</f>
        <v>-</v>
      </c>
    </row>
    <row r="7" spans="1:4" ht="15">
      <c r="B7" s="2"/>
    </row>
    <row r="8" spans="1:4">
      <c r="B8" s="3"/>
    </row>
    <row r="9" spans="1:4" hidden="1" outlineLevel="1">
      <c r="A9" s="17" t="s">
        <v>4</v>
      </c>
      <c r="B9" s="9">
        <f>B5/2</f>
        <v>5</v>
      </c>
      <c r="C9" s="11"/>
      <c r="D9" s="13">
        <f>D5/2</f>
        <v>0</v>
      </c>
    </row>
    <row r="10" spans="1:4" hidden="1" outlineLevel="1">
      <c r="A10" s="18" t="s">
        <v>5</v>
      </c>
      <c r="B10" s="5">
        <f>B6*B9</f>
        <v>71770</v>
      </c>
      <c r="C10" s="6"/>
      <c r="D10" s="4">
        <f>D4*(1+D11)</f>
        <v>0</v>
      </c>
    </row>
    <row r="11" spans="1:4" hidden="1" outlineLevel="1">
      <c r="A11" s="18" t="s">
        <v>6</v>
      </c>
      <c r="B11" s="7">
        <f>(B10/B4)-1</f>
        <v>0.43540000000000001</v>
      </c>
      <c r="C11" s="6"/>
      <c r="D11" s="14">
        <f>D13/D12*D5</f>
        <v>0</v>
      </c>
    </row>
    <row r="12" spans="1:4" hidden="1" outlineLevel="1">
      <c r="A12" s="18" t="s">
        <v>7</v>
      </c>
      <c r="B12" s="8">
        <f>365/7</f>
        <v>52.142857142857146</v>
      </c>
      <c r="C12" s="6"/>
      <c r="D12" s="15">
        <f>365/7</f>
        <v>52.142857142857146</v>
      </c>
    </row>
    <row r="13" spans="1:4" ht="15" hidden="1" outlineLevel="1" thickBot="1">
      <c r="A13" s="19" t="s">
        <v>8</v>
      </c>
      <c r="B13" s="10">
        <f>B11*B12/B5</f>
        <v>2.2703000000000002</v>
      </c>
      <c r="C13" s="12"/>
      <c r="D13" s="16">
        <f>B13</f>
        <v>2.2703000000000002</v>
      </c>
    </row>
    <row r="14" spans="1:4" collapsed="1">
      <c r="B14" s="3"/>
    </row>
    <row r="15" spans="1:4">
      <c r="B15" s="3"/>
    </row>
    <row r="16" spans="1:4">
      <c r="B16" s="3"/>
    </row>
    <row r="17" spans="2:2">
      <c r="B17" s="3"/>
    </row>
  </sheetData>
  <sheetProtection password="CC12" sheet="1" formatCells="0" formatColumns="0" formatRows="0" insertColumns="0" insertRows="0" insertHyperlinks="0" deleteColumns="0" deleteRows="0" sort="0" autoFilter="0" pivotTables="0"/>
  <dataConsolidate/>
  <mergeCells count="1">
    <mergeCell ref="A2:D2"/>
  </mergeCells>
  <dataValidations count="2">
    <dataValidation type="whole" allowBlank="1" showInputMessage="1" showErrorMessage="1" error="Введите целое число от 10 до 52" sqref="D5" xr:uid="{00000000-0002-0000-0000-000000000000}">
      <formula1>10</formula1>
      <formula2>52</formula2>
    </dataValidation>
    <dataValidation type="whole" allowBlank="1" showInputMessage="1" showErrorMessage="1" error="Введите целое число от 3 000 до 150 000" sqref="D4" xr:uid="{00000000-0002-0000-0000-000001000000}">
      <formula1>3000</formula1>
      <formula2>150000</formula2>
    </dataValidation>
  </dataValidation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Бачило Д.В.</dc:creator>
  <cp:keywords/>
  <dc:description/>
  <cp:lastModifiedBy>Александра Ридли</cp:lastModifiedBy>
  <cp:revision/>
  <dcterms:created xsi:type="dcterms:W3CDTF">2017-10-24T13:13:56Z</dcterms:created>
  <dcterms:modified xsi:type="dcterms:W3CDTF">2018-03-28T06:31:18Z</dcterms:modified>
  <cp:category/>
  <cp:contentStatus/>
</cp:coreProperties>
</file>