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amma\OneDrive\Desktop\Files\Data analytics\Excel\HR_DATA\"/>
    </mc:Choice>
  </mc:AlternateContent>
  <xr:revisionPtr revIDLastSave="0" documentId="13_ncr:1_{20D1618A-497D-4A1C-8D01-6FC3EBE91AF5}" xr6:coauthVersionLast="47" xr6:coauthVersionMax="47" xr10:uidLastSave="{00000000-0000-0000-0000-000000000000}"/>
  <bookViews>
    <workbookView xWindow="-108" yWindow="-108" windowWidth="23256" windowHeight="12456" firstSheet="6" activeTab="9" xr2:uid="{5AF5D4AF-D10E-435D-ABA8-B0D0494ED23E}"/>
  </bookViews>
  <sheets>
    <sheet name="Data" sheetId="1" r:id="rId1"/>
    <sheet name="KPI" sheetId="7" r:id="rId2"/>
    <sheet name="Rating" sheetId="8" r:id="rId3"/>
    <sheet name="Gender and education" sheetId="9" r:id="rId4"/>
    <sheet name="Attrition by job role" sheetId="10" r:id="rId5"/>
    <sheet name="Department wise attrition" sheetId="11" r:id="rId6"/>
    <sheet name="Attrition by age group " sheetId="12" r:id="rId7"/>
    <sheet name="Tenure Group" sheetId="17" r:id="rId8"/>
    <sheet name="outline" sheetId="18" r:id="rId9"/>
    <sheet name="Dashboard" sheetId="4" r:id="rId10"/>
  </sheets>
  <definedNames>
    <definedName name="_xlchart.v1.0" hidden="1">'Attrition by job role'!$D$4:$D$12</definedName>
    <definedName name="_xlchart.v1.1" hidden="1">'Attrition by job role'!$E$4:$E$12</definedName>
    <definedName name="_xlchart.v1.5" hidden="1">'Attrition by job role'!$D$4:$D$12</definedName>
    <definedName name="_xlchart.v1.6" hidden="1">'Attrition by job role'!$E$4:$E$12</definedName>
    <definedName name="_xlchart.v2.2" hidden="1">'Attrition by age group '!$D$15:$D$17</definedName>
    <definedName name="_xlchart.v2.3" hidden="1">'Attrition by age group '!$E$14</definedName>
    <definedName name="_xlchart.v2.4" hidden="1">'Attrition by age group '!$E$15:$E$17</definedName>
    <definedName name="Slicer_Department">#N/A</definedName>
    <definedName name="Slicer_Education_Field1">#N/A</definedName>
    <definedName name="Slicer_Gender2">#N/A</definedName>
    <definedName name="Slicer_Job_Role">#N/A</definedName>
  </definedNames>
  <calcPr calcId="191029"/>
  <pivotCaches>
    <pivotCache cacheId="69"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 i="1" l="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B7" i="8"/>
  <c r="D5" i="10"/>
  <c r="D6" i="10"/>
  <c r="D7" i="10"/>
  <c r="D8" i="10"/>
  <c r="D9" i="10"/>
  <c r="D10" i="10"/>
  <c r="D11" i="10"/>
  <c r="D12" i="10"/>
  <c r="D4" i="10"/>
  <c r="B10" i="9"/>
  <c r="B6" i="8"/>
  <c r="E10" i="10"/>
  <c r="E9" i="10"/>
  <c r="E7" i="10"/>
  <c r="E8" i="10"/>
  <c r="A7" i="7"/>
  <c r="E4" i="10"/>
  <c r="B8" i="9"/>
  <c r="E12" i="10"/>
  <c r="C7" i="7"/>
  <c r="E11" i="10"/>
  <c r="E5" i="10"/>
  <c r="B7" i="7"/>
  <c r="B9" i="9"/>
  <c r="E6" i="10"/>
  <c r="C8" i="9" l="1"/>
  <c r="C9" i="9"/>
  <c r="B9" i="8"/>
  <c r="B10" i="8"/>
  <c r="D7" i="7"/>
  <c r="E7" i="7"/>
</calcChain>
</file>

<file path=xl/sharedStrings.xml><?xml version="1.0" encoding="utf-8"?>
<sst xmlns="http://schemas.openxmlformats.org/spreadsheetml/2006/main" count="19227" uniqueCount="1580">
  <si>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</si>
  <si>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</si>
  <si>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</si>
  <si>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</si>
  <si>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</si>
  <si>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</si>
  <si>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</si>
  <si>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</si>
  <si>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</si>
  <si>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</si>
  <si>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</si>
  <si>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</si>
  <si>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</si>
  <si>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</si>
  <si>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</si>
  <si>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</si>
  <si>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</si>
  <si>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</si>
  <si>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</si>
  <si>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</si>
  <si>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</si>
  <si>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</si>
  <si>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</si>
  <si>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</si>
  <si>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</si>
  <si>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</si>
  <si>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</si>
  <si>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</si>
  <si>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</si>
  <si>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</si>
  <si>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</si>
  <si>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</si>
  <si>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</si>
  <si>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</si>
  <si>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</si>
  <si>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</si>
  <si>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</si>
  <si>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</si>
  <si>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</si>
  <si>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</si>
  <si>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</si>
  <si>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</si>
  <si>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</si>
  <si>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</si>
  <si>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</si>
  <si>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</si>
  <si>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</si>
  <si>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</si>
  <si>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</si>
  <si>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</si>
  <si>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</si>
  <si>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</si>
  <si>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</si>
  <si>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</si>
  <si>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</si>
  <si>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</si>
  <si>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</si>
  <si>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</si>
  <si>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</si>
  <si>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</si>
  <si>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</si>
  <si>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</si>
  <si>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</si>
  <si>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</si>
  <si>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</si>
  <si>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</si>
  <si>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</si>
  <si>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</si>
  <si>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</si>
  <si>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</si>
  <si>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</si>
  <si>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</si>
  <si>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</si>
  <si>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</si>
  <si>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</si>
  <si>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</si>
  <si>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</si>
  <si>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</si>
  <si>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</si>
  <si>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</si>
  <si>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</si>
  <si>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</si>
  <si>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</si>
  <si>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</si>
  <si>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</si>
  <si>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</si>
  <si>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</si>
  <si>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</si>
  <si>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</si>
  <si>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</si>
  <si>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</si>
  <si>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</si>
  <si>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</si>
  <si>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</si>
  <si>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</si>
  <si>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</si>
  <si>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</si>
  <si>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</si>
  <si>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</si>
  <si>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</si>
  <si>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</si>
  <si>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</si>
  <si>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</si>
  <si>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</si>
  <si>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</si>
  <si>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</si>
  <si>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</si>
  <si>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</si>
  <si>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</si>
  <si>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</si>
  <si>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</si>
  <si>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</si>
  <si>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</si>
  <si>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</si>
  <si>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</si>
  <si>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</si>
  <si>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</si>
  <si>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</si>
  <si>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</si>
  <si>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</si>
  <si>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</si>
  <si>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</si>
  <si>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</si>
  <si>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</si>
  <si>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</si>
  <si>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</si>
  <si>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</si>
  <si>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</si>
  <si>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</si>
  <si>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</si>
  <si>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</si>
  <si>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</si>
  <si>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</si>
  <si>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</si>
  <si>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</si>
  <si>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</si>
  <si>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</si>
  <si>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</si>
  <si>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</si>
  <si>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</si>
  <si>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</si>
  <si>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</si>
  <si>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</si>
  <si>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</si>
  <si>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</si>
  <si>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</si>
  <si>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</si>
  <si>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</si>
  <si>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</si>
  <si>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</si>
  <si>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</si>
  <si>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</si>
  <si>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</si>
  <si>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</si>
  <si>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</si>
  <si>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</si>
  <si>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</si>
  <si>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</si>
  <si>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</si>
  <si>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</si>
  <si>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</si>
  <si>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</si>
  <si>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</si>
  <si>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</si>
  <si>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</si>
  <si>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</si>
  <si>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</si>
  <si>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</si>
  <si>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</si>
  <si>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</si>
  <si>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</si>
  <si>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</si>
  <si>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</si>
  <si>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</si>
  <si>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</si>
  <si>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</si>
  <si>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</si>
  <si>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</si>
  <si>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</si>
  <si>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</si>
  <si>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</si>
  <si>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</si>
  <si>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</si>
  <si>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</si>
  <si>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</si>
  <si>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</si>
  <si>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</si>
  <si>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</si>
  <si>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</si>
  <si>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</si>
  <si>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</si>
  <si>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</si>
  <si>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</si>
  <si>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</si>
  <si>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</si>
  <si>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</si>
  <si>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</si>
  <si>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</si>
  <si>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</si>
  <si>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</si>
  <si>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</si>
  <si>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</si>
  <si>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</si>
  <si>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</si>
  <si>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</si>
  <si>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</si>
  <si>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</si>
  <si>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</si>
  <si>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</si>
  <si>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</si>
  <si>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</si>
  <si>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</si>
  <si>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</si>
  <si>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</si>
  <si>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</si>
  <si>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</si>
  <si>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</si>
  <si>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</si>
  <si>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</si>
  <si>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</si>
  <si>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</si>
  <si>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</si>
  <si>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</si>
  <si>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</si>
  <si>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</si>
  <si>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</si>
  <si>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</si>
  <si>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</si>
  <si>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</si>
  <si>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</si>
  <si>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</si>
  <si>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</si>
  <si>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</si>
  <si>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</si>
  <si>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</si>
  <si>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</si>
  <si>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</si>
  <si>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</si>
  <si>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</si>
  <si>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</si>
  <si>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</si>
  <si>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</si>
  <si>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</si>
  <si>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</si>
  <si>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</si>
  <si>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</si>
  <si>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</si>
  <si>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</si>
  <si>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</si>
  <si>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</si>
  <si>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</si>
  <si>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</si>
  <si>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</si>
  <si>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</si>
  <si>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</si>
  <si>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</si>
  <si>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</si>
  <si>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</si>
  <si>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</si>
  <si>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</si>
  <si>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</si>
  <si>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</si>
  <si>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</si>
  <si>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</si>
  <si>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</si>
  <si>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</si>
  <si>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</si>
  <si>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</si>
  <si>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</si>
  <si>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</si>
  <si>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</si>
  <si>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</si>
  <si>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</si>
  <si>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</si>
  <si>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</si>
  <si>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</si>
  <si>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</si>
  <si>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</si>
  <si>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</si>
  <si>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</si>
  <si>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</si>
  <si>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</si>
  <si>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</si>
  <si>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</si>
  <si>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</si>
  <si>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</si>
  <si>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</si>
  <si>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</si>
  <si>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</si>
  <si>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</si>
  <si>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</si>
  <si>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</si>
  <si>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</si>
  <si>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</si>
  <si>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</si>
  <si>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</si>
  <si>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</si>
  <si>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</si>
  <si>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</si>
  <si>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</si>
  <si>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</si>
  <si>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</si>
  <si>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</si>
  <si>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</si>
  <si>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</si>
  <si>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</si>
  <si>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</si>
  <si>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</si>
  <si>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</si>
  <si>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</si>
  <si>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</si>
  <si>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</si>
  <si>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</si>
  <si>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</si>
  <si>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</si>
  <si>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</si>
  <si>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</si>
  <si>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</si>
  <si>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</si>
  <si>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</si>
  <si>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</si>
  <si>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</si>
  <si>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</si>
  <si>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</si>
  <si>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</si>
  <si>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</si>
  <si>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</si>
  <si>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</si>
  <si>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</si>
  <si>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</si>
  <si>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</si>
  <si>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</si>
  <si>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</si>
  <si>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</si>
  <si>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</si>
  <si>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</si>
  <si>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</si>
  <si>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</si>
  <si>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</si>
  <si>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</si>
  <si>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</si>
  <si>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</si>
  <si>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</si>
  <si>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</si>
  <si>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</si>
  <si>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</si>
  <si>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</si>
  <si>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</si>
  <si>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</si>
  <si>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</si>
  <si>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</si>
  <si>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</si>
  <si>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</si>
  <si>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</si>
  <si>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</si>
  <si>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</si>
  <si>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</si>
  <si>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</si>
  <si>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</si>
  <si>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</si>
  <si>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</si>
  <si>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</si>
  <si>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</si>
  <si>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</si>
  <si>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</si>
  <si>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</si>
  <si>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</si>
  <si>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</si>
  <si>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</si>
  <si>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</si>
  <si>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</si>
  <si>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</si>
  <si>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</si>
  <si>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</si>
  <si>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</si>
  <si>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</si>
  <si>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</si>
  <si>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</si>
  <si>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</si>
  <si>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</si>
  <si>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</si>
  <si>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</si>
  <si>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</si>
  <si>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</si>
  <si>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</si>
  <si>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</si>
  <si>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</si>
  <si>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</si>
  <si>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</si>
  <si>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</si>
  <si>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</si>
  <si>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</si>
  <si>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</si>
  <si>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</si>
  <si>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</si>
  <si>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</si>
  <si>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</si>
  <si>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</si>
  <si>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</si>
  <si>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</si>
  <si>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</si>
  <si>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</si>
  <si>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</si>
  <si>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</si>
  <si>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</si>
  <si>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</si>
  <si>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</si>
  <si>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</si>
  <si>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</si>
  <si>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</si>
  <si>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</si>
  <si>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</si>
  <si>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</si>
  <si>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</si>
  <si>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</si>
  <si>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</si>
  <si>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</si>
  <si>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</si>
  <si>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</si>
  <si>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</si>
  <si>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</si>
  <si>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</si>
  <si>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</si>
  <si>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</si>
  <si>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</si>
  <si>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</si>
  <si>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</si>
  <si>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</si>
  <si>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</si>
  <si>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</si>
  <si>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</si>
  <si>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</si>
  <si>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</si>
  <si>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</si>
  <si>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</si>
  <si>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</si>
  <si>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</si>
  <si>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</si>
  <si>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</si>
  <si>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</si>
  <si>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</si>
  <si>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</si>
  <si>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</si>
  <si>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</si>
  <si>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</si>
  <si>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</si>
  <si>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</si>
  <si>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</si>
  <si>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</si>
  <si>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</si>
  <si>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</si>
  <si>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</si>
  <si>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</si>
  <si>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</si>
  <si>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</si>
  <si>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</si>
  <si>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</si>
  <si>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</si>
  <si>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</si>
  <si>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</si>
  <si>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</si>
  <si>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</si>
  <si>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</si>
  <si>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</si>
  <si>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</si>
  <si>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</si>
  <si>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</si>
  <si>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</si>
  <si>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</si>
  <si>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</si>
  <si>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</si>
  <si>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</si>
  <si>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</si>
  <si>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</si>
  <si>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</si>
  <si>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</si>
  <si>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</si>
  <si>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</si>
  <si>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</si>
  <si>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</si>
  <si>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</si>
  <si>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</si>
  <si>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</si>
  <si>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</si>
  <si>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</si>
  <si>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</si>
  <si>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</si>
  <si>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</si>
  <si>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</si>
  <si>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</si>
  <si>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</si>
  <si>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</si>
  <si>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</si>
  <si>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</si>
  <si>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</si>
  <si>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</si>
  <si>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</si>
  <si>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</si>
  <si>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</si>
  <si>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</si>
  <si>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</si>
  <si>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</si>
  <si>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</si>
  <si>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</si>
  <si>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</si>
  <si>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</si>
  <si>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</si>
  <si>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</si>
  <si>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</si>
  <si>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</si>
  <si>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</si>
  <si>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</si>
  <si>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</si>
  <si>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</si>
  <si>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</si>
  <si>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</si>
  <si>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</si>
  <si>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</si>
  <si>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</si>
  <si>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</si>
  <si>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</si>
  <si>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</si>
  <si>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</si>
  <si>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</si>
  <si>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</si>
  <si>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</si>
  <si>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</si>
  <si>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</si>
  <si>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</si>
  <si>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</si>
  <si>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</si>
  <si>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</si>
  <si>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</si>
  <si>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</si>
  <si>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</si>
  <si>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</si>
  <si>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</si>
  <si>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</si>
  <si>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</si>
  <si>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</si>
  <si>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</si>
  <si>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</si>
  <si>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</si>
  <si>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</si>
  <si>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</si>
  <si>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</si>
  <si>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</si>
  <si>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</si>
  <si>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</si>
  <si>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</si>
  <si>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</si>
  <si>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</si>
  <si>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</si>
  <si>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</si>
  <si>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</si>
  <si>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</si>
  <si>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</si>
  <si>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</si>
  <si>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</si>
  <si>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</si>
  <si>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</si>
  <si>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</si>
  <si>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</si>
  <si>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</si>
  <si>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</si>
  <si>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</si>
  <si>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</si>
  <si>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</si>
  <si>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</si>
  <si>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</si>
  <si>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</si>
  <si>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</si>
  <si>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</si>
  <si>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</si>
  <si>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</si>
  <si>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</si>
  <si>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</si>
  <si>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</si>
  <si>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</si>
  <si>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</si>
  <si>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</si>
  <si>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</si>
  <si>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</si>
  <si>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</si>
  <si>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</si>
  <si>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</si>
  <si>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</si>
  <si>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</si>
  <si>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</si>
  <si>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</si>
  <si>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</si>
  <si>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</si>
  <si>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</si>
  <si>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</si>
  <si>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</si>
  <si>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</si>
  <si>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</si>
  <si>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</si>
  <si>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</si>
  <si>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</si>
  <si>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</si>
  <si>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</si>
  <si>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</si>
  <si>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</si>
  <si>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</si>
  <si>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</si>
  <si>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</si>
  <si>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</si>
  <si>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</si>
  <si>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</si>
  <si>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</si>
  <si>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</si>
  <si>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</si>
  <si>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</si>
  <si>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</si>
  <si>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</si>
  <si>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</si>
  <si>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</si>
  <si>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</si>
  <si>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</si>
  <si>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</si>
  <si>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</si>
  <si>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</si>
  <si>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</si>
  <si>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</si>
  <si>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</si>
  <si>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</si>
  <si>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</si>
  <si>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</si>
  <si>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</si>
  <si>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</si>
  <si>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</si>
  <si>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</si>
  <si>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</si>
  <si>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</si>
  <si>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</si>
  <si>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</si>
  <si>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</si>
  <si>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</si>
  <si>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</si>
  <si>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</si>
  <si>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</si>
  <si>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</si>
  <si>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</si>
  <si>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</si>
  <si>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</si>
  <si>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</si>
  <si>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</si>
  <si>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</si>
  <si>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</si>
  <si>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</si>
  <si>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</si>
  <si>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</si>
  <si>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</si>
  <si>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</si>
  <si>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</si>
  <si>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</si>
  <si>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</si>
  <si>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</si>
  <si>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</si>
  <si>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</si>
  <si>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</si>
  <si>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</si>
  <si>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</si>
  <si>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</si>
  <si>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</si>
  <si>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</si>
  <si>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</si>
  <si>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</si>
  <si>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</si>
  <si>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</si>
  <si>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</si>
  <si>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</si>
  <si>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</si>
  <si>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</si>
  <si>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</si>
  <si>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</si>
  <si>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</si>
  <si>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</si>
  <si>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</si>
  <si>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</si>
  <si>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</si>
  <si>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</si>
  <si>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</si>
  <si>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</si>
  <si>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</si>
  <si>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</si>
  <si>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</si>
  <si>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</si>
  <si>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</si>
  <si>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</si>
  <si>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</si>
  <si>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</si>
  <si>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</si>
  <si>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</si>
  <si>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</si>
  <si>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</si>
  <si>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</si>
  <si>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</si>
  <si>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</si>
  <si>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</si>
  <si>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</si>
  <si>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</si>
  <si>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</si>
  <si>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</si>
  <si>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</si>
  <si>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</si>
  <si>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</si>
  <si>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</si>
  <si>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</si>
  <si>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</si>
  <si>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</si>
  <si>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</si>
  <si>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</si>
  <si>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</si>
  <si>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</si>
  <si>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</si>
  <si>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</si>
  <si>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</si>
  <si>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</si>
  <si>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</si>
  <si>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</si>
  <si>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</si>
  <si>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</si>
  <si>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</si>
  <si>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</si>
  <si>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</si>
  <si>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</si>
  <si>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</si>
  <si>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</si>
  <si>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</si>
  <si>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</si>
  <si>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</si>
  <si>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</si>
  <si>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</si>
  <si>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</si>
  <si>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</si>
  <si>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</si>
  <si>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</si>
  <si>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</si>
  <si>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</si>
  <si>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</si>
  <si>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</si>
  <si>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</si>
  <si>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</si>
  <si>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</si>
  <si>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</si>
  <si>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</si>
  <si>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</si>
  <si>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</si>
  <si>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</si>
  <si>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</si>
  <si>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</si>
  <si>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</si>
  <si>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</si>
  <si>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</si>
  <si>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</si>
  <si>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</si>
  <si>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</si>
  <si>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</si>
  <si>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</si>
  <si>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</si>
  <si>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</si>
  <si>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</si>
  <si>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</si>
  <si>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</si>
  <si>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</si>
  <si>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</si>
  <si>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</si>
  <si>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</si>
  <si>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</si>
  <si>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</si>
  <si>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</si>
  <si>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</si>
  <si>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</si>
  <si>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</si>
  <si>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</si>
  <si>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</si>
  <si>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</si>
  <si>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</si>
  <si>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</si>
  <si>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</si>
  <si>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</si>
  <si>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</si>
  <si>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</si>
  <si>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</si>
  <si>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</si>
  <si>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</si>
  <si>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</si>
  <si>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</si>
  <si>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</si>
  <si>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</si>
  <si>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</si>
  <si>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</si>
  <si>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</si>
  <si>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</si>
  <si>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</si>
  <si>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</si>
  <si>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</si>
  <si>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</si>
  <si>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</si>
  <si>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</si>
  <si>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</si>
  <si>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</si>
  <si>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</si>
  <si>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</si>
  <si>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</si>
  <si>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</si>
  <si>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</si>
  <si>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</si>
  <si>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</si>
  <si>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</si>
  <si>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</si>
  <si>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</si>
  <si>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</si>
  <si>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</si>
  <si>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</si>
  <si>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</si>
  <si>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</si>
  <si>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</si>
  <si>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</si>
  <si>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</si>
  <si>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</si>
  <si>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</si>
  <si>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</si>
  <si>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</si>
  <si>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</si>
  <si>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</si>
  <si>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</si>
  <si>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</si>
  <si>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</si>
  <si>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</si>
  <si>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</si>
  <si>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</si>
  <si>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</si>
  <si>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</si>
  <si>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</si>
  <si>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</si>
  <si>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</si>
  <si>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</si>
  <si>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</si>
  <si>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</si>
  <si>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</si>
  <si>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</si>
  <si>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</si>
  <si>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</si>
  <si>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</si>
  <si>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</si>
  <si>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</si>
  <si>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</si>
  <si>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</si>
  <si>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</si>
  <si>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</si>
  <si>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</si>
  <si>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</si>
  <si>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</si>
  <si>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</si>
  <si>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</si>
  <si>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</si>
  <si>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</si>
  <si>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</si>
  <si>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</si>
  <si>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</si>
  <si>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</si>
  <si>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</si>
  <si>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</si>
  <si>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</si>
  <si>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</si>
  <si>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</si>
  <si>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</si>
  <si>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</si>
  <si>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</si>
  <si>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</si>
  <si>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</si>
  <si>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</si>
  <si>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</si>
  <si>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</si>
  <si>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</si>
  <si>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</si>
  <si>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</si>
  <si>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</si>
  <si>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</si>
  <si>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</si>
  <si>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</si>
  <si>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</si>
  <si>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</si>
  <si>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</si>
  <si>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</si>
  <si>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</si>
  <si>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</si>
  <si>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</si>
  <si>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</si>
  <si>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</si>
  <si>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</si>
  <si>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</si>
  <si>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</si>
  <si>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</si>
  <si>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</si>
  <si>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</si>
  <si>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</si>
  <si>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</si>
  <si>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</si>
  <si>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</si>
  <si>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</si>
  <si>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</si>
  <si>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</si>
  <si>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</si>
  <si>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</si>
  <si>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</si>
  <si>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</si>
  <si>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</si>
  <si>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</si>
  <si>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</si>
  <si>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</si>
  <si>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</si>
  <si>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</si>
  <si>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</si>
  <si>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</si>
  <si>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</si>
  <si>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</si>
  <si>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</si>
  <si>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</si>
  <si>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</si>
  <si>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</si>
  <si>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</si>
  <si>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</si>
  <si>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</si>
  <si>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</si>
  <si>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</si>
  <si>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</si>
  <si>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</si>
  <si>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</si>
  <si>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</si>
  <si>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</si>
  <si>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</si>
  <si>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</si>
  <si>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</si>
  <si>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</si>
  <si>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</si>
  <si>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</si>
  <si>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</si>
  <si>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</si>
  <si>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</si>
  <si>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</si>
  <si>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</si>
  <si>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</si>
  <si>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</si>
  <si>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</si>
  <si>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</si>
  <si>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</si>
  <si>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</si>
  <si>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</si>
  <si>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</si>
  <si>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</si>
  <si>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</si>
  <si>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</si>
  <si>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</si>
  <si>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</si>
  <si>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</si>
  <si>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</si>
  <si>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</si>
  <si>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</si>
  <si>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</si>
  <si>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</si>
  <si>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</si>
  <si>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</si>
  <si>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</si>
  <si>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</si>
  <si>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</si>
  <si>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</si>
  <si>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</si>
  <si>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</si>
  <si>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</si>
  <si>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</si>
  <si>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</si>
  <si>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</si>
  <si>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</si>
  <si>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</si>
  <si>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</si>
  <si>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</si>
  <si>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</si>
  <si>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</si>
  <si>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</si>
  <si>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</si>
  <si>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</si>
  <si>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</si>
  <si>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</si>
  <si>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</si>
  <si>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</si>
  <si>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</si>
  <si>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</si>
  <si>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</si>
  <si>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</si>
  <si>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</si>
  <si>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</si>
  <si>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</si>
  <si>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</si>
  <si>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</si>
  <si>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</si>
  <si>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</si>
  <si>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</si>
  <si>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</si>
  <si>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</si>
  <si>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</si>
  <si>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</si>
  <si>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</si>
  <si>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</si>
  <si>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</si>
  <si>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</si>
  <si>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</si>
  <si>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</si>
  <si>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</si>
  <si>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</si>
  <si>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</si>
  <si>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</si>
  <si>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</si>
  <si>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</si>
  <si>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</si>
  <si>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</si>
  <si>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</si>
  <si>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</si>
  <si>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</si>
  <si>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</si>
  <si>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</si>
  <si>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</si>
  <si>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</si>
  <si>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</si>
  <si>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</si>
  <si>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</si>
  <si>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</si>
  <si>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</si>
  <si>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</si>
  <si>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</si>
  <si>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</si>
  <si>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</si>
  <si>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</si>
  <si>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</si>
  <si>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</si>
  <si>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</si>
  <si>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</si>
  <si>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</si>
  <si>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</si>
  <si>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</si>
  <si>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</si>
  <si>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</si>
  <si>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</si>
  <si>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</si>
  <si>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</si>
  <si>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</si>
  <si>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</si>
  <si>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</si>
  <si>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</si>
  <si>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</si>
  <si>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</si>
  <si>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</si>
  <si>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</si>
  <si>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</si>
  <si>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</si>
  <si>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</si>
  <si>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</si>
  <si>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</si>
  <si>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</si>
  <si>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</si>
  <si>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</si>
  <si>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</si>
  <si>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</si>
  <si>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</si>
  <si>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</si>
  <si>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</si>
  <si>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</si>
  <si>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</si>
  <si>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</si>
  <si>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</si>
  <si>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</si>
  <si>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</si>
  <si>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</si>
  <si>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</si>
  <si>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</si>
  <si>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</si>
  <si>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</si>
  <si>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</si>
  <si>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</si>
  <si>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</si>
  <si>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</si>
  <si>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</si>
  <si>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</si>
  <si>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</si>
  <si>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</si>
  <si>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</si>
  <si>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</si>
  <si>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</si>
  <si>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</si>
  <si>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</si>
  <si>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</si>
  <si>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</si>
  <si>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</si>
  <si>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</si>
  <si>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</si>
  <si>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</si>
  <si>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</si>
  <si>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</si>
  <si>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</si>
  <si>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</si>
  <si>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</si>
  <si>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</si>
  <si>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</si>
  <si>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</si>
  <si>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</si>
  <si>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</si>
  <si>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</si>
  <si>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</si>
  <si>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</si>
  <si>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</si>
  <si>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</si>
  <si>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</si>
  <si>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</si>
  <si>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</si>
  <si>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</si>
  <si>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</si>
  <si>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</si>
  <si>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</si>
  <si>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</si>
  <si>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</si>
  <si>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</si>
  <si>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</si>
  <si>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</si>
  <si>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</si>
  <si>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</si>
  <si>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</si>
  <si>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</si>
  <si>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</si>
  <si>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</si>
  <si>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</si>
  <si>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</si>
  <si>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</si>
  <si>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</si>
  <si>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</si>
  <si>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</si>
  <si>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</si>
  <si>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</si>
  <si>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</si>
  <si>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</si>
  <si>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</si>
  <si>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</si>
  <si>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</si>
  <si>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</si>
  <si>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</si>
  <si>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</si>
  <si>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</si>
  <si>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</si>
  <si>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</si>
  <si>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</si>
  <si>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</si>
  <si>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</si>
  <si>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</si>
  <si>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</si>
  <si>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</si>
  <si>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</si>
  <si>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</si>
  <si>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</si>
  <si>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</si>
  <si>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</si>
  <si>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</si>
  <si>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</si>
  <si>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</si>
  <si>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</si>
  <si>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</si>
  <si>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</si>
  <si>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</si>
  <si>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</si>
  <si>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</si>
  <si>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</si>
  <si>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</si>
  <si>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</si>
  <si>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</si>
  <si>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</si>
  <si>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</si>
  <si>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</si>
  <si>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</si>
  <si>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</si>
  <si>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</si>
  <si>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</si>
  <si>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</si>
  <si>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</si>
  <si>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</si>
  <si>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</si>
  <si>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</si>
  <si>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</si>
  <si>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</si>
  <si>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</si>
  <si>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</si>
  <si>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</si>
  <si>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</si>
  <si>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</si>
  <si>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</si>
  <si>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</si>
  <si>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</si>
  <si>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</si>
  <si>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</si>
  <si>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</si>
  <si>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</si>
  <si>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</si>
  <si>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</si>
  <si>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</si>
  <si>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</si>
  <si>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</si>
  <si>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</si>
  <si>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</si>
  <si>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</si>
  <si>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</si>
  <si>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</si>
  <si>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</si>
  <si>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</si>
  <si>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</si>
  <si>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</si>
  <si>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</si>
  <si>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</si>
  <si>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</si>
  <si>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</si>
  <si>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</si>
  <si>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</si>
  <si>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</si>
  <si>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</si>
  <si>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</si>
  <si>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</si>
  <si>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</si>
  <si>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</si>
  <si>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</si>
  <si>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</si>
  <si>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</si>
  <si>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</si>
  <si>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</si>
  <si>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</si>
  <si>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</si>
  <si>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</si>
  <si>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</si>
  <si>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</si>
  <si>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</si>
  <si>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</si>
  <si>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</si>
  <si>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</si>
  <si>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</si>
  <si>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</si>
  <si>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</si>
  <si>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</si>
  <si>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</si>
  <si>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</si>
  <si>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</si>
  <si>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</si>
  <si>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</si>
  <si>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</si>
  <si>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</si>
  <si>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</si>
  <si>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</si>
  <si>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</si>
  <si>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</si>
  <si>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</si>
  <si>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</si>
  <si>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</si>
  <si>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</si>
  <si>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</si>
  <si>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</si>
  <si>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</si>
  <si>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</si>
  <si>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</si>
  <si>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</si>
  <si>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</si>
  <si>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</si>
  <si>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</si>
  <si>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</si>
  <si>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</si>
  <si>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</si>
  <si>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</si>
  <si>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</si>
  <si>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</si>
  <si>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</si>
  <si>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</si>
  <si>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</si>
  <si>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</si>
  <si>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</si>
  <si>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</si>
  <si>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</si>
  <si>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</si>
  <si>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</si>
  <si>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</si>
  <si>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</si>
  <si>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</si>
  <si>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</si>
  <si>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</si>
  <si>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</si>
  <si>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</si>
  <si>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</si>
  <si>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</si>
  <si>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</si>
  <si>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</si>
  <si>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</si>
  <si>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</si>
  <si>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</si>
  <si>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</si>
  <si>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</si>
  <si>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</si>
  <si>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</si>
  <si>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</si>
  <si>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</si>
  <si>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</si>
  <si>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</si>
  <si>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</si>
  <si>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</si>
  <si>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</si>
  <si>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</si>
  <si>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</si>
  <si>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</si>
  <si>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</si>
  <si>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</si>
  <si>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</si>
  <si>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</si>
  <si>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</si>
  <si>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</si>
  <si>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</si>
  <si>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</si>
  <si>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</si>
  <si>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</si>
  <si>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</si>
  <si>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</si>
  <si>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</si>
  <si>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</si>
  <si>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</si>
  <si>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</si>
  <si>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</si>
  <si>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</si>
  <si>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</si>
  <si>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</si>
  <si>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</si>
  <si>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</si>
  <si>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</si>
  <si>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</si>
  <si>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</si>
  <si>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</si>
  <si>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</si>
  <si>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</si>
  <si>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</si>
  <si>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</si>
  <si>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</si>
  <si>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</si>
  <si>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</si>
  <si>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</si>
  <si>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</si>
  <si>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</si>
  <si>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</si>
  <si>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</si>
  <si>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</si>
  <si>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</si>
  <si>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</si>
  <si>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</si>
  <si>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</si>
  <si>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</si>
  <si>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</si>
  <si>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</si>
  <si>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</si>
  <si>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</si>
  <si>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</si>
  <si>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</si>
  <si>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</si>
  <si>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</si>
  <si>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</si>
  <si>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</si>
  <si>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</si>
  <si>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</si>
  <si>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</si>
  <si>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</si>
  <si>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</si>
  <si>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</si>
  <si>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</si>
  <si>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</si>
  <si>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</si>
  <si>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</si>
  <si>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</si>
  <si>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</si>
  <si>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</si>
  <si>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</si>
  <si>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</si>
  <si>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</si>
  <si>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</si>
  <si>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</si>
  <si>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</si>
  <si>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</si>
  <si>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</si>
  <si>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</si>
  <si>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</si>
  <si>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</si>
  <si>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</si>
  <si>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</si>
  <si>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</si>
  <si>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</si>
  <si>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</si>
  <si>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</si>
  <si>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</si>
  <si>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</si>
  <si>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</si>
  <si>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</si>
  <si>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</si>
  <si>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</si>
  <si>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</si>
  <si>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</si>
  <si>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</si>
  <si>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</si>
  <si>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</si>
  <si>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</si>
  <si>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</si>
  <si>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</si>
  <si>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</si>
  <si>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</si>
  <si>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</si>
  <si>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</si>
  <si>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</si>
  <si>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</si>
  <si>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</si>
  <si>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</si>
  <si>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</si>
  <si>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</si>
  <si>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</si>
  <si>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</si>
  <si>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</si>
  <si>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</si>
  <si>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</si>
  <si>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</si>
  <si>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</si>
  <si>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</si>
  <si>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</si>
  <si>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</si>
  <si>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</si>
  <si>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</si>
  <si>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</si>
  <si>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</si>
  <si>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</si>
  <si>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</si>
  <si>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</si>
  <si>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</si>
  <si>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</si>
  <si>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</si>
  <si>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</si>
  <si>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</si>
  <si>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</si>
  <si>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</si>
  <si>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</si>
  <si>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</si>
  <si>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</si>
  <si>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</si>
  <si>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</si>
  <si>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</si>
  <si>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</si>
  <si>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</si>
  <si>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</si>
  <si>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</si>
  <si>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</si>
  <si>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</si>
  <si>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</si>
  <si>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</si>
  <si>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</si>
  <si>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</si>
  <si>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</si>
  <si>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</si>
  <si>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</si>
  <si>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</si>
  <si>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</si>
  <si>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</si>
  <si>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</si>
  <si>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</si>
  <si>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</si>
  <si>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</si>
  <si>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</si>
  <si>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</si>
  <si>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</si>
  <si>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</si>
  <si>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</si>
  <si>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</si>
  <si>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</si>
  <si>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</si>
  <si>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</si>
  <si>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</si>
  <si>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</si>
  <si>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</si>
  <si>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</si>
  <si>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</si>
  <si>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</si>
  <si>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</si>
  <si>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</si>
  <si>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</si>
  <si>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</si>
  <si>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</si>
  <si>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</si>
  <si>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</si>
  <si>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</si>
  <si>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</si>
  <si>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</si>
  <si>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</si>
  <si>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</si>
  <si>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</si>
  <si>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</si>
  <si>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</si>
  <si>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</si>
  <si>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</si>
  <si>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</si>
  <si>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</si>
  <si>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</si>
  <si>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</si>
  <si>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</si>
  <si>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</si>
  <si>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</si>
  <si>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</si>
  <si>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</si>
  <si>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</si>
  <si>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</si>
  <si>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</si>
  <si>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</si>
  <si>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</si>
  <si>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</si>
  <si>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</si>
  <si>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</si>
  <si>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</si>
  <si>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</si>
  <si>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</si>
  <si>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</si>
  <si>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</si>
  <si>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</si>
  <si>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</si>
  <si>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</si>
  <si>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</si>
  <si>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</si>
  <si>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</si>
  <si>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</si>
  <si>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</si>
  <si>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</si>
  <si>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</si>
  <si>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</si>
  <si>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</si>
  <si>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</si>
  <si>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</si>
  <si>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</si>
  <si>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</si>
  <si>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</si>
  <si>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</si>
  <si>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</si>
  <si>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</si>
  <si>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</si>
  <si>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</si>
  <si>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</si>
  <si>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</si>
  <si>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</si>
  <si>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</si>
  <si>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</si>
  <si>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</si>
  <si>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</si>
  <si>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</si>
  <si>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</si>
  <si>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</si>
  <si>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</si>
  <si>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</si>
  <si>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</si>
  <si>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</si>
  <si>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</si>
  <si>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Atrrition Rate</t>
  </si>
  <si>
    <t>Average of Job Satisfaction</t>
  </si>
  <si>
    <t>Rating</t>
  </si>
  <si>
    <t>Balance Rating</t>
  </si>
  <si>
    <t>percentage rating</t>
  </si>
  <si>
    <t>Row Labels</t>
  </si>
  <si>
    <t>Grand Total</t>
  </si>
  <si>
    <t>Count of Employee Count</t>
  </si>
  <si>
    <t>Count of Attrition</t>
  </si>
  <si>
    <t xml:space="preserve">Job Role </t>
  </si>
  <si>
    <t>Tenure Group</t>
  </si>
  <si>
    <t>0–4 Years</t>
  </si>
  <si>
    <t>10–14 Years</t>
  </si>
  <si>
    <t>15–19 Years</t>
  </si>
  <si>
    <t>20–24 Years</t>
  </si>
  <si>
    <t>25–29 Years</t>
  </si>
  <si>
    <t>30–34 Years</t>
  </si>
  <si>
    <t>35–40 Years</t>
  </si>
  <si>
    <t>5–9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</si>
</sst>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4" fontId="0" fillId="0" borderId="0" xfId="0" applyNumberFormat="1"/>
    <xf numFmtId="1" fontId="0" fillId="0" borderId="0" xfId="0" applyNumberFormat="1"/>
    <xf numFmtId="9" fontId="0" fillId="0" borderId="0" xfId="1" applyFont="1"/>
    <xf numFmtId="10" fontId="0" fillId="0" borderId="0" xfId="1" applyNumberFormat="1" applyFon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2">
    <cellStyle name="Normal" xfId="0" builtinId="0"/>
    <cellStyle name="Percent" xfId="1" builtinId="5"/>
  </cellStyles>
  <dxfs count="26">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164" formatCode="0.0"/>
    </dxf>
    <dxf>
      <font>
        <color theme="0"/>
      </font>
      <fill>
        <patternFill>
          <bgColor theme="0" tint="-4.9989318521683403E-2"/>
        </patternFill>
      </fill>
    </dxf>
  </dxfs>
  <tableStyles count="1" defaultTableStyle="TableStyleMedium2" defaultPivotStyle="PivotStyleLight16">
    <tableStyle name="Slicer1" pivot="0" table="0" count="4" xr9:uid="{1E416E06-E00D-4F76-BA8D-EE573B6D0A76}">
      <tableStyleElement type="wholeTable" dxfId="25"/>
    </tableStyle>
  </tableStyles>
  <colors>
    <mruColors>
      <color rgb="FF573742"/>
      <color rgb="FF97450D"/>
      <color rgb="FF6B3109"/>
      <color rgb="FF8A0000"/>
      <color rgb="FF001D58"/>
      <color rgb="FF949494"/>
      <color rgb="FF220000"/>
      <color rgb="FF5D9CD5"/>
      <color rgb="FFAE78D6"/>
      <color rgb="FF003BB0"/>
    </mruColors>
  </colors>
  <extLst>
    <ext xmlns:x14="http://schemas.microsoft.com/office/spreadsheetml/2009/9/main" uri="{46F421CA-312F-682f-3DD2-61675219B42D}">
      <x14:dxfs count="3">
        <dxf>
          <fill>
            <gradientFill>
              <stop position="0">
                <color theme="2" tint="-0.74901577806939912"/>
              </stop>
              <stop position="1">
                <color theme="0" tint="-0.34900967436750391"/>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Slicer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B0-47B2-B025-16D1132270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B0-47B2-B025-16D1132270DA}"/>
              </c:ext>
            </c:extLst>
          </c:dPt>
          <c:val>
            <c:numRef>
              <c:f>Rating!$B$9:$B$10</c:f>
              <c:numCache>
                <c:formatCode>General</c:formatCode>
                <c:ptCount val="2"/>
                <c:pt idx="0">
                  <c:v>0.65663265306122454</c:v>
                </c:pt>
                <c:pt idx="1">
                  <c:v>0.34336734693877546</c:v>
                </c:pt>
              </c:numCache>
            </c:numRef>
          </c:val>
          <c:extLst>
            <c:ext xmlns:c16="http://schemas.microsoft.com/office/drawing/2014/chart" uri="{C3380CC4-5D6E-409C-BE32-E72D297353CC}">
              <c16:uniqueId val="{00000000-4E83-44C1-8000-F00227C0E2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AE78D6"/>
                  </a:gs>
                  <a:gs pos="100000">
                    <a:srgbClr val="002060"/>
                  </a:gs>
                </a:gsLst>
                <a:lin ang="10800000" scaled="0"/>
              </a:gradFill>
              <a:ln w="19050">
                <a:noFill/>
              </a:ln>
              <a:effectLst/>
            </c:spPr>
            <c:extLst>
              <c:ext xmlns:c16="http://schemas.microsoft.com/office/drawing/2014/chart" uri="{C3380CC4-5D6E-409C-BE32-E72D297353CC}">
                <c16:uniqueId val="{00000001-270F-4E5C-9EAF-CFA4F4E4D3F2}"/>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270F-4E5C-9EAF-CFA4F4E4D3F2}"/>
              </c:ext>
            </c:extLst>
          </c:dPt>
          <c:val>
            <c:numRef>
              <c:f>'Gender and education'!$C$8:$C$9</c:f>
              <c:numCache>
                <c:formatCode>0%</c:formatCode>
                <c:ptCount val="2"/>
                <c:pt idx="0">
                  <c:v>0.4</c:v>
                </c:pt>
                <c:pt idx="1">
                  <c:v>0.6</c:v>
                </c:pt>
              </c:numCache>
            </c:numRef>
          </c:val>
          <c:extLst>
            <c:ext xmlns:c16="http://schemas.microsoft.com/office/drawing/2014/chart" uri="{C3380CC4-5D6E-409C-BE32-E72D297353CC}">
              <c16:uniqueId val="{00000004-270F-4E5C-9EAF-CFA4F4E4D3F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D6F1-4099-BF69-3F76B5FC3BA2}"/>
              </c:ext>
            </c:extLst>
          </c:dPt>
          <c:dPt>
            <c:idx val="1"/>
            <c:bubble3D val="0"/>
            <c:spPr>
              <a:gradFill>
                <a:gsLst>
                  <a:gs pos="0">
                    <a:schemeClr val="accent1">
                      <a:lumMod val="50000"/>
                    </a:schemeClr>
                  </a:gs>
                  <a:gs pos="100000">
                    <a:srgbClr val="5D9CD5"/>
                  </a:gs>
                </a:gsLst>
                <a:lin ang="10800000" scaled="0"/>
              </a:gradFill>
              <a:ln w="19050">
                <a:noFill/>
              </a:ln>
              <a:effectLst/>
            </c:spPr>
            <c:extLst>
              <c:ext xmlns:c16="http://schemas.microsoft.com/office/drawing/2014/chart" uri="{C3380CC4-5D6E-409C-BE32-E72D297353CC}">
                <c16:uniqueId val="{00000003-D6F1-4099-BF69-3F76B5FC3BA2}"/>
              </c:ext>
            </c:extLst>
          </c:dPt>
          <c:val>
            <c:numRef>
              <c:f>'Gender and education'!$C$8:$C$9</c:f>
              <c:numCache>
                <c:formatCode>0%</c:formatCode>
                <c:ptCount val="2"/>
                <c:pt idx="0">
                  <c:v>0.4</c:v>
                </c:pt>
                <c:pt idx="1">
                  <c:v>0.6</c:v>
                </c:pt>
              </c:numCache>
            </c:numRef>
          </c:val>
          <c:extLst>
            <c:ext xmlns:c16="http://schemas.microsoft.com/office/drawing/2014/chart" uri="{C3380CC4-5D6E-409C-BE32-E72D297353CC}">
              <c16:uniqueId val="{00000004-D6F1-4099-BF69-3F76B5FC3BA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EXCEL.xlsx]Gender and education!Education wise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95000">
                <a:schemeClr val="accent2">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lumMod val="50000"/>
                </a:schemeClr>
              </a:gs>
              <a:gs pos="95000">
                <a:schemeClr val="accent2">
                  <a:lumMod val="50000"/>
                </a:schemeClr>
              </a:gs>
            </a:gsLst>
            <a:lin ang="0" scaled="0"/>
          </a:gradFill>
          <a:ln>
            <a:noFill/>
          </a:ln>
          <a:effectLst/>
        </c:spPr>
      </c:pivotFmt>
    </c:pivotFmts>
    <c:plotArea>
      <c:layout/>
      <c:barChart>
        <c:barDir val="bar"/>
        <c:grouping val="clustered"/>
        <c:varyColors val="0"/>
        <c:ser>
          <c:idx val="0"/>
          <c:order val="0"/>
          <c:tx>
            <c:strRef>
              <c:f>'Gender and education'!$B$16</c:f>
              <c:strCache>
                <c:ptCount val="1"/>
                <c:pt idx="0">
                  <c:v>Total</c:v>
                </c:pt>
              </c:strCache>
            </c:strRef>
          </c:tx>
          <c:spPr>
            <a:gradFill>
              <a:gsLst>
                <a:gs pos="0">
                  <a:schemeClr val="accent6">
                    <a:lumMod val="50000"/>
                  </a:schemeClr>
                </a:gs>
                <a:gs pos="95000">
                  <a:schemeClr val="accent2">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and education'!$A$17:$A$22</c:f>
              <c:strCache>
                <c:ptCount val="5"/>
                <c:pt idx="0">
                  <c:v>Doctoral Degree</c:v>
                </c:pt>
                <c:pt idx="1">
                  <c:v>High School</c:v>
                </c:pt>
                <c:pt idx="2">
                  <c:v>Associates Degree</c:v>
                </c:pt>
                <c:pt idx="3">
                  <c:v>Master's Degree</c:v>
                </c:pt>
                <c:pt idx="4">
                  <c:v>Bachelor's Degree</c:v>
                </c:pt>
              </c:strCache>
            </c:strRef>
          </c:cat>
          <c:val>
            <c:numRef>
              <c:f>'Gender and education'!$B$17:$B$22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C5C9-4E0B-906F-04927CD07B37}"/>
            </c:ext>
          </c:extLst>
        </c:ser>
        <c:dLbls>
          <c:dLblPos val="outEnd"/>
          <c:showLegendKey val="0"/>
          <c:showVal val="1"/>
          <c:showCatName val="0"/>
          <c:showSerName val="0"/>
          <c:showPercent val="0"/>
          <c:showBubbleSize val="0"/>
        </c:dLbls>
        <c:gapWidth val="75"/>
        <c:axId val="613759711"/>
        <c:axId val="241476591"/>
      </c:barChart>
      <c:catAx>
        <c:axId val="613759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41476591"/>
        <c:crosses val="autoZero"/>
        <c:auto val="1"/>
        <c:lblAlgn val="ctr"/>
        <c:lblOffset val="100"/>
        <c:noMultiLvlLbl val="0"/>
      </c:catAx>
      <c:valAx>
        <c:axId val="241476591"/>
        <c:scaling>
          <c:orientation val="minMax"/>
        </c:scaling>
        <c:delete val="1"/>
        <c:axPos val="b"/>
        <c:numFmt formatCode="General" sourceLinked="1"/>
        <c:majorTickMark val="out"/>
        <c:minorTickMark val="none"/>
        <c:tickLblPos val="nextTo"/>
        <c:crossAx val="6137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EXCEL.xlsx]Department wise attrition!Department wise attrition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2700">
            <a:solidFill>
              <a:schemeClr val="bg1">
                <a:lumMod val="85000"/>
              </a:schemeClr>
            </a:solidFill>
          </a:ln>
          <a:effectLst/>
        </c:spPr>
      </c:pivotFmt>
      <c:pivotFmt>
        <c:idx val="7"/>
        <c:spPr>
          <a:gradFill>
            <a:gsLst>
              <a:gs pos="0">
                <a:srgbClr val="949494"/>
              </a:gs>
              <a:gs pos="95000">
                <a:srgbClr val="001D58"/>
              </a:gs>
            </a:gsLst>
            <a:lin ang="0" scaled="0"/>
          </a:gradFill>
          <a:ln w="12700">
            <a:solidFill>
              <a:schemeClr val="bg1">
                <a:lumMod val="85000"/>
              </a:schemeClr>
            </a:solidFill>
          </a:ln>
          <a:effectLst/>
        </c:spPr>
      </c:pivotFmt>
      <c:pivotFmt>
        <c:idx val="8"/>
        <c:spPr>
          <a:gradFill>
            <a:gsLst>
              <a:gs pos="0">
                <a:srgbClr val="949494"/>
              </a:gs>
              <a:gs pos="95000">
                <a:srgbClr val="8A0000"/>
              </a:gs>
            </a:gsLst>
            <a:lin ang="0" scaled="0"/>
          </a:gradFill>
          <a:ln w="12700">
            <a:solidFill>
              <a:schemeClr val="bg1">
                <a:lumMod val="85000"/>
              </a:schemeClr>
            </a:solidFill>
          </a:ln>
          <a:effectLst/>
        </c:spPr>
      </c:pivotFmt>
    </c:pivotFmts>
    <c:plotArea>
      <c:layout/>
      <c:pieChart>
        <c:varyColors val="1"/>
        <c:ser>
          <c:idx val="0"/>
          <c:order val="0"/>
          <c:tx>
            <c:strRef>
              <c:f>'Department wise attrition'!$B$3</c:f>
              <c:strCache>
                <c:ptCount val="1"/>
                <c:pt idx="0">
                  <c:v>Total</c:v>
                </c:pt>
              </c:strCache>
            </c:strRef>
          </c:tx>
          <c:spPr>
            <a:ln w="12700">
              <a:solidFill>
                <a:schemeClr val="bg1">
                  <a:lumMod val="85000"/>
                </a:schemeClr>
              </a:solidFill>
            </a:ln>
          </c:spPr>
          <c:dPt>
            <c:idx val="0"/>
            <c:bubble3D val="0"/>
            <c:spPr>
              <a:solidFill>
                <a:schemeClr val="accent5">
                  <a:lumMod val="75000"/>
                </a:schemeClr>
              </a:solidFill>
              <a:ln w="12700">
                <a:solidFill>
                  <a:schemeClr val="bg1">
                    <a:lumMod val="85000"/>
                  </a:schemeClr>
                </a:solidFill>
              </a:ln>
              <a:effectLst/>
            </c:spPr>
            <c:extLst>
              <c:ext xmlns:c16="http://schemas.microsoft.com/office/drawing/2014/chart" uri="{C3380CC4-5D6E-409C-BE32-E72D297353CC}">
                <c16:uniqueId val="{00000001-F1B4-4F6C-85C5-8D163FF0E253}"/>
              </c:ext>
            </c:extLst>
          </c:dPt>
          <c:dPt>
            <c:idx val="1"/>
            <c:bubble3D val="0"/>
            <c:spPr>
              <a:gradFill>
                <a:gsLst>
                  <a:gs pos="0">
                    <a:srgbClr val="949494"/>
                  </a:gs>
                  <a:gs pos="95000">
                    <a:srgbClr val="001D58"/>
                  </a:gs>
                </a:gsLst>
                <a:lin ang="0" scaled="0"/>
              </a:gradFill>
              <a:ln w="12700">
                <a:solidFill>
                  <a:schemeClr val="bg1">
                    <a:lumMod val="85000"/>
                  </a:schemeClr>
                </a:solidFill>
              </a:ln>
              <a:effectLst/>
            </c:spPr>
            <c:extLst>
              <c:ext xmlns:c16="http://schemas.microsoft.com/office/drawing/2014/chart" uri="{C3380CC4-5D6E-409C-BE32-E72D297353CC}">
                <c16:uniqueId val="{00000003-F1B4-4F6C-85C5-8D163FF0E253}"/>
              </c:ext>
            </c:extLst>
          </c:dPt>
          <c:dPt>
            <c:idx val="2"/>
            <c:bubble3D val="0"/>
            <c:spPr>
              <a:gradFill>
                <a:gsLst>
                  <a:gs pos="0">
                    <a:srgbClr val="949494"/>
                  </a:gs>
                  <a:gs pos="95000">
                    <a:srgbClr val="8A0000"/>
                  </a:gs>
                </a:gsLst>
                <a:lin ang="0" scaled="0"/>
              </a:gradFill>
              <a:ln w="12700">
                <a:solidFill>
                  <a:schemeClr val="bg1">
                    <a:lumMod val="85000"/>
                  </a:schemeClr>
                </a:solidFill>
              </a:ln>
              <a:effectLst/>
            </c:spPr>
            <c:extLst>
              <c:ext xmlns:c16="http://schemas.microsoft.com/office/drawing/2014/chart" uri="{C3380CC4-5D6E-409C-BE32-E72D297353CC}">
                <c16:uniqueId val="{00000005-F1B4-4F6C-85C5-8D163FF0E25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1B4-4F6C-85C5-8D163FF0E25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EXCEL.xlsx]Attrition by age group !Attrition by age 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50000"/>
                </a:schemeClr>
              </a:gs>
              <a:gs pos="95000">
                <a:srgbClr val="97450D"/>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 '!$B$3</c:f>
              <c:strCache>
                <c:ptCount val="1"/>
                <c:pt idx="0">
                  <c:v>Total</c:v>
                </c:pt>
              </c:strCache>
            </c:strRef>
          </c:tx>
          <c:spPr>
            <a:gradFill>
              <a:gsLst>
                <a:gs pos="0">
                  <a:schemeClr val="bg1">
                    <a:lumMod val="50000"/>
                  </a:schemeClr>
                </a:gs>
                <a:gs pos="95000">
                  <a:srgbClr val="97450D"/>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 '!$A$4:$A$9</c:f>
              <c:strCache>
                <c:ptCount val="5"/>
                <c:pt idx="0">
                  <c:v>25 - 34</c:v>
                </c:pt>
                <c:pt idx="1">
                  <c:v>35 - 44</c:v>
                </c:pt>
                <c:pt idx="2">
                  <c:v>Under 25</c:v>
                </c:pt>
                <c:pt idx="3">
                  <c:v>45 - 54</c:v>
                </c:pt>
                <c:pt idx="4">
                  <c:v>Over 55</c:v>
                </c:pt>
              </c:strCache>
            </c:strRef>
          </c:cat>
          <c:val>
            <c:numRef>
              <c:f>'Attrition by age group '!$B$4:$B$9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C411-4D63-8858-5E1E34724A7F}"/>
            </c:ext>
          </c:extLst>
        </c:ser>
        <c:dLbls>
          <c:dLblPos val="outEnd"/>
          <c:showLegendKey val="0"/>
          <c:showVal val="1"/>
          <c:showCatName val="0"/>
          <c:showSerName val="0"/>
          <c:showPercent val="0"/>
          <c:showBubbleSize val="0"/>
        </c:dLbls>
        <c:gapWidth val="107"/>
        <c:overlap val="-27"/>
        <c:axId val="606786559"/>
        <c:axId val="1136685151"/>
      </c:barChart>
      <c:catAx>
        <c:axId val="6067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36685151"/>
        <c:crosses val="autoZero"/>
        <c:auto val="1"/>
        <c:lblAlgn val="ctr"/>
        <c:lblOffset val="100"/>
        <c:noMultiLvlLbl val="0"/>
      </c:catAx>
      <c:valAx>
        <c:axId val="1136685151"/>
        <c:scaling>
          <c:orientation val="minMax"/>
        </c:scaling>
        <c:delete val="1"/>
        <c:axPos val="l"/>
        <c:numFmt formatCode="General" sourceLinked="1"/>
        <c:majorTickMark val="none"/>
        <c:minorTickMark val="none"/>
        <c:tickLblPos val="nextTo"/>
        <c:crossAx val="60678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EXCEL.xlsx]Tenure Group!Tenure Group</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 Group'!$B$3</c:f>
              <c:strCache>
                <c:ptCount val="1"/>
                <c:pt idx="0">
                  <c:v>Total</c:v>
                </c:pt>
              </c:strCache>
            </c:strRef>
          </c:tx>
          <c:spPr>
            <a:solidFill>
              <a:schemeClr val="accent1"/>
            </a:solidFill>
            <a:ln>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effectLst/>
          </c:spPr>
          <c:invertIfNegative val="0"/>
          <c:cat>
            <c:strRef>
              <c:f>'Tenure Group'!$A$4:$A$12</c:f>
              <c:strCache>
                <c:ptCount val="8"/>
                <c:pt idx="0">
                  <c:v>0–4 Years</c:v>
                </c:pt>
                <c:pt idx="1">
                  <c:v>5–9 Years</c:v>
                </c:pt>
                <c:pt idx="2">
                  <c:v>10–14 Years</c:v>
                </c:pt>
                <c:pt idx="3">
                  <c:v>15–19 Years</c:v>
                </c:pt>
                <c:pt idx="4">
                  <c:v>20–24 Years</c:v>
                </c:pt>
                <c:pt idx="5">
                  <c:v>25–29 Years</c:v>
                </c:pt>
                <c:pt idx="6">
                  <c:v>30–34 Years</c:v>
                </c:pt>
                <c:pt idx="7">
                  <c:v>35–40 Years</c:v>
                </c:pt>
              </c:strCache>
            </c:strRef>
          </c:cat>
          <c:val>
            <c:numRef>
              <c:f>'Tenure Group'!$B$4:$B$12</c:f>
              <c:numCache>
                <c:formatCode>General</c:formatCode>
                <c:ptCount val="8"/>
                <c:pt idx="0">
                  <c:v>580</c:v>
                </c:pt>
                <c:pt idx="1">
                  <c:v>524</c:v>
                </c:pt>
                <c:pt idx="2">
                  <c:v>208</c:v>
                </c:pt>
                <c:pt idx="3">
                  <c:v>65</c:v>
                </c:pt>
                <c:pt idx="4">
                  <c:v>64</c:v>
                </c:pt>
                <c:pt idx="5">
                  <c:v>12</c:v>
                </c:pt>
                <c:pt idx="6">
                  <c:v>13</c:v>
                </c:pt>
                <c:pt idx="7">
                  <c:v>4</c:v>
                </c:pt>
              </c:numCache>
            </c:numRef>
          </c:val>
          <c:extLst>
            <c:ext xmlns:c16="http://schemas.microsoft.com/office/drawing/2014/chart" uri="{C3380CC4-5D6E-409C-BE32-E72D297353CC}">
              <c16:uniqueId val="{00000000-6DDC-4FD4-A68F-42BFD2E632D3}"/>
            </c:ext>
          </c:extLst>
        </c:ser>
        <c:dLbls>
          <c:showLegendKey val="0"/>
          <c:showVal val="0"/>
          <c:showCatName val="0"/>
          <c:showSerName val="0"/>
          <c:showPercent val="0"/>
          <c:showBubbleSize val="0"/>
        </c:dLbls>
        <c:gapWidth val="219"/>
        <c:overlap val="-27"/>
        <c:axId val="1701367327"/>
        <c:axId val="1701367807"/>
      </c:barChart>
      <c:catAx>
        <c:axId val="170136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67807"/>
        <c:crosses val="autoZero"/>
        <c:auto val="1"/>
        <c:lblAlgn val="ctr"/>
        <c:lblOffset val="100"/>
        <c:noMultiLvlLbl val="0"/>
      </c:catAx>
      <c:valAx>
        <c:axId val="17013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6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BDF7-4540-A433-179F7354F700}"/>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BDF7-4540-A433-179F7354F700}"/>
            </c:ext>
          </c:extLst>
        </c:ser>
        <c:dLbls>
          <c:showLegendKey val="0"/>
          <c:showVal val="0"/>
          <c:showCatName val="0"/>
          <c:showSerName val="0"/>
          <c:showPercent val="0"/>
          <c:showBubbleSize val="0"/>
        </c:dLbls>
        <c:gapWidth val="0"/>
        <c:overlap val="100"/>
        <c:axId val="250562831"/>
        <c:axId val="241500111"/>
      </c:barChart>
      <c:catAx>
        <c:axId val="250562831"/>
        <c:scaling>
          <c:orientation val="minMax"/>
        </c:scaling>
        <c:delete val="1"/>
        <c:axPos val="l"/>
        <c:majorTickMark val="out"/>
        <c:minorTickMark val="none"/>
        <c:tickLblPos val="nextTo"/>
        <c:crossAx val="241500111"/>
        <c:crosses val="autoZero"/>
        <c:auto val="1"/>
        <c:lblAlgn val="ctr"/>
        <c:lblOffset val="100"/>
        <c:noMultiLvlLbl val="0"/>
      </c:catAx>
      <c:valAx>
        <c:axId val="241500111"/>
        <c:scaling>
          <c:orientation val="minMax"/>
          <c:max val="4"/>
        </c:scaling>
        <c:delete val="1"/>
        <c:axPos val="b"/>
        <c:numFmt formatCode="0.0" sourceLinked="1"/>
        <c:majorTickMark val="out"/>
        <c:minorTickMark val="none"/>
        <c:tickLblPos val="nextTo"/>
        <c:crossAx val="25056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C-410E-8A15-EE27CE622F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C-410E-8A15-EE27CE622FD7}"/>
              </c:ext>
            </c:extLst>
          </c:dPt>
          <c:val>
            <c:numRef>
              <c:f>'Gender and education'!$C$8:$C$9</c:f>
              <c:numCache>
                <c:formatCode>0%</c:formatCode>
                <c:ptCount val="2"/>
                <c:pt idx="0">
                  <c:v>0.4</c:v>
                </c:pt>
                <c:pt idx="1">
                  <c:v>0.6</c:v>
                </c:pt>
              </c:numCache>
            </c:numRef>
          </c:val>
          <c:extLst>
            <c:ext xmlns:c16="http://schemas.microsoft.com/office/drawing/2014/chart" uri="{C3380CC4-5D6E-409C-BE32-E72D297353CC}">
              <c16:uniqueId val="{00000000-2FAD-407D-9470-5585787AFEA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EXCEL.xlsx]Gender and education!Education wise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and education'!$B$16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and education'!$A$17:$A$22</c:f>
              <c:strCache>
                <c:ptCount val="5"/>
                <c:pt idx="0">
                  <c:v>Doctoral Degree</c:v>
                </c:pt>
                <c:pt idx="1">
                  <c:v>High School</c:v>
                </c:pt>
                <c:pt idx="2">
                  <c:v>Associates Degree</c:v>
                </c:pt>
                <c:pt idx="3">
                  <c:v>Master's Degree</c:v>
                </c:pt>
                <c:pt idx="4">
                  <c:v>Bachelor's Degree</c:v>
                </c:pt>
              </c:strCache>
            </c:strRef>
          </c:cat>
          <c:val>
            <c:numRef>
              <c:f>'Gender and education'!$B$17:$B$22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C1EA-44D7-8B4E-D8AB375D21DC}"/>
            </c:ext>
          </c:extLst>
        </c:ser>
        <c:dLbls>
          <c:dLblPos val="outEnd"/>
          <c:showLegendKey val="0"/>
          <c:showVal val="1"/>
          <c:showCatName val="0"/>
          <c:showSerName val="0"/>
          <c:showPercent val="0"/>
          <c:showBubbleSize val="0"/>
        </c:dLbls>
        <c:gapWidth val="182"/>
        <c:axId val="613759711"/>
        <c:axId val="241476591"/>
      </c:barChart>
      <c:catAx>
        <c:axId val="613759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76591"/>
        <c:crosses val="autoZero"/>
        <c:auto val="1"/>
        <c:lblAlgn val="ctr"/>
        <c:lblOffset val="100"/>
        <c:noMultiLvlLbl val="0"/>
      </c:catAx>
      <c:valAx>
        <c:axId val="241476591"/>
        <c:scaling>
          <c:orientation val="minMax"/>
        </c:scaling>
        <c:delete val="1"/>
        <c:axPos val="b"/>
        <c:numFmt formatCode="General" sourceLinked="1"/>
        <c:majorTickMark val="out"/>
        <c:minorTickMark val="none"/>
        <c:tickLblPos val="nextTo"/>
        <c:crossAx val="6137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EXCEL.xlsx]Department wise attrition!Department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C1-488A-B0EF-1D44B90F60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C1-488A-B0EF-1D44B90F60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C1-488A-B0EF-1D44B90F60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40C3-4ACD-B8F3-EC68E3E1D9C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EXCEL.xlsx]Attrition by age group !Attrition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 '!$A$4:$A$9</c:f>
              <c:strCache>
                <c:ptCount val="5"/>
                <c:pt idx="0">
                  <c:v>25 - 34</c:v>
                </c:pt>
                <c:pt idx="1">
                  <c:v>35 - 44</c:v>
                </c:pt>
                <c:pt idx="2">
                  <c:v>Under 25</c:v>
                </c:pt>
                <c:pt idx="3">
                  <c:v>45 - 54</c:v>
                </c:pt>
                <c:pt idx="4">
                  <c:v>Over 55</c:v>
                </c:pt>
              </c:strCache>
            </c:strRef>
          </c:cat>
          <c:val>
            <c:numRef>
              <c:f>'Attrition by age group '!$B$4:$B$9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793D-4CDB-9B66-4709B4E8FD47}"/>
            </c:ext>
          </c:extLst>
        </c:ser>
        <c:dLbls>
          <c:dLblPos val="outEnd"/>
          <c:showLegendKey val="0"/>
          <c:showVal val="1"/>
          <c:showCatName val="0"/>
          <c:showSerName val="0"/>
          <c:showPercent val="0"/>
          <c:showBubbleSize val="0"/>
        </c:dLbls>
        <c:gapWidth val="219"/>
        <c:overlap val="-27"/>
        <c:axId val="606786559"/>
        <c:axId val="1136685151"/>
      </c:barChart>
      <c:catAx>
        <c:axId val="6067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85151"/>
        <c:crosses val="autoZero"/>
        <c:auto val="1"/>
        <c:lblAlgn val="ctr"/>
        <c:lblOffset val="100"/>
        <c:noMultiLvlLbl val="0"/>
      </c:catAx>
      <c:valAx>
        <c:axId val="1136685151"/>
        <c:scaling>
          <c:orientation val="minMax"/>
        </c:scaling>
        <c:delete val="1"/>
        <c:axPos val="l"/>
        <c:numFmt formatCode="General" sourceLinked="1"/>
        <c:majorTickMark val="none"/>
        <c:minorTickMark val="none"/>
        <c:tickLblPos val="nextTo"/>
        <c:crossAx val="60678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EXCEL.xlsx]Tenure Group!Tenure Group</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 Group'!$B$3</c:f>
              <c:strCache>
                <c:ptCount val="1"/>
                <c:pt idx="0">
                  <c:v>Total</c:v>
                </c:pt>
              </c:strCache>
            </c:strRef>
          </c:tx>
          <c:spPr>
            <a:solidFill>
              <a:schemeClr val="accent1"/>
            </a:solidFill>
            <a:ln>
              <a:noFill/>
            </a:ln>
            <a:effectLst/>
          </c:spPr>
          <c:invertIfNegative val="0"/>
          <c:cat>
            <c:strRef>
              <c:f>'Tenure Group'!$A$4:$A$12</c:f>
              <c:strCache>
                <c:ptCount val="8"/>
                <c:pt idx="0">
                  <c:v>0–4 Years</c:v>
                </c:pt>
                <c:pt idx="1">
                  <c:v>5–9 Years</c:v>
                </c:pt>
                <c:pt idx="2">
                  <c:v>10–14 Years</c:v>
                </c:pt>
                <c:pt idx="3">
                  <c:v>15–19 Years</c:v>
                </c:pt>
                <c:pt idx="4">
                  <c:v>20–24 Years</c:v>
                </c:pt>
                <c:pt idx="5">
                  <c:v>25–29 Years</c:v>
                </c:pt>
                <c:pt idx="6">
                  <c:v>30–34 Years</c:v>
                </c:pt>
                <c:pt idx="7">
                  <c:v>35–40 Years</c:v>
                </c:pt>
              </c:strCache>
            </c:strRef>
          </c:cat>
          <c:val>
            <c:numRef>
              <c:f>'Tenure Group'!$B$4:$B$12</c:f>
              <c:numCache>
                <c:formatCode>General</c:formatCode>
                <c:ptCount val="8"/>
                <c:pt idx="0">
                  <c:v>580</c:v>
                </c:pt>
                <c:pt idx="1">
                  <c:v>524</c:v>
                </c:pt>
                <c:pt idx="2">
                  <c:v>208</c:v>
                </c:pt>
                <c:pt idx="3">
                  <c:v>65</c:v>
                </c:pt>
                <c:pt idx="4">
                  <c:v>64</c:v>
                </c:pt>
                <c:pt idx="5">
                  <c:v>12</c:v>
                </c:pt>
                <c:pt idx="6">
                  <c:v>13</c:v>
                </c:pt>
                <c:pt idx="7">
                  <c:v>4</c:v>
                </c:pt>
              </c:numCache>
            </c:numRef>
          </c:val>
          <c:extLst>
            <c:ext xmlns:c16="http://schemas.microsoft.com/office/drawing/2014/chart" uri="{C3380CC4-5D6E-409C-BE32-E72D297353CC}">
              <c16:uniqueId val="{00000000-48A7-4738-8717-CE30B04604E8}"/>
            </c:ext>
          </c:extLst>
        </c:ser>
        <c:dLbls>
          <c:showLegendKey val="0"/>
          <c:showVal val="0"/>
          <c:showCatName val="0"/>
          <c:showSerName val="0"/>
          <c:showPercent val="0"/>
          <c:showBubbleSize val="0"/>
        </c:dLbls>
        <c:gapWidth val="219"/>
        <c:overlap val="-27"/>
        <c:axId val="1701367327"/>
        <c:axId val="1701367807"/>
      </c:barChart>
      <c:catAx>
        <c:axId val="170136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67807"/>
        <c:crosses val="autoZero"/>
        <c:auto val="1"/>
        <c:lblAlgn val="ctr"/>
        <c:lblOffset val="100"/>
        <c:noMultiLvlLbl val="0"/>
      </c:catAx>
      <c:valAx>
        <c:axId val="17013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6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11D7-4B3E-83B4-07D1D40A0885}"/>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11D7-4B3E-83B4-07D1D40A0885}"/>
              </c:ext>
            </c:extLst>
          </c:dPt>
          <c:val>
            <c:numRef>
              <c:f>Rating!$B$9:$B$10</c:f>
              <c:numCache>
                <c:formatCode>General</c:formatCode>
                <c:ptCount val="2"/>
                <c:pt idx="0">
                  <c:v>0.65663265306122454</c:v>
                </c:pt>
                <c:pt idx="1">
                  <c:v>0.34336734693877546</c:v>
                </c:pt>
              </c:numCache>
            </c:numRef>
          </c:val>
          <c:extLst>
            <c:ext xmlns:c16="http://schemas.microsoft.com/office/drawing/2014/chart" uri="{C3380CC4-5D6E-409C-BE32-E72D297353CC}">
              <c16:uniqueId val="{00000004-11D7-4B3E-83B4-07D1D40A088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28A1-480D-88BB-750122EA52C8}"/>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28A1-480D-88BB-750122EA52C8}"/>
            </c:ext>
          </c:extLst>
        </c:ser>
        <c:dLbls>
          <c:showLegendKey val="0"/>
          <c:showVal val="0"/>
          <c:showCatName val="0"/>
          <c:showSerName val="0"/>
          <c:showPercent val="0"/>
          <c:showBubbleSize val="0"/>
        </c:dLbls>
        <c:gapWidth val="0"/>
        <c:overlap val="100"/>
        <c:axId val="250562831"/>
        <c:axId val="241500111"/>
      </c:barChart>
      <c:catAx>
        <c:axId val="250562831"/>
        <c:scaling>
          <c:orientation val="minMax"/>
        </c:scaling>
        <c:delete val="1"/>
        <c:axPos val="l"/>
        <c:majorTickMark val="out"/>
        <c:minorTickMark val="none"/>
        <c:tickLblPos val="nextTo"/>
        <c:crossAx val="241500111"/>
        <c:crosses val="autoZero"/>
        <c:auto val="1"/>
        <c:lblAlgn val="ctr"/>
        <c:lblOffset val="100"/>
        <c:noMultiLvlLbl val="0"/>
      </c:catAx>
      <c:valAx>
        <c:axId val="241500111"/>
        <c:scaling>
          <c:orientation val="minMax"/>
          <c:max val="4"/>
        </c:scaling>
        <c:delete val="1"/>
        <c:axPos val="b"/>
        <c:numFmt formatCode="0.0" sourceLinked="1"/>
        <c:majorTickMark val="out"/>
        <c:minorTickMark val="none"/>
        <c:tickLblPos val="nextTo"/>
        <c:crossAx val="25056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8A5D6F2-AE0D-4C9E-86B3-7970EB883CFD}">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C8A5D6F2-AE0D-4C9E-86B3-7970EB883CFD}">
          <cx:dataPt idx="2">
            <cx:spPr>
              <a:solidFill>
                <a:srgbClr val="00B050"/>
              </a:solidFill>
            </cx:spPr>
          </cx:dataPt>
          <cx:dataLabels>
            <cx:txPr>
              <a:bodyPr spcFirstLastPara="1" vertOverflow="ellipsis" horzOverflow="overflow" wrap="square" lIns="0" tIns="0" rIns="0" bIns="0" anchor="ctr" anchorCtr="1"/>
              <a:lstStyle/>
              <a:p>
                <a:pPr algn="ctr" rtl="0">
                  <a:defRPr sz="1400">
                    <a:latin typeface="Lato Black" panose="020F0502020204030203" pitchFamily="34" charset="0"/>
                    <a:ea typeface="Lato Black" panose="020F0502020204030203" pitchFamily="34" charset="0"/>
                    <a:cs typeface="Lato Black" panose="020F0502020204030203" pitchFamily="34" charset="0"/>
                  </a:defRPr>
                </a:pPr>
                <a:endParaRPr lang="en-US" sz="1400" b="0" i="0" u="none" strike="noStrike" baseline="0">
                  <a:solidFill>
                    <a:sysClr val="window" lastClr="FFFFFF"/>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1" value="0"/>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8.png"/><Relationship Id="rId18" Type="http://schemas.microsoft.com/office/2014/relationships/chartEx" Target="../charts/chartEx2.xml"/><Relationship Id="rId3" Type="http://schemas.openxmlformats.org/officeDocument/2006/relationships/image" Target="../media/image3.png"/><Relationship Id="rId21" Type="http://schemas.microsoft.com/office/2014/relationships/chartEx" Target="../charts/chartEx3.xml"/><Relationship Id="rId7" Type="http://schemas.openxmlformats.org/officeDocument/2006/relationships/image" Target="../media/image6.png"/><Relationship Id="rId12" Type="http://schemas.openxmlformats.org/officeDocument/2006/relationships/chart" Target="../charts/chart11.xml"/><Relationship Id="rId17" Type="http://schemas.openxmlformats.org/officeDocument/2006/relationships/chart" Target="../charts/chart12.xml"/><Relationship Id="rId2" Type="http://schemas.openxmlformats.org/officeDocument/2006/relationships/image" Target="../media/image2.png"/><Relationship Id="rId16" Type="http://schemas.openxmlformats.org/officeDocument/2006/relationships/image" Target="../media/image11.svg"/><Relationship Id="rId20"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10.xml"/><Relationship Id="rId5" Type="http://schemas.microsoft.com/office/2007/relationships/hdphoto" Target="../media/hdphoto1.wdp"/><Relationship Id="rId15" Type="http://schemas.openxmlformats.org/officeDocument/2006/relationships/image" Target="../media/image10.pn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9.svg"/><Relationship Id="rId22"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5</xdr:col>
      <xdr:colOff>501650</xdr:colOff>
      <xdr:row>1</xdr:row>
      <xdr:rowOff>120650</xdr:rowOff>
    </xdr:from>
    <xdr:to>
      <xdr:col>8</xdr:col>
      <xdr:colOff>349250</xdr:colOff>
      <xdr:row>15</xdr:row>
      <xdr:rowOff>79369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62800" y="3175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0.26097</cdr:x>
      <cdr:y>0.37283</cdr:y>
    </cdr:from>
    <cdr:to>
      <cdr:x>0.7426</cdr:x>
      <cdr:y>0.87736</cdr:y>
    </cdr:to>
    <cdr:sp macro="" textlink="'Gender and education'!$C$9">
      <cdr:nvSpPr>
        <cdr:cNvPr id="2" name="TextBox 70">
          <a:extLst xmlns:a="http://schemas.openxmlformats.org/drawingml/2006/main">
            <a:ext uri="{FF2B5EF4-FFF2-40B4-BE49-F238E27FC236}">
              <a16:creationId xmlns:a16="http://schemas.microsoft.com/office/drawing/2014/main" id="{5394ED42-8146-4A34-AFEE-045381118419}"/>
            </a:ext>
          </a:extLst>
        </cdr:cNvPr>
        <cdr:cNvSpPr txBox="1"/>
      </cdr:nvSpPr>
      <cdr:spPr>
        <a:xfrm xmlns:a="http://schemas.openxmlformats.org/drawingml/2006/main">
          <a:off x="426027" y="570345"/>
          <a:ext cx="786246" cy="77181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1E2ABDF0-4DCC-49ED-8270-EB418715681C}"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60%</a:t>
          </a:fld>
          <a:endParaRPr lang="en-IN" sz="2000" b="1">
            <a:solidFill>
              <a:schemeClr val="tx2">
                <a:lumMod val="50000"/>
              </a:schemeClr>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501650</xdr:colOff>
      <xdr:row>11</xdr:row>
      <xdr:rowOff>139700</xdr:rowOff>
    </xdr:from>
    <xdr:to>
      <xdr:col>1</xdr:col>
      <xdr:colOff>95250</xdr:colOff>
      <xdr:row>17</xdr:row>
      <xdr:rowOff>101600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3</xdr:row>
      <xdr:rowOff>114300</xdr:rowOff>
    </xdr:from>
    <xdr:to>
      <xdr:col>5</xdr:col>
      <xdr:colOff>69850</xdr:colOff>
      <xdr:row>6</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196850</xdr:colOff>
      <xdr:row>1</xdr:row>
      <xdr:rowOff>50801</xdr:rowOff>
    </xdr:from>
    <xdr:to>
      <xdr:col>9</xdr:col>
      <xdr:colOff>247650</xdr:colOff>
      <xdr:row>9</xdr:row>
      <xdr:rowOff>184151</xdr:rowOff>
    </xdr:to>
    <mc:AlternateContent xmlns:mc="http://schemas.openxmlformats.org/markup-compatibility/2006" xmlns:a14="http://schemas.microsoft.com/office/drawing/2010/main">
      <mc:Choice Requires="a14">
        <xdr:graphicFrame macro="">
          <xdr:nvGraphicFramePr>
            <xdr:cNvPr id="4" name="Education Field">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943600" y="247651"/>
              <a:ext cx="1371600" cy="170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241300</xdr:colOff>
      <xdr:row>12</xdr:row>
      <xdr:rowOff>63501</xdr:rowOff>
    </xdr:from>
    <xdr:to>
      <xdr:col>9</xdr:col>
      <xdr:colOff>171450</xdr:colOff>
      <xdr:row>19</xdr:row>
      <xdr:rowOff>82551</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988050" y="2425701"/>
              <a:ext cx="1250950" cy="139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520700</xdr:colOff>
      <xdr:row>6</xdr:row>
      <xdr:rowOff>120650</xdr:rowOff>
    </xdr:from>
    <xdr:to>
      <xdr:col>5</xdr:col>
      <xdr:colOff>6350</xdr:colOff>
      <xdr:row>8</xdr:row>
      <xdr:rowOff>82550</xdr:rowOff>
    </xdr:to>
    <xdr:sp macro="" textlink="">
      <xdr:nvSpPr>
        <xdr:cNvPr id="6" name="Freeform: Shape 5">
          <a:extLst>
            <a:ext uri="{FF2B5EF4-FFF2-40B4-BE49-F238E27FC236}">
              <a16:creationId xmlns:a16="http://schemas.microsoft.com/office/drawing/2014/main" id="{00000000-0008-0000-0100-000006000000}"/>
            </a:ext>
          </a:extLst>
        </xdr:cNvPr>
        <xdr:cNvSpPr/>
      </xdr:nvSpPr>
      <xdr:spPr>
        <a:xfrm>
          <a:off x="2965450" y="1301750"/>
          <a:ext cx="1466850" cy="355600"/>
        </a:xfrm>
        <a:custGeom>
          <a:avLst/>
          <a:gdLst>
            <a:gd name="connsiteX0" fmla="*/ 790785 w 2042160"/>
            <a:gd name="connsiteY0" fmla="*/ 284494 h 365760"/>
            <a:gd name="connsiteX1" fmla="*/ 914892 w 2042160"/>
            <a:gd name="connsiteY1" fmla="*/ 365760 h 365760"/>
            <a:gd name="connsiteX2" fmla="*/ 666679 w 2042160"/>
            <a:gd name="connsiteY2" fmla="*/ 365760 h 365760"/>
            <a:gd name="connsiteX3" fmla="*/ 0 w 2042160"/>
            <a:gd name="connsiteY3" fmla="*/ 0 h 365760"/>
            <a:gd name="connsiteX4" fmla="*/ 314960 w 2042160"/>
            <a:gd name="connsiteY4" fmla="*/ 0 h 365760"/>
            <a:gd name="connsiteX5" fmla="*/ 264593 w 2042160"/>
            <a:gd name="connsiteY5" fmla="*/ 139709 h 365760"/>
            <a:gd name="connsiteX6" fmla="*/ 101600 w 2042160"/>
            <a:gd name="connsiteY6" fmla="*/ 139708 h 365760"/>
            <a:gd name="connsiteX7" fmla="*/ 233465 w 2042160"/>
            <a:gd name="connsiteY7" fmla="*/ 226051 h 365760"/>
            <a:gd name="connsiteX8" fmla="*/ 183097 w 2042160"/>
            <a:gd name="connsiteY8" fmla="*/ 365759 h 365760"/>
            <a:gd name="connsiteX9" fmla="*/ 314960 w 2042160"/>
            <a:gd name="connsiteY9" fmla="*/ 279414 h 365760"/>
            <a:gd name="connsiteX10" fmla="*/ 446823 w 2042160"/>
            <a:gd name="connsiteY10" fmla="*/ 365759 h 365760"/>
            <a:gd name="connsiteX11" fmla="*/ 396455 w 2042160"/>
            <a:gd name="connsiteY11" fmla="*/ 226051 h 365760"/>
            <a:gd name="connsiteX12" fmla="*/ 528320 w 2042160"/>
            <a:gd name="connsiteY12" fmla="*/ 139708 h 365760"/>
            <a:gd name="connsiteX13" fmla="*/ 365327 w 2042160"/>
            <a:gd name="connsiteY13" fmla="*/ 139709 h 365760"/>
            <a:gd name="connsiteX14" fmla="*/ 314960 w 2042160"/>
            <a:gd name="connsiteY14" fmla="*/ 0 h 365760"/>
            <a:gd name="connsiteX15" fmla="*/ 1273386 w 2042160"/>
            <a:gd name="connsiteY15" fmla="*/ 0 h 365760"/>
            <a:gd name="connsiteX16" fmla="*/ 1223019 w 2042160"/>
            <a:gd name="connsiteY16" fmla="*/ 139709 h 365760"/>
            <a:gd name="connsiteX17" fmla="*/ 1060026 w 2042160"/>
            <a:gd name="connsiteY17" fmla="*/ 139708 h 365760"/>
            <a:gd name="connsiteX18" fmla="*/ 1191891 w 2042160"/>
            <a:gd name="connsiteY18" fmla="*/ 226051 h 365760"/>
            <a:gd name="connsiteX19" fmla="*/ 1141523 w 2042160"/>
            <a:gd name="connsiteY19" fmla="*/ 365759 h 365760"/>
            <a:gd name="connsiteX20" fmla="*/ 1273386 w 2042160"/>
            <a:gd name="connsiteY20" fmla="*/ 279414 h 365760"/>
            <a:gd name="connsiteX21" fmla="*/ 1405249 w 2042160"/>
            <a:gd name="connsiteY21" fmla="*/ 365759 h 365760"/>
            <a:gd name="connsiteX22" fmla="*/ 1354881 w 2042160"/>
            <a:gd name="connsiteY22" fmla="*/ 226051 h 365760"/>
            <a:gd name="connsiteX23" fmla="*/ 1486746 w 2042160"/>
            <a:gd name="connsiteY23" fmla="*/ 139708 h 365760"/>
            <a:gd name="connsiteX24" fmla="*/ 1323753 w 2042160"/>
            <a:gd name="connsiteY24" fmla="*/ 139709 h 365760"/>
            <a:gd name="connsiteX25" fmla="*/ 1273386 w 2042160"/>
            <a:gd name="connsiteY25" fmla="*/ 0 h 365760"/>
            <a:gd name="connsiteX26" fmla="*/ 1755987 w 2042160"/>
            <a:gd name="connsiteY26" fmla="*/ 0 h 365760"/>
            <a:gd name="connsiteX27" fmla="*/ 1705620 w 2042160"/>
            <a:gd name="connsiteY27" fmla="*/ 139709 h 365760"/>
            <a:gd name="connsiteX28" fmla="*/ 1542627 w 2042160"/>
            <a:gd name="connsiteY28" fmla="*/ 139708 h 365760"/>
            <a:gd name="connsiteX29" fmla="*/ 1674492 w 2042160"/>
            <a:gd name="connsiteY29" fmla="*/ 226051 h 365760"/>
            <a:gd name="connsiteX30" fmla="*/ 1624124 w 2042160"/>
            <a:gd name="connsiteY30" fmla="*/ 365759 h 365760"/>
            <a:gd name="connsiteX31" fmla="*/ 1755987 w 2042160"/>
            <a:gd name="connsiteY31" fmla="*/ 279414 h 365760"/>
            <a:gd name="connsiteX32" fmla="*/ 1887850 w 2042160"/>
            <a:gd name="connsiteY32" fmla="*/ 365759 h 365760"/>
            <a:gd name="connsiteX33" fmla="*/ 1837482 w 2042160"/>
            <a:gd name="connsiteY33" fmla="*/ 226051 h 365760"/>
            <a:gd name="connsiteX34" fmla="*/ 1969347 w 2042160"/>
            <a:gd name="connsiteY34" fmla="*/ 139708 h 365760"/>
            <a:gd name="connsiteX35" fmla="*/ 1806354 w 2042160"/>
            <a:gd name="connsiteY35" fmla="*/ 139709 h 365760"/>
            <a:gd name="connsiteX36" fmla="*/ 1755987 w 2042160"/>
            <a:gd name="connsiteY36" fmla="*/ 0 h 365760"/>
            <a:gd name="connsiteX37" fmla="*/ 2042160 w 2042160"/>
            <a:gd name="connsiteY37" fmla="*/ 0 h 365760"/>
            <a:gd name="connsiteX38" fmla="*/ 2042160 w 2042160"/>
            <a:gd name="connsiteY38" fmla="*/ 365760 h 365760"/>
            <a:gd name="connsiteX39" fmla="*/ 920817 w 2042160"/>
            <a:gd name="connsiteY39" fmla="*/ 365760 h 365760"/>
            <a:gd name="connsiteX40" fmla="*/ 872280 w 2042160"/>
            <a:gd name="connsiteY40" fmla="*/ 231131 h 365760"/>
            <a:gd name="connsiteX41" fmla="*/ 1004145 w 2042160"/>
            <a:gd name="connsiteY41" fmla="*/ 144788 h 365760"/>
            <a:gd name="connsiteX42" fmla="*/ 841152 w 2042160"/>
            <a:gd name="connsiteY42" fmla="*/ 144789 h 365760"/>
            <a:gd name="connsiteX43" fmla="*/ 790785 w 2042160"/>
            <a:gd name="connsiteY43" fmla="*/ 5080 h 365760"/>
            <a:gd name="connsiteX44" fmla="*/ 740418 w 2042160"/>
            <a:gd name="connsiteY44" fmla="*/ 144789 h 365760"/>
            <a:gd name="connsiteX45" fmla="*/ 577425 w 2042160"/>
            <a:gd name="connsiteY45" fmla="*/ 144788 h 365760"/>
            <a:gd name="connsiteX46" fmla="*/ 709290 w 2042160"/>
            <a:gd name="connsiteY46" fmla="*/ 231131 h 365760"/>
            <a:gd name="connsiteX47" fmla="*/ 660753 w 2042160"/>
            <a:gd name="connsiteY47" fmla="*/ 365760 h 365760"/>
            <a:gd name="connsiteX48" fmla="*/ 0 w 2042160"/>
            <a:gd name="connsiteY48" fmla="*/ 365760 h 365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2042160" h="365760">
              <a:moveTo>
                <a:pt x="790785" y="284494"/>
              </a:moveTo>
              <a:lnTo>
                <a:pt x="914892" y="365760"/>
              </a:lnTo>
              <a:lnTo>
                <a:pt x="666679" y="365760"/>
              </a:lnTo>
              <a:close/>
              <a:moveTo>
                <a:pt x="0" y="0"/>
              </a:moveTo>
              <a:lnTo>
                <a:pt x="314960" y="0"/>
              </a:lnTo>
              <a:lnTo>
                <a:pt x="264593" y="139709"/>
              </a:lnTo>
              <a:lnTo>
                <a:pt x="101600" y="139708"/>
              </a:lnTo>
              <a:lnTo>
                <a:pt x="233465" y="226051"/>
              </a:lnTo>
              <a:lnTo>
                <a:pt x="183097" y="365759"/>
              </a:lnTo>
              <a:lnTo>
                <a:pt x="314960" y="279414"/>
              </a:lnTo>
              <a:lnTo>
                <a:pt x="446823" y="365759"/>
              </a:lnTo>
              <a:lnTo>
                <a:pt x="396455" y="226051"/>
              </a:lnTo>
              <a:lnTo>
                <a:pt x="528320" y="139708"/>
              </a:lnTo>
              <a:lnTo>
                <a:pt x="365327" y="139709"/>
              </a:lnTo>
              <a:lnTo>
                <a:pt x="314960" y="0"/>
              </a:lnTo>
              <a:lnTo>
                <a:pt x="1273386" y="0"/>
              </a:lnTo>
              <a:lnTo>
                <a:pt x="1223019" y="139709"/>
              </a:lnTo>
              <a:lnTo>
                <a:pt x="1060026" y="139708"/>
              </a:lnTo>
              <a:lnTo>
                <a:pt x="1191891" y="226051"/>
              </a:lnTo>
              <a:lnTo>
                <a:pt x="1141523" y="365759"/>
              </a:lnTo>
              <a:lnTo>
                <a:pt x="1273386" y="279414"/>
              </a:lnTo>
              <a:lnTo>
                <a:pt x="1405249" y="365759"/>
              </a:lnTo>
              <a:lnTo>
                <a:pt x="1354881" y="226051"/>
              </a:lnTo>
              <a:lnTo>
                <a:pt x="1486746" y="139708"/>
              </a:lnTo>
              <a:lnTo>
                <a:pt x="1323753" y="139709"/>
              </a:lnTo>
              <a:lnTo>
                <a:pt x="1273386" y="0"/>
              </a:lnTo>
              <a:lnTo>
                <a:pt x="1755987" y="0"/>
              </a:lnTo>
              <a:lnTo>
                <a:pt x="1705620" y="139709"/>
              </a:lnTo>
              <a:lnTo>
                <a:pt x="1542627" y="139708"/>
              </a:lnTo>
              <a:lnTo>
                <a:pt x="1674492" y="226051"/>
              </a:lnTo>
              <a:lnTo>
                <a:pt x="1624124" y="365759"/>
              </a:lnTo>
              <a:lnTo>
                <a:pt x="1755987" y="279414"/>
              </a:lnTo>
              <a:lnTo>
                <a:pt x="1887850" y="365759"/>
              </a:lnTo>
              <a:lnTo>
                <a:pt x="1837482" y="226051"/>
              </a:lnTo>
              <a:lnTo>
                <a:pt x="1969347" y="139708"/>
              </a:lnTo>
              <a:lnTo>
                <a:pt x="1806354" y="139709"/>
              </a:lnTo>
              <a:lnTo>
                <a:pt x="1755987" y="0"/>
              </a:lnTo>
              <a:lnTo>
                <a:pt x="2042160" y="0"/>
              </a:lnTo>
              <a:lnTo>
                <a:pt x="2042160" y="365760"/>
              </a:lnTo>
              <a:lnTo>
                <a:pt x="920817" y="365760"/>
              </a:lnTo>
              <a:lnTo>
                <a:pt x="872280" y="231131"/>
              </a:lnTo>
              <a:lnTo>
                <a:pt x="1004145" y="144788"/>
              </a:lnTo>
              <a:lnTo>
                <a:pt x="841152" y="144789"/>
              </a:lnTo>
              <a:lnTo>
                <a:pt x="790785" y="5080"/>
              </a:lnTo>
              <a:lnTo>
                <a:pt x="740418" y="144789"/>
              </a:lnTo>
              <a:lnTo>
                <a:pt x="577425" y="144788"/>
              </a:lnTo>
              <a:lnTo>
                <a:pt x="709290" y="231131"/>
              </a:lnTo>
              <a:lnTo>
                <a:pt x="660753" y="365760"/>
              </a:lnTo>
              <a:lnTo>
                <a:pt x="0" y="365760"/>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539750</xdr:colOff>
      <xdr:row>0</xdr:row>
      <xdr:rowOff>127001</xdr:rowOff>
    </xdr:from>
    <xdr:to>
      <xdr:col>7</xdr:col>
      <xdr:colOff>203200</xdr:colOff>
      <xdr:row>8</xdr:row>
      <xdr:rowOff>25401</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5270500" y="127001"/>
              <a:ext cx="1644650"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273050</xdr:colOff>
      <xdr:row>1</xdr:row>
      <xdr:rowOff>31751</xdr:rowOff>
    </xdr:from>
    <xdr:to>
      <xdr:col>9</xdr:col>
      <xdr:colOff>361950</xdr:colOff>
      <xdr:row>7</xdr:row>
      <xdr:rowOff>82551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985000" y="228601"/>
              <a:ext cx="14097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xdr:colOff>
      <xdr:row>1</xdr:row>
      <xdr:rowOff>44450</xdr:rowOff>
    </xdr:from>
    <xdr:to>
      <xdr:col>4</xdr:col>
      <xdr:colOff>476250</xdr:colOff>
      <xdr:row>6</xdr:row>
      <xdr:rowOff>107950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13</xdr:row>
      <xdr:rowOff>177800</xdr:rowOff>
    </xdr:from>
    <xdr:to>
      <xdr:col>6</xdr:col>
      <xdr:colOff>374650</xdr:colOff>
      <xdr:row>24</xdr:row>
      <xdr:rowOff>127000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12</xdr:row>
      <xdr:rowOff>171450</xdr:rowOff>
    </xdr:from>
    <xdr:to>
      <xdr:col>7</xdr:col>
      <xdr:colOff>476250</xdr:colOff>
      <xdr:row>26</xdr:row>
      <xdr:rowOff>158750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98570" y="2548890"/>
              <a:ext cx="4610100" cy="2760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273050</xdr:colOff>
      <xdr:row>6</xdr:row>
      <xdr:rowOff>114300</xdr:rowOff>
    </xdr:from>
    <xdr:to>
      <xdr:col>8</xdr:col>
      <xdr:colOff>476250</xdr:colOff>
      <xdr:row>17</xdr:row>
      <xdr:rowOff>171450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44450</xdr:colOff>
      <xdr:row>5</xdr:row>
      <xdr:rowOff>57151</xdr:rowOff>
    </xdr:from>
    <xdr:to>
      <xdr:col>10</xdr:col>
      <xdr:colOff>590550</xdr:colOff>
      <xdr:row>13</xdr:row>
      <xdr:rowOff>114301</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02500" y="1041401"/>
              <a:ext cx="1206500" cy="1631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117475</xdr:colOff>
      <xdr:row>1</xdr:row>
      <xdr:rowOff>133350</xdr:rowOff>
    </xdr:from>
    <xdr:to>
      <xdr:col>7</xdr:col>
      <xdr:colOff>438150</xdr:colOff>
      <xdr:row>9</xdr:row>
      <xdr:rowOff>146050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144780</xdr:colOff>
      <xdr:row>2</xdr:row>
      <xdr:rowOff>190500</xdr:rowOff>
    </xdr:from>
    <xdr:to>
      <xdr:col>12</xdr:col>
      <xdr:colOff>632460</xdr:colOff>
      <xdr:row>16</xdr:row>
      <xdr:rowOff>112395</xdr:rowOff>
    </xdr:to>
    <mc:AlternateContent xmlns:mc="http://schemas.openxmlformats.org/markup-compatibility/2006">
      <mc:Choice xmlns:a14="http://schemas.microsoft.com/office/drawing/2010/main" Requires="a14">
        <xdr:graphicFrame macro="">
          <xdr:nvGraphicFramePr>
            <xdr:cNvPr id="4" name="Job Role">
              <a:extLst>
                <a:ext uri="{FF2B5EF4-FFF2-40B4-BE49-F238E27FC236}">
                  <a16:creationId xmlns:a16="http://schemas.microsoft.com/office/drawing/2014/main" id="{3B0CCCA2-07ED-1F4C-57E0-AE4F9357CD94}"/>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8313420" y="5867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320040</xdr:colOff>
      <xdr:row>11</xdr:row>
      <xdr:rowOff>53340</xdr:rowOff>
    </xdr:from>
    <xdr:to>
      <xdr:col>7</xdr:col>
      <xdr:colOff>129540</xdr:colOff>
      <xdr:row>19</xdr:row>
      <xdr:rowOff>129540</xdr:rowOff>
    </xdr:to>
    <xdr:graphicFrame macro="">
      <xdr:nvGraphicFramePr>
        <xdr:cNvPr id="6" name="Chart 5">
          <a:extLst>
            <a:ext uri="{FF2B5EF4-FFF2-40B4-BE49-F238E27FC236}">
              <a16:creationId xmlns:a16="http://schemas.microsoft.com/office/drawing/2014/main" id="{C744008A-243D-153E-F49F-B9B12783F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5</xdr:row>
      <xdr:rowOff>0</xdr:rowOff>
    </xdr:from>
    <xdr:to>
      <xdr:col>32</xdr:col>
      <xdr:colOff>248479</xdr:colOff>
      <xdr:row>55</xdr:row>
      <xdr:rowOff>66261</xdr:rowOff>
    </xdr:to>
    <xdr:grpSp>
      <xdr:nvGrpSpPr>
        <xdr:cNvPr id="2" name="Group 1">
          <a:extLst>
            <a:ext uri="{FF2B5EF4-FFF2-40B4-BE49-F238E27FC236}">
              <a16:creationId xmlns:a16="http://schemas.microsoft.com/office/drawing/2014/main" id="{5995A288-3A0D-436F-83A4-D8AC70E690BB}"/>
            </a:ext>
          </a:extLst>
        </xdr:cNvPr>
        <xdr:cNvGrpSpPr/>
      </xdr:nvGrpSpPr>
      <xdr:grpSpPr>
        <a:xfrm>
          <a:off x="5963478" y="993913"/>
          <a:ext cx="15488479" cy="10005391"/>
          <a:chOff x="1752600" y="190500"/>
          <a:chExt cx="13468350" cy="7776000"/>
        </a:xfrm>
      </xdr:grpSpPr>
      <xdr:sp macro="" textlink="">
        <xdr:nvSpPr>
          <xdr:cNvPr id="3" name="Rectangle: Rounded Corners 2">
            <a:extLst>
              <a:ext uri="{FF2B5EF4-FFF2-40B4-BE49-F238E27FC236}">
                <a16:creationId xmlns:a16="http://schemas.microsoft.com/office/drawing/2014/main" id="{CCAD2650-806B-80C9-FCAF-B454681DB019}"/>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54844BCA-5F57-46EE-FEA4-EB4A8D609212}"/>
              </a:ext>
            </a:extLst>
          </xdr:cNvPr>
          <xdr:cNvSpPr/>
        </xdr:nvSpPr>
        <xdr:spPr>
          <a:xfrm>
            <a:off x="1852449" y="270899"/>
            <a:ext cx="7700036"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80720E75-796B-53AE-7141-54EFCFFC43D5}"/>
              </a:ext>
            </a:extLst>
          </xdr:cNvPr>
          <xdr:cNvSpPr/>
        </xdr:nvSpPr>
        <xdr:spPr>
          <a:xfrm>
            <a:off x="9658349" y="270899"/>
            <a:ext cx="546735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1426799F-9E8D-B4A1-FA1D-D0ED4B3D9C78}"/>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B9EDDC47-FABA-78AB-0844-04CFDF1B776B}"/>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D200555C-C990-1327-4284-C9CEE8D8635A}"/>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01B1B2D3-56A0-07C0-4A6D-B4D333F601A3}"/>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F04ECD56-DF9E-CD28-88A5-2DF0BF60057B}"/>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9A4E83DD-5ED2-D216-2A30-BCEF4D9B0002}"/>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E2F93AB4-4BCD-D9C1-02D0-93C10CE3FA3E}"/>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918CE439-4FBE-9FDD-76A3-64B9C60C4203}"/>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DF59F424-38C5-475C-FDE4-0B96165084B4}"/>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5C529DF5-3D81-E07F-F891-70BD09AD569B}"/>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C6E1709B-E8DD-44EE-24F6-E235F1D31A1E}"/>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E0F43C7C-D2EE-30C0-E3D3-F5EF21898799}"/>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FA82B61F-D36C-990E-28CD-7285C80AEC35}"/>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8A54AAFA-52C5-7CEF-18F4-C3CF83A3AD95}"/>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0ED73BB5-C2CA-8515-E7F5-E532CCBFF473}"/>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A5BAB40B-E3C8-C29D-B9E6-A52B22539739}"/>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27D447B6-FF66-7D33-F1D9-5FD13D40788E}"/>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465D2EC9-0D90-5C75-25ED-F13992D00B97}"/>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E23F6E23-8223-D5CD-934D-986E6704AA71}"/>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94D47782-0367-EED1-C998-98422DDF8A7A}"/>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D14289C7-999E-DD29-EF8E-A183E9CD9EA6}"/>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250195</xdr:colOff>
      <xdr:row>1</xdr:row>
      <xdr:rowOff>43296</xdr:rowOff>
    </xdr:from>
    <xdr:to>
      <xdr:col>34</xdr:col>
      <xdr:colOff>404090</xdr:colOff>
      <xdr:row>59</xdr:row>
      <xdr:rowOff>0</xdr:rowOff>
    </xdr:to>
    <xdr:grpSp>
      <xdr:nvGrpSpPr>
        <xdr:cNvPr id="2" name="Group 1">
          <a:extLst>
            <a:ext uri="{FF2B5EF4-FFF2-40B4-BE49-F238E27FC236}">
              <a16:creationId xmlns:a16="http://schemas.microsoft.com/office/drawing/2014/main" id="{00000000-0008-0000-0800-000002000000}"/>
            </a:ext>
          </a:extLst>
        </xdr:cNvPr>
        <xdr:cNvGrpSpPr/>
      </xdr:nvGrpSpPr>
      <xdr:grpSpPr>
        <a:xfrm>
          <a:off x="4302650" y="233796"/>
          <a:ext cx="19065349" cy="11005704"/>
          <a:chOff x="1752600" y="190500"/>
          <a:chExt cx="13468350" cy="7776000"/>
        </a:xfrm>
      </xdr:grpSpPr>
      <xdr:sp macro="" textlink="">
        <xdr:nvSpPr>
          <xdr:cNvPr id="3" name="Rectangle: Rounded Corners 2">
            <a:extLst>
              <a:ext uri="{FF2B5EF4-FFF2-40B4-BE49-F238E27FC236}">
                <a16:creationId xmlns:a16="http://schemas.microsoft.com/office/drawing/2014/main" id="{00000000-0008-0000-0800-000003000000}"/>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00000000-0008-0000-0800-000004000000}"/>
              </a:ext>
            </a:extLst>
          </xdr:cNvPr>
          <xdr:cNvSpPr/>
        </xdr:nvSpPr>
        <xdr:spPr>
          <a:xfrm>
            <a:off x="1852449" y="270899"/>
            <a:ext cx="7700036"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00000000-0008-0000-0800-000005000000}"/>
              </a:ext>
            </a:extLst>
          </xdr:cNvPr>
          <xdr:cNvSpPr/>
        </xdr:nvSpPr>
        <xdr:spPr>
          <a:xfrm>
            <a:off x="9658349" y="270899"/>
            <a:ext cx="546735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00000000-0008-0000-0800-000006000000}"/>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00000000-0008-0000-0800-000007000000}"/>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00000000-0008-0000-0800-000016000000}"/>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00000000-0008-0000-0800-000017000000}"/>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00000000-0008-0000-0800-000018000000}"/>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00000000-0008-0000-0800-000019000000}"/>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00000000-0008-0000-0800-00001A000000}"/>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00000000-0008-0000-0800-000008000000}"/>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00000000-0008-0000-0800-000014000000}"/>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00000000-0008-0000-0800-000015000000}"/>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00000000-0008-0000-0800-000009000000}"/>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00000000-0008-0000-0800-00000A000000}"/>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00000000-0008-0000-0800-00000B000000}"/>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00000000-0008-0000-0800-00000C000000}"/>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00000000-0008-0000-0800-00000D000000}"/>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00000000-0008-0000-0800-00000E000000}"/>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00000000-0008-0000-0800-00000F000000}"/>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00000000-0008-0000-0800-00001000000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00000000-0008-0000-0800-000011000000}"/>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00000000-0008-0000-0800-000012000000}"/>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00000000-0008-0000-0800-000013000000}"/>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418521</xdr:colOff>
      <xdr:row>8</xdr:row>
      <xdr:rowOff>187613</xdr:rowOff>
    </xdr:from>
    <xdr:to>
      <xdr:col>34</xdr:col>
      <xdr:colOff>62582</xdr:colOff>
      <xdr:row>16</xdr:row>
      <xdr:rowOff>14431</xdr:rowOff>
    </xdr:to>
    <xdr:grpSp>
      <xdr:nvGrpSpPr>
        <xdr:cNvPr id="50" name="Group 49">
          <a:extLst>
            <a:ext uri="{FF2B5EF4-FFF2-40B4-BE49-F238E27FC236}">
              <a16:creationId xmlns:a16="http://schemas.microsoft.com/office/drawing/2014/main" id="{00000000-0008-0000-0800-000032000000}"/>
            </a:ext>
          </a:extLst>
        </xdr:cNvPr>
        <xdr:cNvGrpSpPr/>
      </xdr:nvGrpSpPr>
      <xdr:grpSpPr>
        <a:xfrm>
          <a:off x="4470976" y="1711613"/>
          <a:ext cx="18555515" cy="1350818"/>
          <a:chOff x="4401703" y="1803977"/>
          <a:chExt cx="18232243" cy="1443181"/>
        </a:xfrm>
      </xdr:grpSpPr>
      <xdr:grpSp>
        <xdr:nvGrpSpPr>
          <xdr:cNvPr id="45" name="Group 44">
            <a:extLst>
              <a:ext uri="{FF2B5EF4-FFF2-40B4-BE49-F238E27FC236}">
                <a16:creationId xmlns:a16="http://schemas.microsoft.com/office/drawing/2014/main" id="{00000000-0008-0000-0800-00002D000000}"/>
              </a:ext>
            </a:extLst>
          </xdr:cNvPr>
          <xdr:cNvGrpSpPr/>
        </xdr:nvGrpSpPr>
        <xdr:grpSpPr>
          <a:xfrm>
            <a:off x="4401703" y="1876136"/>
            <a:ext cx="3391479" cy="1342160"/>
            <a:chOff x="4401703" y="1876136"/>
            <a:chExt cx="3391479" cy="1342160"/>
          </a:xfrm>
        </xdr:grpSpPr>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4401703" y="1876136"/>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TOTAL EMPLOYEE</a:t>
              </a:r>
            </a:p>
          </xdr:txBody>
        </xdr:sp>
        <xdr:sp macro="" textlink="KPI!A7">
          <xdr:nvSpPr>
            <xdr:cNvPr id="29" name="TextBox 28">
              <a:extLst>
                <a:ext uri="{FF2B5EF4-FFF2-40B4-BE49-F238E27FC236}">
                  <a16:creationId xmlns:a16="http://schemas.microsoft.com/office/drawing/2014/main" id="{00000000-0008-0000-0800-00001D000000}"/>
                </a:ext>
              </a:extLst>
            </xdr:cNvPr>
            <xdr:cNvSpPr txBox="1"/>
          </xdr:nvSpPr>
          <xdr:spPr>
            <a:xfrm>
              <a:off x="4531591" y="2410114"/>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A44A3E-9AC0-45FD-A36C-257EB137D7B2}"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1470</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30" name="Picture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1"/>
            <a:stretch>
              <a:fillRect/>
            </a:stretch>
          </xdr:blipFill>
          <xdr:spPr>
            <a:xfrm>
              <a:off x="7365082" y="1919431"/>
              <a:ext cx="428100" cy="411700"/>
            </a:xfrm>
            <a:prstGeom prst="rect">
              <a:avLst/>
            </a:prstGeom>
          </xdr:spPr>
        </xdr:pic>
      </xdr:grpSp>
      <xdr:grpSp>
        <xdr:nvGrpSpPr>
          <xdr:cNvPr id="46" name="Group 45">
            <a:extLst>
              <a:ext uri="{FF2B5EF4-FFF2-40B4-BE49-F238E27FC236}">
                <a16:creationId xmlns:a16="http://schemas.microsoft.com/office/drawing/2014/main" id="{00000000-0008-0000-0800-00002E000000}"/>
              </a:ext>
            </a:extLst>
          </xdr:cNvPr>
          <xdr:cNvGrpSpPr/>
        </xdr:nvGrpSpPr>
        <xdr:grpSpPr>
          <a:xfrm>
            <a:off x="8247154" y="1803977"/>
            <a:ext cx="3370459" cy="1401620"/>
            <a:chOff x="8247154" y="1803977"/>
            <a:chExt cx="3370459" cy="1401620"/>
          </a:xfrm>
        </xdr:grpSpPr>
        <xdr:sp macro="" textlink="">
          <xdr:nvSpPr>
            <xdr:cNvPr id="35" name="TextBox 34">
              <a:extLst>
                <a:ext uri="{FF2B5EF4-FFF2-40B4-BE49-F238E27FC236}">
                  <a16:creationId xmlns:a16="http://schemas.microsoft.com/office/drawing/2014/main" id="{00000000-0008-0000-0800-000023000000}"/>
                </a:ext>
              </a:extLst>
            </xdr:cNvPr>
            <xdr:cNvSpPr txBox="1"/>
          </xdr:nvSpPr>
          <xdr:spPr>
            <a:xfrm>
              <a:off x="8298530" y="1842654"/>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p>
          </xdr:txBody>
        </xdr:sp>
        <xdr:sp macro="" textlink="KPI!B7">
          <xdr:nvSpPr>
            <xdr:cNvPr id="38" name="TextBox 37">
              <a:extLst>
                <a:ext uri="{FF2B5EF4-FFF2-40B4-BE49-F238E27FC236}">
                  <a16:creationId xmlns:a16="http://schemas.microsoft.com/office/drawing/2014/main" id="{00000000-0008-0000-0800-000026000000}"/>
                </a:ext>
              </a:extLst>
            </xdr:cNvPr>
            <xdr:cNvSpPr txBox="1"/>
          </xdr:nvSpPr>
          <xdr:spPr>
            <a:xfrm>
              <a:off x="8247154" y="2397415"/>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8F30BB-0E4B-410D-A149-677F3A744A19}"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237</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0" name="Picture 39">
              <a:extLst>
                <a:ext uri="{FF2B5EF4-FFF2-40B4-BE49-F238E27FC236}">
                  <a16:creationId xmlns:a16="http://schemas.microsoft.com/office/drawing/2014/main" id="{00000000-0008-0000-0800-000028000000}"/>
                </a:ext>
              </a:extLst>
            </xdr:cNvPr>
            <xdr:cNvPicPr>
              <a:picLocks noChangeAspect="1"/>
            </xdr:cNvPicPr>
          </xdr:nvPicPr>
          <xdr:blipFill>
            <a:blip xmlns:r="http://schemas.openxmlformats.org/officeDocument/2006/relationships" r:embed="rId2"/>
            <a:stretch>
              <a:fillRect/>
            </a:stretch>
          </xdr:blipFill>
          <xdr:spPr>
            <a:xfrm>
              <a:off x="10896022" y="1803977"/>
              <a:ext cx="721591" cy="735068"/>
            </a:xfrm>
            <a:prstGeom prst="rect">
              <a:avLst/>
            </a:prstGeom>
            <a:ln>
              <a:noFill/>
            </a:ln>
          </xdr:spPr>
        </xdr:pic>
      </xdr:grpSp>
      <xdr:grpSp>
        <xdr:nvGrpSpPr>
          <xdr:cNvPr id="47" name="Group 46">
            <a:extLst>
              <a:ext uri="{FF2B5EF4-FFF2-40B4-BE49-F238E27FC236}">
                <a16:creationId xmlns:a16="http://schemas.microsoft.com/office/drawing/2014/main" id="{00000000-0008-0000-0800-00002F000000}"/>
              </a:ext>
            </a:extLst>
          </xdr:cNvPr>
          <xdr:cNvGrpSpPr/>
        </xdr:nvGrpSpPr>
        <xdr:grpSpPr>
          <a:xfrm>
            <a:off x="11811812" y="1820141"/>
            <a:ext cx="3529211" cy="1391805"/>
            <a:chOff x="11811812" y="1820141"/>
            <a:chExt cx="3529211" cy="1391805"/>
          </a:xfrm>
        </xdr:grpSpPr>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1811812" y="1820141"/>
              <a:ext cx="3226142" cy="4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ACTIVE</a:t>
              </a:r>
              <a:r>
                <a:rPr lang="en-IN" sz="24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EMPLOYEES</a:t>
              </a:r>
              <a:endPar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D7">
          <xdr:nvSpPr>
            <xdr:cNvPr id="37" name="TextBox 36">
              <a:extLst>
                <a:ext uri="{FF2B5EF4-FFF2-40B4-BE49-F238E27FC236}">
                  <a16:creationId xmlns:a16="http://schemas.microsoft.com/office/drawing/2014/main" id="{00000000-0008-0000-0800-000025000000}"/>
                </a:ext>
              </a:extLst>
            </xdr:cNvPr>
            <xdr:cNvSpPr txBox="1"/>
          </xdr:nvSpPr>
          <xdr:spPr>
            <a:xfrm>
              <a:off x="12005777" y="2403764"/>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2EA9EC-7338-461F-9BFF-FA9CFF81A320}"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1233</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1" name="Picture 40">
              <a:extLst>
                <a:ext uri="{FF2B5EF4-FFF2-40B4-BE49-F238E27FC236}">
                  <a16:creationId xmlns:a16="http://schemas.microsoft.com/office/drawing/2014/main" id="{00000000-0008-0000-0800-000029000000}"/>
                </a:ext>
              </a:extLst>
            </xdr:cNvPr>
            <xdr:cNvPicPr>
              <a:picLocks noChangeAspect="1"/>
            </xdr:cNvPicPr>
          </xdr:nvPicPr>
          <xdr:blipFill>
            <a:blip xmlns:r="http://schemas.openxmlformats.org/officeDocument/2006/relationships" r:embed="rId3"/>
            <a:stretch>
              <a:fillRect/>
            </a:stretch>
          </xdr:blipFill>
          <xdr:spPr>
            <a:xfrm>
              <a:off x="14872096" y="1904999"/>
              <a:ext cx="468927" cy="432956"/>
            </a:xfrm>
            <a:prstGeom prst="rect">
              <a:avLst/>
            </a:prstGeom>
          </xdr:spPr>
        </xdr:pic>
      </xdr:grpSp>
      <xdr:grpSp>
        <xdr:nvGrpSpPr>
          <xdr:cNvPr id="48" name="Group 47">
            <a:extLst>
              <a:ext uri="{FF2B5EF4-FFF2-40B4-BE49-F238E27FC236}">
                <a16:creationId xmlns:a16="http://schemas.microsoft.com/office/drawing/2014/main" id="{00000000-0008-0000-0800-000030000000}"/>
              </a:ext>
            </a:extLst>
          </xdr:cNvPr>
          <xdr:cNvGrpSpPr/>
        </xdr:nvGrpSpPr>
        <xdr:grpSpPr>
          <a:xfrm>
            <a:off x="15584868" y="1826491"/>
            <a:ext cx="3378541" cy="1420667"/>
            <a:chOff x="15584868" y="1826491"/>
            <a:chExt cx="3378541" cy="1420667"/>
          </a:xfrm>
        </xdr:grpSpPr>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15584868" y="1826491"/>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24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RATE</a:t>
              </a:r>
              <a:endPar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E7">
          <xdr:nvSpPr>
            <xdr:cNvPr id="36" name="TextBox 35">
              <a:extLst>
                <a:ext uri="{FF2B5EF4-FFF2-40B4-BE49-F238E27FC236}">
                  <a16:creationId xmlns:a16="http://schemas.microsoft.com/office/drawing/2014/main" id="{00000000-0008-0000-0800-000024000000}"/>
                </a:ext>
              </a:extLst>
            </xdr:cNvPr>
            <xdr:cNvSpPr txBox="1"/>
          </xdr:nvSpPr>
          <xdr:spPr>
            <a:xfrm>
              <a:off x="15749967" y="2438976"/>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26C7782-32F9-4296-A13C-44332C73BAB1}"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16.12%</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2" name="Picture 41">
              <a:extLst>
                <a:ext uri="{FF2B5EF4-FFF2-40B4-BE49-F238E27FC236}">
                  <a16:creationId xmlns:a16="http://schemas.microsoft.com/office/drawing/2014/main" id="{00000000-0008-0000-0800-00002A000000}"/>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0"/>
                      </a14:imgEffect>
                    </a14:imgLayer>
                  </a14:imgProps>
                </a:ext>
              </a:extLst>
            </a:blip>
            <a:stretch>
              <a:fillRect/>
            </a:stretch>
          </xdr:blipFill>
          <xdr:spPr>
            <a:xfrm>
              <a:off x="18559318" y="1890569"/>
              <a:ext cx="404091" cy="413926"/>
            </a:xfrm>
            <a:prstGeom prst="rect">
              <a:avLst/>
            </a:prstGeom>
            <a:ln>
              <a:noFill/>
            </a:ln>
          </xdr:spPr>
        </xdr:pic>
      </xdr:grpSp>
      <xdr:grpSp>
        <xdr:nvGrpSpPr>
          <xdr:cNvPr id="49" name="Group 48">
            <a:extLst>
              <a:ext uri="{FF2B5EF4-FFF2-40B4-BE49-F238E27FC236}">
                <a16:creationId xmlns:a16="http://schemas.microsoft.com/office/drawing/2014/main" id="{00000000-0008-0000-0800-000031000000}"/>
              </a:ext>
            </a:extLst>
          </xdr:cNvPr>
          <xdr:cNvGrpSpPr/>
        </xdr:nvGrpSpPr>
        <xdr:grpSpPr>
          <a:xfrm>
            <a:off x="19285763" y="1832841"/>
            <a:ext cx="3348183" cy="1399886"/>
            <a:chOff x="19285763" y="1832841"/>
            <a:chExt cx="3348183" cy="1399886"/>
          </a:xfrm>
        </xdr:grpSpPr>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19285763" y="1832841"/>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AVERAGE</a:t>
              </a:r>
              <a:r>
                <a:rPr lang="en-IN" sz="24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AGE</a:t>
              </a:r>
              <a:endPar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C7">
          <xdr:nvSpPr>
            <xdr:cNvPr id="39" name="TextBox 38">
              <a:extLst>
                <a:ext uri="{FF2B5EF4-FFF2-40B4-BE49-F238E27FC236}">
                  <a16:creationId xmlns:a16="http://schemas.microsoft.com/office/drawing/2014/main" id="{00000000-0008-0000-0800-000027000000}"/>
                </a:ext>
              </a:extLst>
            </xdr:cNvPr>
            <xdr:cNvSpPr txBox="1"/>
          </xdr:nvSpPr>
          <xdr:spPr>
            <a:xfrm>
              <a:off x="19444514" y="2424545"/>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4EF417-99B2-4DCF-9743-7623834D18F9}"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37</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3" name="Picture 42">
              <a:extLst>
                <a:ext uri="{FF2B5EF4-FFF2-40B4-BE49-F238E27FC236}">
                  <a16:creationId xmlns:a16="http://schemas.microsoft.com/office/drawing/2014/main" id="{00000000-0008-0000-0800-00002B000000}"/>
                </a:ext>
              </a:extLst>
            </xdr:cNvPr>
            <xdr:cNvPicPr>
              <a:picLocks noChangeAspect="1"/>
            </xdr:cNvPicPr>
          </xdr:nvPicPr>
          <xdr:blipFill>
            <a:blip xmlns:r="http://schemas.openxmlformats.org/officeDocument/2006/relationships" r:embed="rId6"/>
            <a:stretch>
              <a:fillRect/>
            </a:stretch>
          </xdr:blipFill>
          <xdr:spPr>
            <a:xfrm>
              <a:off x="22123977" y="1890567"/>
              <a:ext cx="476249" cy="438148"/>
            </a:xfrm>
            <a:prstGeom prst="rect">
              <a:avLst/>
            </a:prstGeom>
          </xdr:spPr>
        </xdr:pic>
      </xdr:grpSp>
    </xdr:grpSp>
    <xdr:clientData/>
  </xdr:twoCellAnchor>
  <xdr:twoCellAnchor>
    <xdr:from>
      <xdr:col>9</xdr:col>
      <xdr:colOff>28863</xdr:colOff>
      <xdr:row>2</xdr:row>
      <xdr:rowOff>173181</xdr:rowOff>
    </xdr:from>
    <xdr:to>
      <xdr:col>20</xdr:col>
      <xdr:colOff>329045</xdr:colOff>
      <xdr:row>7</xdr:row>
      <xdr:rowOff>115454</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6107545" y="554181"/>
          <a:ext cx="7729682" cy="894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a:solidFill>
                <a:srgbClr val="0070C0"/>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twoCellAnchor editAs="oneCell">
    <xdr:from>
      <xdr:col>7</xdr:col>
      <xdr:colOff>134741</xdr:colOff>
      <xdr:row>2</xdr:row>
      <xdr:rowOff>101022</xdr:rowOff>
    </xdr:from>
    <xdr:to>
      <xdr:col>8</xdr:col>
      <xdr:colOff>519545</xdr:colOff>
      <xdr:row>7</xdr:row>
      <xdr:rowOff>132104</xdr:rowOff>
    </xdr:to>
    <xdr:pic>
      <xdr:nvPicPr>
        <xdr:cNvPr id="52" name="Picture 51">
          <a:extLst>
            <a:ext uri="{FF2B5EF4-FFF2-40B4-BE49-F238E27FC236}">
              <a16:creationId xmlns:a16="http://schemas.microsoft.com/office/drawing/2014/main" id="{00000000-0008-0000-0800-000034000000}"/>
            </a:ext>
          </a:extLst>
        </xdr:cNvPr>
        <xdr:cNvPicPr>
          <a:picLocks noChangeAspect="1"/>
        </xdr:cNvPicPr>
      </xdr:nvPicPr>
      <xdr:blipFill>
        <a:blip xmlns:r="http://schemas.openxmlformats.org/officeDocument/2006/relationships" r:embed="rId7"/>
        <a:stretch>
          <a:fillRect/>
        </a:stretch>
      </xdr:blipFill>
      <xdr:spPr>
        <a:xfrm>
          <a:off x="4781786" y="505113"/>
          <a:ext cx="1048668" cy="1041309"/>
        </a:xfrm>
        <a:prstGeom prst="rect">
          <a:avLst/>
        </a:prstGeom>
      </xdr:spPr>
    </xdr:pic>
    <xdr:clientData/>
  </xdr:twoCellAnchor>
  <xdr:twoCellAnchor>
    <xdr:from>
      <xdr:col>24</xdr:col>
      <xdr:colOff>317501</xdr:colOff>
      <xdr:row>2</xdr:row>
      <xdr:rowOff>86591</xdr:rowOff>
    </xdr:from>
    <xdr:to>
      <xdr:col>28</xdr:col>
      <xdr:colOff>533977</xdr:colOff>
      <xdr:row>7</xdr:row>
      <xdr:rowOff>101023</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16250228" y="490682"/>
          <a:ext cx="2871931" cy="102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JOB</a:t>
          </a:r>
        </a:p>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SATISFACTION</a:t>
          </a:r>
        </a:p>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RATING</a:t>
          </a:r>
        </a:p>
      </xdr:txBody>
    </xdr:sp>
    <xdr:clientData/>
  </xdr:twoCellAnchor>
  <xdr:twoCellAnchor editAs="oneCell">
    <xdr:from>
      <xdr:col>23</xdr:col>
      <xdr:colOff>250195</xdr:colOff>
      <xdr:row>2</xdr:row>
      <xdr:rowOff>129887</xdr:rowOff>
    </xdr:from>
    <xdr:to>
      <xdr:col>24</xdr:col>
      <xdr:colOff>548409</xdr:colOff>
      <xdr:row>7</xdr:row>
      <xdr:rowOff>91187</xdr:rowOff>
    </xdr:to>
    <xdr:pic>
      <xdr:nvPicPr>
        <xdr:cNvPr id="54" name="Picture 53">
          <a:extLst>
            <a:ext uri="{FF2B5EF4-FFF2-40B4-BE49-F238E27FC236}">
              <a16:creationId xmlns:a16="http://schemas.microsoft.com/office/drawing/2014/main" id="{00000000-0008-0000-0800-000036000000}"/>
            </a:ext>
          </a:extLst>
        </xdr:cNvPr>
        <xdr:cNvPicPr>
          <a:picLocks noChangeAspect="1"/>
        </xdr:cNvPicPr>
      </xdr:nvPicPr>
      <xdr:blipFill>
        <a:blip xmlns:r="http://schemas.openxmlformats.org/officeDocument/2006/relationships" r:embed="rId8"/>
        <a:stretch>
          <a:fillRect/>
        </a:stretch>
      </xdr:blipFill>
      <xdr:spPr>
        <a:xfrm>
          <a:off x="15519059" y="533978"/>
          <a:ext cx="962077" cy="971527"/>
        </a:xfrm>
        <a:prstGeom prst="rect">
          <a:avLst/>
        </a:prstGeom>
      </xdr:spPr>
    </xdr:pic>
    <xdr:clientData/>
  </xdr:twoCellAnchor>
  <xdr:twoCellAnchor>
    <xdr:from>
      <xdr:col>27</xdr:col>
      <xdr:colOff>649433</xdr:colOff>
      <xdr:row>2</xdr:row>
      <xdr:rowOff>28864</xdr:rowOff>
    </xdr:from>
    <xdr:to>
      <xdr:col>30</xdr:col>
      <xdr:colOff>115456</xdr:colOff>
      <xdr:row>7</xdr:row>
      <xdr:rowOff>144319</xdr:rowOff>
    </xdr:to>
    <xdr:graphicFrame macro="">
      <xdr:nvGraphicFramePr>
        <xdr:cNvPr id="56" name="Chart 55">
          <a:extLst>
            <a:ext uri="{FF2B5EF4-FFF2-40B4-BE49-F238E27FC236}">
              <a16:creationId xmlns:a16="http://schemas.microsoft.com/office/drawing/2014/main" id="{00000000-0008-0000-08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476250</xdr:colOff>
      <xdr:row>4</xdr:row>
      <xdr:rowOff>28862</xdr:rowOff>
    </xdr:from>
    <xdr:to>
      <xdr:col>29</xdr:col>
      <xdr:colOff>303069</xdr:colOff>
      <xdr:row>6</xdr:row>
      <xdr:rowOff>57726</xdr:rowOff>
    </xdr:to>
    <xdr:sp macro="" textlink="Rating!$B$6">
      <xdr:nvSpPr>
        <xdr:cNvPr id="57" name="TextBox 56">
          <a:extLst>
            <a:ext uri="{FF2B5EF4-FFF2-40B4-BE49-F238E27FC236}">
              <a16:creationId xmlns:a16="http://schemas.microsoft.com/office/drawing/2014/main" id="{00000000-0008-0000-0800-000039000000}"/>
            </a:ext>
          </a:extLst>
        </xdr:cNvPr>
        <xdr:cNvSpPr txBox="1"/>
      </xdr:nvSpPr>
      <xdr:spPr>
        <a:xfrm>
          <a:off x="19064432" y="837044"/>
          <a:ext cx="490682" cy="43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F086F7-41B4-40A7-9BB6-55D11AA380CB}"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2.6</a:t>
          </a:fld>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30</xdr:col>
      <xdr:colOff>72160</xdr:colOff>
      <xdr:row>2</xdr:row>
      <xdr:rowOff>187614</xdr:rowOff>
    </xdr:from>
    <xdr:to>
      <xdr:col>34</xdr:col>
      <xdr:colOff>86590</xdr:colOff>
      <xdr:row>7</xdr:row>
      <xdr:rowOff>57726</xdr:rowOff>
    </xdr:to>
    <xdr:graphicFrame macro="">
      <xdr:nvGraphicFramePr>
        <xdr:cNvPr id="59" name="Chart 58">
          <a:extLst>
            <a:ext uri="{FF2B5EF4-FFF2-40B4-BE49-F238E27FC236}">
              <a16:creationId xmlns:a16="http://schemas.microsoft.com/office/drawing/2014/main" id="{00000000-0008-0000-08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202045</xdr:colOff>
      <xdr:row>3</xdr:row>
      <xdr:rowOff>101023</xdr:rowOff>
    </xdr:from>
    <xdr:to>
      <xdr:col>34</xdr:col>
      <xdr:colOff>28863</xdr:colOff>
      <xdr:row>6</xdr:row>
      <xdr:rowOff>115453</xdr:rowOff>
    </xdr:to>
    <xdr:sp macro="" textlink="">
      <xdr:nvSpPr>
        <xdr:cNvPr id="60" name="Freeform: Shape 59">
          <a:extLst>
            <a:ext uri="{FF2B5EF4-FFF2-40B4-BE49-F238E27FC236}">
              <a16:creationId xmlns:a16="http://schemas.microsoft.com/office/drawing/2014/main" id="{00000000-0008-0000-0800-00003C000000}"/>
            </a:ext>
          </a:extLst>
        </xdr:cNvPr>
        <xdr:cNvSpPr/>
      </xdr:nvSpPr>
      <xdr:spPr>
        <a:xfrm>
          <a:off x="20117954" y="707159"/>
          <a:ext cx="2482273" cy="620567"/>
        </a:xfrm>
        <a:custGeom>
          <a:avLst/>
          <a:gdLst>
            <a:gd name="connsiteX0" fmla="*/ 790785 w 2042160"/>
            <a:gd name="connsiteY0" fmla="*/ 284494 h 365760"/>
            <a:gd name="connsiteX1" fmla="*/ 914892 w 2042160"/>
            <a:gd name="connsiteY1" fmla="*/ 365760 h 365760"/>
            <a:gd name="connsiteX2" fmla="*/ 666679 w 2042160"/>
            <a:gd name="connsiteY2" fmla="*/ 365760 h 365760"/>
            <a:gd name="connsiteX3" fmla="*/ 0 w 2042160"/>
            <a:gd name="connsiteY3" fmla="*/ 0 h 365760"/>
            <a:gd name="connsiteX4" fmla="*/ 314960 w 2042160"/>
            <a:gd name="connsiteY4" fmla="*/ 0 h 365760"/>
            <a:gd name="connsiteX5" fmla="*/ 264593 w 2042160"/>
            <a:gd name="connsiteY5" fmla="*/ 139709 h 365760"/>
            <a:gd name="connsiteX6" fmla="*/ 101600 w 2042160"/>
            <a:gd name="connsiteY6" fmla="*/ 139708 h 365760"/>
            <a:gd name="connsiteX7" fmla="*/ 233465 w 2042160"/>
            <a:gd name="connsiteY7" fmla="*/ 226051 h 365760"/>
            <a:gd name="connsiteX8" fmla="*/ 183097 w 2042160"/>
            <a:gd name="connsiteY8" fmla="*/ 365759 h 365760"/>
            <a:gd name="connsiteX9" fmla="*/ 314960 w 2042160"/>
            <a:gd name="connsiteY9" fmla="*/ 279414 h 365760"/>
            <a:gd name="connsiteX10" fmla="*/ 446823 w 2042160"/>
            <a:gd name="connsiteY10" fmla="*/ 365759 h 365760"/>
            <a:gd name="connsiteX11" fmla="*/ 396455 w 2042160"/>
            <a:gd name="connsiteY11" fmla="*/ 226051 h 365760"/>
            <a:gd name="connsiteX12" fmla="*/ 528320 w 2042160"/>
            <a:gd name="connsiteY12" fmla="*/ 139708 h 365760"/>
            <a:gd name="connsiteX13" fmla="*/ 365327 w 2042160"/>
            <a:gd name="connsiteY13" fmla="*/ 139709 h 365760"/>
            <a:gd name="connsiteX14" fmla="*/ 314960 w 2042160"/>
            <a:gd name="connsiteY14" fmla="*/ 0 h 365760"/>
            <a:gd name="connsiteX15" fmla="*/ 1273386 w 2042160"/>
            <a:gd name="connsiteY15" fmla="*/ 0 h 365760"/>
            <a:gd name="connsiteX16" fmla="*/ 1223019 w 2042160"/>
            <a:gd name="connsiteY16" fmla="*/ 139709 h 365760"/>
            <a:gd name="connsiteX17" fmla="*/ 1060026 w 2042160"/>
            <a:gd name="connsiteY17" fmla="*/ 139708 h 365760"/>
            <a:gd name="connsiteX18" fmla="*/ 1191891 w 2042160"/>
            <a:gd name="connsiteY18" fmla="*/ 226051 h 365760"/>
            <a:gd name="connsiteX19" fmla="*/ 1141523 w 2042160"/>
            <a:gd name="connsiteY19" fmla="*/ 365759 h 365760"/>
            <a:gd name="connsiteX20" fmla="*/ 1273386 w 2042160"/>
            <a:gd name="connsiteY20" fmla="*/ 279414 h 365760"/>
            <a:gd name="connsiteX21" fmla="*/ 1405249 w 2042160"/>
            <a:gd name="connsiteY21" fmla="*/ 365759 h 365760"/>
            <a:gd name="connsiteX22" fmla="*/ 1354881 w 2042160"/>
            <a:gd name="connsiteY22" fmla="*/ 226051 h 365760"/>
            <a:gd name="connsiteX23" fmla="*/ 1486746 w 2042160"/>
            <a:gd name="connsiteY23" fmla="*/ 139708 h 365760"/>
            <a:gd name="connsiteX24" fmla="*/ 1323753 w 2042160"/>
            <a:gd name="connsiteY24" fmla="*/ 139709 h 365760"/>
            <a:gd name="connsiteX25" fmla="*/ 1273386 w 2042160"/>
            <a:gd name="connsiteY25" fmla="*/ 0 h 365760"/>
            <a:gd name="connsiteX26" fmla="*/ 1755987 w 2042160"/>
            <a:gd name="connsiteY26" fmla="*/ 0 h 365760"/>
            <a:gd name="connsiteX27" fmla="*/ 1705620 w 2042160"/>
            <a:gd name="connsiteY27" fmla="*/ 139709 h 365760"/>
            <a:gd name="connsiteX28" fmla="*/ 1542627 w 2042160"/>
            <a:gd name="connsiteY28" fmla="*/ 139708 h 365760"/>
            <a:gd name="connsiteX29" fmla="*/ 1674492 w 2042160"/>
            <a:gd name="connsiteY29" fmla="*/ 226051 h 365760"/>
            <a:gd name="connsiteX30" fmla="*/ 1624124 w 2042160"/>
            <a:gd name="connsiteY30" fmla="*/ 365759 h 365760"/>
            <a:gd name="connsiteX31" fmla="*/ 1755987 w 2042160"/>
            <a:gd name="connsiteY31" fmla="*/ 279414 h 365760"/>
            <a:gd name="connsiteX32" fmla="*/ 1887850 w 2042160"/>
            <a:gd name="connsiteY32" fmla="*/ 365759 h 365760"/>
            <a:gd name="connsiteX33" fmla="*/ 1837482 w 2042160"/>
            <a:gd name="connsiteY33" fmla="*/ 226051 h 365760"/>
            <a:gd name="connsiteX34" fmla="*/ 1969347 w 2042160"/>
            <a:gd name="connsiteY34" fmla="*/ 139708 h 365760"/>
            <a:gd name="connsiteX35" fmla="*/ 1806354 w 2042160"/>
            <a:gd name="connsiteY35" fmla="*/ 139709 h 365760"/>
            <a:gd name="connsiteX36" fmla="*/ 1755987 w 2042160"/>
            <a:gd name="connsiteY36" fmla="*/ 0 h 365760"/>
            <a:gd name="connsiteX37" fmla="*/ 2042160 w 2042160"/>
            <a:gd name="connsiteY37" fmla="*/ 0 h 365760"/>
            <a:gd name="connsiteX38" fmla="*/ 2042160 w 2042160"/>
            <a:gd name="connsiteY38" fmla="*/ 365760 h 365760"/>
            <a:gd name="connsiteX39" fmla="*/ 920817 w 2042160"/>
            <a:gd name="connsiteY39" fmla="*/ 365760 h 365760"/>
            <a:gd name="connsiteX40" fmla="*/ 872280 w 2042160"/>
            <a:gd name="connsiteY40" fmla="*/ 231131 h 365760"/>
            <a:gd name="connsiteX41" fmla="*/ 1004145 w 2042160"/>
            <a:gd name="connsiteY41" fmla="*/ 144788 h 365760"/>
            <a:gd name="connsiteX42" fmla="*/ 841152 w 2042160"/>
            <a:gd name="connsiteY42" fmla="*/ 144789 h 365760"/>
            <a:gd name="connsiteX43" fmla="*/ 790785 w 2042160"/>
            <a:gd name="connsiteY43" fmla="*/ 5080 h 365760"/>
            <a:gd name="connsiteX44" fmla="*/ 740418 w 2042160"/>
            <a:gd name="connsiteY44" fmla="*/ 144789 h 365760"/>
            <a:gd name="connsiteX45" fmla="*/ 577425 w 2042160"/>
            <a:gd name="connsiteY45" fmla="*/ 144788 h 365760"/>
            <a:gd name="connsiteX46" fmla="*/ 709290 w 2042160"/>
            <a:gd name="connsiteY46" fmla="*/ 231131 h 365760"/>
            <a:gd name="connsiteX47" fmla="*/ 660753 w 2042160"/>
            <a:gd name="connsiteY47" fmla="*/ 365760 h 365760"/>
            <a:gd name="connsiteX48" fmla="*/ 0 w 2042160"/>
            <a:gd name="connsiteY48" fmla="*/ 365760 h 365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2042160" h="365760">
              <a:moveTo>
                <a:pt x="790785" y="284494"/>
              </a:moveTo>
              <a:lnTo>
                <a:pt x="914892" y="365760"/>
              </a:lnTo>
              <a:lnTo>
                <a:pt x="666679" y="365760"/>
              </a:lnTo>
              <a:close/>
              <a:moveTo>
                <a:pt x="0" y="0"/>
              </a:moveTo>
              <a:lnTo>
                <a:pt x="314960" y="0"/>
              </a:lnTo>
              <a:lnTo>
                <a:pt x="264593" y="139709"/>
              </a:lnTo>
              <a:lnTo>
                <a:pt x="101600" y="139708"/>
              </a:lnTo>
              <a:lnTo>
                <a:pt x="233465" y="226051"/>
              </a:lnTo>
              <a:lnTo>
                <a:pt x="183097" y="365759"/>
              </a:lnTo>
              <a:lnTo>
                <a:pt x="314960" y="279414"/>
              </a:lnTo>
              <a:lnTo>
                <a:pt x="446823" y="365759"/>
              </a:lnTo>
              <a:lnTo>
                <a:pt x="396455" y="226051"/>
              </a:lnTo>
              <a:lnTo>
                <a:pt x="528320" y="139708"/>
              </a:lnTo>
              <a:lnTo>
                <a:pt x="365327" y="139709"/>
              </a:lnTo>
              <a:lnTo>
                <a:pt x="314960" y="0"/>
              </a:lnTo>
              <a:lnTo>
                <a:pt x="1273386" y="0"/>
              </a:lnTo>
              <a:lnTo>
                <a:pt x="1223019" y="139709"/>
              </a:lnTo>
              <a:lnTo>
                <a:pt x="1060026" y="139708"/>
              </a:lnTo>
              <a:lnTo>
                <a:pt x="1191891" y="226051"/>
              </a:lnTo>
              <a:lnTo>
                <a:pt x="1141523" y="365759"/>
              </a:lnTo>
              <a:lnTo>
                <a:pt x="1273386" y="279414"/>
              </a:lnTo>
              <a:lnTo>
                <a:pt x="1405249" y="365759"/>
              </a:lnTo>
              <a:lnTo>
                <a:pt x="1354881" y="226051"/>
              </a:lnTo>
              <a:lnTo>
                <a:pt x="1486746" y="139708"/>
              </a:lnTo>
              <a:lnTo>
                <a:pt x="1323753" y="139709"/>
              </a:lnTo>
              <a:lnTo>
                <a:pt x="1273386" y="0"/>
              </a:lnTo>
              <a:lnTo>
                <a:pt x="1755987" y="0"/>
              </a:lnTo>
              <a:lnTo>
                <a:pt x="1705620" y="139709"/>
              </a:lnTo>
              <a:lnTo>
                <a:pt x="1542627" y="139708"/>
              </a:lnTo>
              <a:lnTo>
                <a:pt x="1674492" y="226051"/>
              </a:lnTo>
              <a:lnTo>
                <a:pt x="1624124" y="365759"/>
              </a:lnTo>
              <a:lnTo>
                <a:pt x="1755987" y="279414"/>
              </a:lnTo>
              <a:lnTo>
                <a:pt x="1887850" y="365759"/>
              </a:lnTo>
              <a:lnTo>
                <a:pt x="1837482" y="226051"/>
              </a:lnTo>
              <a:lnTo>
                <a:pt x="1969347" y="139708"/>
              </a:lnTo>
              <a:lnTo>
                <a:pt x="1806354" y="139709"/>
              </a:lnTo>
              <a:lnTo>
                <a:pt x="1755987" y="0"/>
              </a:lnTo>
              <a:lnTo>
                <a:pt x="2042160" y="0"/>
              </a:lnTo>
              <a:lnTo>
                <a:pt x="2042160" y="365760"/>
              </a:lnTo>
              <a:lnTo>
                <a:pt x="920817" y="365760"/>
              </a:lnTo>
              <a:lnTo>
                <a:pt x="872280" y="231131"/>
              </a:lnTo>
              <a:lnTo>
                <a:pt x="1004145" y="144788"/>
              </a:lnTo>
              <a:lnTo>
                <a:pt x="841152" y="144789"/>
              </a:lnTo>
              <a:lnTo>
                <a:pt x="790785" y="5080"/>
              </a:lnTo>
              <a:lnTo>
                <a:pt x="740418" y="144789"/>
              </a:lnTo>
              <a:lnTo>
                <a:pt x="577425" y="144788"/>
              </a:lnTo>
              <a:lnTo>
                <a:pt x="709290" y="231131"/>
              </a:lnTo>
              <a:lnTo>
                <a:pt x="660753" y="365760"/>
              </a:lnTo>
              <a:lnTo>
                <a:pt x="0" y="365760"/>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274205</xdr:colOff>
      <xdr:row>31</xdr:row>
      <xdr:rowOff>115454</xdr:rowOff>
    </xdr:from>
    <xdr:to>
      <xdr:col>8</xdr:col>
      <xdr:colOff>346364</xdr:colOff>
      <xdr:row>34</xdr:row>
      <xdr:rowOff>129886</xdr:rowOff>
    </xdr:to>
    <xdr:sp macro="" textlink="'Gender and education'!$C$8">
      <xdr:nvSpPr>
        <xdr:cNvPr id="71" name="TextBox 70">
          <a:extLst>
            <a:ext uri="{FF2B5EF4-FFF2-40B4-BE49-F238E27FC236}">
              <a16:creationId xmlns:a16="http://schemas.microsoft.com/office/drawing/2014/main" id="{00000000-0008-0000-0800-000047000000}"/>
            </a:ext>
          </a:extLst>
        </xdr:cNvPr>
        <xdr:cNvSpPr txBox="1"/>
      </xdr:nvSpPr>
      <xdr:spPr>
        <a:xfrm>
          <a:off x="4921250" y="6378863"/>
          <a:ext cx="736023" cy="620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020273-D5A8-40BE-8309-CCDED1F2B9EB}" type="TxLink">
            <a:rPr lang="en-US" sz="2000" b="1" i="0" u="none" strike="noStrike">
              <a:solidFill>
                <a:schemeClr val="tx2">
                  <a:lumMod val="50000"/>
                </a:schemeClr>
              </a:solidFill>
              <a:latin typeface="Lato Black" panose="020F0502020204030203" pitchFamily="34" charset="0"/>
              <a:ea typeface="Lato Black" panose="020F0502020204030203" pitchFamily="34" charset="0"/>
              <a:cs typeface="Lato Black" panose="020F0502020204030203" pitchFamily="34" charset="0"/>
            </a:rPr>
            <a:pPr algn="ctr"/>
            <a:t>40%</a:t>
          </a:fld>
          <a:endParaRPr lang="en-IN" sz="2000" b="1">
            <a:solidFill>
              <a:schemeClr val="tx2">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404091</xdr:colOff>
      <xdr:row>17</xdr:row>
      <xdr:rowOff>57727</xdr:rowOff>
    </xdr:from>
    <xdr:to>
      <xdr:col>14</xdr:col>
      <xdr:colOff>420194</xdr:colOff>
      <xdr:row>36</xdr:row>
      <xdr:rowOff>86590</xdr:rowOff>
    </xdr:to>
    <xdr:grpSp>
      <xdr:nvGrpSpPr>
        <xdr:cNvPr id="96" name="Group 95">
          <a:extLst>
            <a:ext uri="{FF2B5EF4-FFF2-40B4-BE49-F238E27FC236}">
              <a16:creationId xmlns:a16="http://schemas.microsoft.com/office/drawing/2014/main" id="{00000000-0008-0000-0800-000060000000}"/>
            </a:ext>
          </a:extLst>
        </xdr:cNvPr>
        <xdr:cNvGrpSpPr/>
      </xdr:nvGrpSpPr>
      <xdr:grpSpPr>
        <a:xfrm>
          <a:off x="4456546" y="3296227"/>
          <a:ext cx="5419375" cy="3648363"/>
          <a:chOff x="4387273" y="3492500"/>
          <a:chExt cx="5327012" cy="3867726"/>
        </a:xfrm>
      </xdr:grpSpPr>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4647045" y="3492500"/>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TOTAL EMPLOYEE</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GENDER</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grpSp>
        <xdr:nvGrpSpPr>
          <xdr:cNvPr id="95" name="Group 94">
            <a:extLst>
              <a:ext uri="{FF2B5EF4-FFF2-40B4-BE49-F238E27FC236}">
                <a16:creationId xmlns:a16="http://schemas.microsoft.com/office/drawing/2014/main" id="{00000000-0008-0000-0800-00005F000000}"/>
              </a:ext>
            </a:extLst>
          </xdr:cNvPr>
          <xdr:cNvGrpSpPr/>
        </xdr:nvGrpSpPr>
        <xdr:grpSpPr>
          <a:xfrm>
            <a:off x="4387273" y="4546023"/>
            <a:ext cx="5327012" cy="2814203"/>
            <a:chOff x="4387273" y="4546023"/>
            <a:chExt cx="5327012" cy="2814203"/>
          </a:xfrm>
        </xdr:grpSpPr>
        <xdr:grpSp>
          <xdr:nvGrpSpPr>
            <xdr:cNvPr id="76" name="Group 75">
              <a:extLst>
                <a:ext uri="{FF2B5EF4-FFF2-40B4-BE49-F238E27FC236}">
                  <a16:creationId xmlns:a16="http://schemas.microsoft.com/office/drawing/2014/main" id="{00000000-0008-0000-0800-00004C000000}"/>
                </a:ext>
              </a:extLst>
            </xdr:cNvPr>
            <xdr:cNvGrpSpPr/>
          </xdr:nvGrpSpPr>
          <xdr:grpSpPr>
            <a:xfrm>
              <a:off x="4387273" y="5801589"/>
              <a:ext cx="5327012" cy="1558637"/>
              <a:chOff x="4387273" y="5801589"/>
              <a:chExt cx="5327012" cy="1558637"/>
            </a:xfrm>
          </xdr:grpSpPr>
          <xdr:graphicFrame macro="">
            <xdr:nvGraphicFramePr>
              <xdr:cNvPr id="61" name="Chart 60">
                <a:extLst>
                  <a:ext uri="{FF2B5EF4-FFF2-40B4-BE49-F238E27FC236}">
                    <a16:creationId xmlns:a16="http://schemas.microsoft.com/office/drawing/2014/main" id="{00000000-0008-0000-0800-00003D000000}"/>
                  </a:ext>
                </a:extLst>
              </xdr:cNvPr>
              <xdr:cNvGraphicFramePr>
                <a:graphicFrameLocks/>
              </xdr:cNvGraphicFramePr>
            </xdr:nvGraphicFramePr>
            <xdr:xfrm>
              <a:off x="4387273" y="5801589"/>
              <a:ext cx="1717386" cy="1558637"/>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2" name="Chart 61">
                <a:extLst>
                  <a:ext uri="{FF2B5EF4-FFF2-40B4-BE49-F238E27FC236}">
                    <a16:creationId xmlns:a16="http://schemas.microsoft.com/office/drawing/2014/main" id="{00000000-0008-0000-0800-00003E000000}"/>
                  </a:ext>
                </a:extLst>
              </xdr:cNvPr>
              <xdr:cNvGraphicFramePr>
                <a:graphicFrameLocks/>
              </xdr:cNvGraphicFramePr>
            </xdr:nvGraphicFramePr>
            <xdr:xfrm>
              <a:off x="8081818" y="5816021"/>
              <a:ext cx="1632467" cy="1529773"/>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68" name="Graphic 67" descr="Female Profile with solid fill">
                <a:extLst>
                  <a:ext uri="{FF2B5EF4-FFF2-40B4-BE49-F238E27FC236}">
                    <a16:creationId xmlns:a16="http://schemas.microsoft.com/office/drawing/2014/main" id="{00000000-0008-0000-0800-000044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18068" y="6083011"/>
                <a:ext cx="914400" cy="914400"/>
              </a:xfrm>
              <a:prstGeom prst="rect">
                <a:avLst/>
              </a:prstGeom>
            </xdr:spPr>
          </xdr:pic>
          <xdr:pic>
            <xdr:nvPicPr>
              <xdr:cNvPr id="70" name="Graphic 69" descr="Male profile with solid fill">
                <a:extLst>
                  <a:ext uri="{FF2B5EF4-FFF2-40B4-BE49-F238E27FC236}">
                    <a16:creationId xmlns:a16="http://schemas.microsoft.com/office/drawing/2014/main" id="{00000000-0008-0000-0800-000046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302501" y="6083011"/>
                <a:ext cx="914400" cy="914400"/>
              </a:xfrm>
              <a:prstGeom prst="rect">
                <a:avLst/>
              </a:prstGeom>
            </xdr:spPr>
          </xdr:pic>
        </xdr:grpSp>
        <mc:AlternateContent xmlns:mc="http://schemas.openxmlformats.org/markup-compatibility/2006" xmlns:a14="http://schemas.microsoft.com/office/drawing/2010/main">
          <mc:Choice Requires="a14">
            <xdr:graphicFrame macro="">
              <xdr:nvGraphicFramePr>
                <xdr:cNvPr id="75" name="Gender 3">
                  <a:extLst>
                    <a:ext uri="{FF2B5EF4-FFF2-40B4-BE49-F238E27FC236}">
                      <a16:creationId xmlns:a16="http://schemas.microsoft.com/office/drawing/2014/main" id="{00000000-0008-0000-0800-00004B000000}"/>
                    </a:ext>
                  </a:extLst>
                </xdr:cNvPr>
                <xdr:cNvGraphicFramePr/>
              </xdr:nvGraphicFramePr>
              <xdr:xfrm>
                <a:off x="5296477" y="4546023"/>
                <a:ext cx="3338262" cy="86384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296477" y="4546023"/>
                  <a:ext cx="3338262" cy="863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15</xdr:col>
      <xdr:colOff>43295</xdr:colOff>
      <xdr:row>17</xdr:row>
      <xdr:rowOff>43295</xdr:rowOff>
    </xdr:from>
    <xdr:to>
      <xdr:col>24</xdr:col>
      <xdr:colOff>591705</xdr:colOff>
      <xdr:row>36</xdr:row>
      <xdr:rowOff>115455</xdr:rowOff>
    </xdr:to>
    <xdr:grpSp>
      <xdr:nvGrpSpPr>
        <xdr:cNvPr id="94" name="Group 93">
          <a:extLst>
            <a:ext uri="{FF2B5EF4-FFF2-40B4-BE49-F238E27FC236}">
              <a16:creationId xmlns:a16="http://schemas.microsoft.com/office/drawing/2014/main" id="{00000000-0008-0000-0800-00005E000000}"/>
            </a:ext>
          </a:extLst>
        </xdr:cNvPr>
        <xdr:cNvGrpSpPr/>
      </xdr:nvGrpSpPr>
      <xdr:grpSpPr>
        <a:xfrm>
          <a:off x="10174431" y="3281795"/>
          <a:ext cx="6627092" cy="3691660"/>
          <a:chOff x="10001250" y="3478068"/>
          <a:chExt cx="6523182" cy="3911023"/>
        </a:xfrm>
      </xdr:grpSpPr>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10078264" y="3478068"/>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EDUCATION</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graphicFrame macro="">
        <xdr:nvGraphicFramePr>
          <xdr:cNvPr id="77" name="Chart 76">
            <a:extLst>
              <a:ext uri="{FF2B5EF4-FFF2-40B4-BE49-F238E27FC236}">
                <a16:creationId xmlns:a16="http://schemas.microsoft.com/office/drawing/2014/main" id="{00000000-0008-0000-0800-00004D000000}"/>
              </a:ext>
            </a:extLst>
          </xdr:cNvPr>
          <xdr:cNvGraphicFramePr>
            <a:graphicFrameLocks/>
          </xdr:cNvGraphicFramePr>
        </xdr:nvGraphicFramePr>
        <xdr:xfrm>
          <a:off x="10001250" y="4156362"/>
          <a:ext cx="6523182" cy="3232729"/>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25</xdr:col>
      <xdr:colOff>101023</xdr:colOff>
      <xdr:row>17</xdr:row>
      <xdr:rowOff>72159</xdr:rowOff>
    </xdr:from>
    <xdr:to>
      <xdr:col>34</xdr:col>
      <xdr:colOff>317500</xdr:colOff>
      <xdr:row>37</xdr:row>
      <xdr:rowOff>129886</xdr:rowOff>
    </xdr:to>
    <xdr:grpSp>
      <xdr:nvGrpSpPr>
        <xdr:cNvPr id="93" name="Group 92">
          <a:extLst>
            <a:ext uri="{FF2B5EF4-FFF2-40B4-BE49-F238E27FC236}">
              <a16:creationId xmlns:a16="http://schemas.microsoft.com/office/drawing/2014/main" id="{00000000-0008-0000-0800-00005D000000}"/>
            </a:ext>
          </a:extLst>
        </xdr:cNvPr>
        <xdr:cNvGrpSpPr/>
      </xdr:nvGrpSpPr>
      <xdr:grpSpPr>
        <a:xfrm>
          <a:off x="16986250" y="3310659"/>
          <a:ext cx="6295159" cy="3867727"/>
          <a:chOff x="16697614" y="3506932"/>
          <a:chExt cx="6191250" cy="4098636"/>
        </a:xfrm>
      </xdr:grpSpPr>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16962241" y="3506932"/>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JOB ROLE</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mc:AlternateContent xmlns:mc="http://schemas.openxmlformats.org/markup-compatibility/2006">
        <mc:Choice xmlns:cx1="http://schemas.microsoft.com/office/drawing/2015/9/8/chartex" Requires="cx1">
          <xdr:graphicFrame macro="">
            <xdr:nvGraphicFramePr>
              <xdr:cNvPr id="78" name="Chart 77">
                <a:extLst>
                  <a:ext uri="{FF2B5EF4-FFF2-40B4-BE49-F238E27FC236}">
                    <a16:creationId xmlns:a16="http://schemas.microsoft.com/office/drawing/2014/main" id="{00000000-0008-0000-0800-00004E000000}"/>
                  </a:ext>
                </a:extLst>
              </xdr:cNvPr>
              <xdr:cNvGraphicFramePr/>
            </xdr:nvGraphicFramePr>
            <xdr:xfrm>
              <a:off x="16697614" y="4084205"/>
              <a:ext cx="6191250" cy="3521363"/>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6697614" y="4084205"/>
                <a:ext cx="6191250" cy="35213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6</xdr:col>
      <xdr:colOff>582127</xdr:colOff>
      <xdr:row>38</xdr:row>
      <xdr:rowOff>158751</xdr:rowOff>
    </xdr:from>
    <xdr:to>
      <xdr:col>13</xdr:col>
      <xdr:colOff>279060</xdr:colOff>
      <xdr:row>41</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4565309" y="7836478"/>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DEPARTMENT</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48149</xdr:colOff>
      <xdr:row>38</xdr:row>
      <xdr:rowOff>144319</xdr:rowOff>
    </xdr:from>
    <xdr:to>
      <xdr:col>21</xdr:col>
      <xdr:colOff>408946</xdr:colOff>
      <xdr:row>40</xdr:row>
      <xdr:rowOff>187614</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10006104" y="7822046"/>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AGE GROUP</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22</xdr:col>
      <xdr:colOff>460322</xdr:colOff>
      <xdr:row>38</xdr:row>
      <xdr:rowOff>152400</xdr:rowOff>
    </xdr:from>
    <xdr:to>
      <xdr:col>29</xdr:col>
      <xdr:colOff>157255</xdr:colOff>
      <xdr:row>40</xdr:row>
      <xdr:rowOff>195695</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15065322" y="7830127"/>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18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TENURE GROUP</a:t>
          </a:r>
          <a:endParaRPr lang="en-IN" sz="18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28</xdr:col>
      <xdr:colOff>596558</xdr:colOff>
      <xdr:row>38</xdr:row>
      <xdr:rowOff>115454</xdr:rowOff>
    </xdr:from>
    <xdr:to>
      <xdr:col>34</xdr:col>
      <xdr:colOff>144317</xdr:colOff>
      <xdr:row>40</xdr:row>
      <xdr:rowOff>101022</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184740" y="7793181"/>
          <a:ext cx="3530941"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FILTER</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PANEL</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389659</xdr:colOff>
      <xdr:row>41</xdr:row>
      <xdr:rowOff>14431</xdr:rowOff>
    </xdr:from>
    <xdr:to>
      <xdr:col>14</xdr:col>
      <xdr:colOff>476249</xdr:colOff>
      <xdr:row>58</xdr:row>
      <xdr:rowOff>43296</xdr:rowOff>
    </xdr:to>
    <xdr:graphicFrame macro="">
      <xdr:nvGraphicFramePr>
        <xdr:cNvPr id="83" name="Chart 82">
          <a:extLst>
            <a:ext uri="{FF2B5EF4-FFF2-40B4-BE49-F238E27FC236}">
              <a16:creationId xmlns:a16="http://schemas.microsoft.com/office/drawing/2014/main" id="{00000000-0008-0000-08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577273</xdr:colOff>
      <xdr:row>41</xdr:row>
      <xdr:rowOff>28863</xdr:rowOff>
    </xdr:from>
    <xdr:to>
      <xdr:col>22</xdr:col>
      <xdr:colOff>216477</xdr:colOff>
      <xdr:row>57</xdr:row>
      <xdr:rowOff>187614</xdr:rowOff>
    </xdr:to>
    <xdr:graphicFrame macro="">
      <xdr:nvGraphicFramePr>
        <xdr:cNvPr id="84" name="Chart 83">
          <a:extLst>
            <a:ext uri="{FF2B5EF4-FFF2-40B4-BE49-F238E27FC236}">
              <a16:creationId xmlns:a16="http://schemas.microsoft.com/office/drawing/2014/main" id="{00000000-0008-0000-08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389659</xdr:colOff>
      <xdr:row>41</xdr:row>
      <xdr:rowOff>14432</xdr:rowOff>
    </xdr:from>
    <xdr:to>
      <xdr:col>28</xdr:col>
      <xdr:colOff>303068</xdr:colOff>
      <xdr:row>58</xdr:row>
      <xdr:rowOff>0</xdr:rowOff>
    </xdr:to>
    <mc:AlternateContent xmlns:mc="http://schemas.openxmlformats.org/markup-compatibility/2006">
      <mc:Choice xmlns:cx2="http://schemas.microsoft.com/office/drawing/2015/10/21/chartex" Requires="cx2">
        <xdr:graphicFrame macro="">
          <xdr:nvGraphicFramePr>
            <xdr:cNvPr id="85" name="Chart 84">
              <a:extLst>
                <a:ext uri="{FF2B5EF4-FFF2-40B4-BE49-F238E27FC236}">
                  <a16:creationId xmlns:a16="http://schemas.microsoft.com/office/drawing/2014/main" id="{00000000-0008-0000-0800-00005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5141979" y="8137352"/>
              <a:ext cx="3936769" cy="33536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28</xdr:col>
      <xdr:colOff>505114</xdr:colOff>
      <xdr:row>43</xdr:row>
      <xdr:rowOff>144317</xdr:rowOff>
    </xdr:from>
    <xdr:to>
      <xdr:col>31</xdr:col>
      <xdr:colOff>635001</xdr:colOff>
      <xdr:row>54</xdr:row>
      <xdr:rowOff>158750</xdr:rowOff>
    </xdr:to>
    <mc:AlternateContent xmlns:mc="http://schemas.openxmlformats.org/markup-compatibility/2006" xmlns:a14="http://schemas.microsoft.com/office/drawing/2010/main">
      <mc:Choice Requires="a14">
        <xdr:graphicFrame macro="">
          <xdr:nvGraphicFramePr>
            <xdr:cNvPr id="86" name="Education Field 2">
              <a:extLst>
                <a:ext uri="{FF2B5EF4-FFF2-40B4-BE49-F238E27FC236}">
                  <a16:creationId xmlns:a16="http://schemas.microsoft.com/office/drawing/2014/main" id="{00000000-0008-0000-0800-000056000000}"/>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9093296" y="8832272"/>
              <a:ext cx="2121478" cy="2236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17318</xdr:colOff>
      <xdr:row>46</xdr:row>
      <xdr:rowOff>173181</xdr:rowOff>
    </xdr:from>
    <xdr:to>
      <xdr:col>34</xdr:col>
      <xdr:colOff>138546</xdr:colOff>
      <xdr:row>54</xdr:row>
      <xdr:rowOff>51954</xdr:rowOff>
    </xdr:to>
    <mc:AlternateContent xmlns:mc="http://schemas.openxmlformats.org/markup-compatibility/2006" xmlns:a14="http://schemas.microsoft.com/office/drawing/2010/main">
      <mc:Choice Requires="a14">
        <xdr:graphicFrame macro="">
          <xdr:nvGraphicFramePr>
            <xdr:cNvPr id="87" name="Department 1">
              <a:extLst>
                <a:ext uri="{FF2B5EF4-FFF2-40B4-BE49-F238E27FC236}">
                  <a16:creationId xmlns:a16="http://schemas.microsoft.com/office/drawing/2014/main" id="{00000000-0008-0000-0800-000057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1229205" y="9178640"/>
              <a:ext cx="1558636" cy="1414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577273</xdr:colOff>
      <xdr:row>41</xdr:row>
      <xdr:rowOff>101022</xdr:rowOff>
    </xdr:from>
    <xdr:to>
      <xdr:col>31</xdr:col>
      <xdr:colOff>591704</xdr:colOff>
      <xdr:row>43</xdr:row>
      <xdr:rowOff>72159</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165455" y="8384886"/>
          <a:ext cx="2006022" cy="37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rPr>
            <a:t>EDUCATION</a:t>
          </a:r>
          <a:r>
            <a:rPr lang="en-IN" sz="1600" baseline="0">
              <a:solidFill>
                <a:srgbClr val="0070C0"/>
              </a:solidFill>
              <a:latin typeface="Lato Black" panose="020F0502020204030203" pitchFamily="34" charset="0"/>
              <a:ea typeface="Lato Black" panose="020F0502020204030203" pitchFamily="34" charset="0"/>
              <a:cs typeface="Lato Black" panose="020F0502020204030203" pitchFamily="34" charset="0"/>
            </a:rPr>
            <a:t> fIELD</a:t>
          </a:r>
          <a:endPar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639855</xdr:colOff>
      <xdr:row>21</xdr:row>
      <xdr:rowOff>144318</xdr:rowOff>
    </xdr:from>
    <xdr:to>
      <xdr:col>10</xdr:col>
      <xdr:colOff>654286</xdr:colOff>
      <xdr:row>23</xdr:row>
      <xdr:rowOff>115456</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5286900" y="4387273"/>
          <a:ext cx="2006022" cy="37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rPr>
            <a:t>GENDER</a:t>
          </a:r>
        </a:p>
      </xdr:txBody>
    </xdr:sp>
    <xdr:clientData/>
  </xdr:twoCellAnchor>
  <xdr:twoCellAnchor>
    <xdr:from>
      <xdr:col>23</xdr:col>
      <xdr:colOff>23205</xdr:colOff>
      <xdr:row>41</xdr:row>
      <xdr:rowOff>170987</xdr:rowOff>
    </xdr:from>
    <xdr:to>
      <xdr:col>28</xdr:col>
      <xdr:colOff>103908</xdr:colOff>
      <xdr:row>57</xdr:row>
      <xdr:rowOff>121227</xdr:rowOff>
    </xdr:to>
    <xdr:graphicFrame macro="">
      <xdr:nvGraphicFramePr>
        <xdr:cNvPr id="28" name="Chart 27">
          <a:extLst>
            <a:ext uri="{FF2B5EF4-FFF2-40B4-BE49-F238E27FC236}">
              <a16:creationId xmlns:a16="http://schemas.microsoft.com/office/drawing/2014/main" id="{936BFA50-2FD0-430E-92E7-317974761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32</xdr:col>
      <xdr:colOff>34636</xdr:colOff>
      <xdr:row>44</xdr:row>
      <xdr:rowOff>121228</xdr:rowOff>
    </xdr:from>
    <xdr:to>
      <xdr:col>34</xdr:col>
      <xdr:colOff>103909</xdr:colOff>
      <xdr:row>46</xdr:row>
      <xdr:rowOff>86591</xdr:rowOff>
    </xdr:to>
    <xdr:sp macro="" textlink="">
      <xdr:nvSpPr>
        <xdr:cNvPr id="31" name="TextBox 30">
          <a:extLst>
            <a:ext uri="{FF2B5EF4-FFF2-40B4-BE49-F238E27FC236}">
              <a16:creationId xmlns:a16="http://schemas.microsoft.com/office/drawing/2014/main" id="{B0A3BCEA-9A4F-919D-52EC-BAF4E1BB15D3}"/>
            </a:ext>
          </a:extLst>
        </xdr:cNvPr>
        <xdr:cNvSpPr txBox="1"/>
      </xdr:nvSpPr>
      <xdr:spPr>
        <a:xfrm>
          <a:off x="21647727" y="8503228"/>
          <a:ext cx="1420091"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rPr>
            <a:t>DEPARTMENT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ma Lithish babu" refreshedDate="45842.648478587966" createdVersion="8" refreshedVersion="8" minRefreshableVersion="3" recordCount="1470" xr:uid="{4B365EA1-AB1B-48DF-8EE8-AF8B1F05BAEF}">
  <cacheSource type="worksheet">
    <worksheetSource name="Table1"/>
  </cacheSource>
  <cacheFields count="45">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Tenure Group" numFmtId="0">
      <sharedItems count="8">
        <s v="5–9 Years"/>
        <s v="10–14 Years"/>
        <s v="0–4 Years"/>
        <s v="25–29 Years"/>
        <s v="20–24 Years"/>
        <s v="15–19 Years"/>
        <s v="35–40 Years"/>
        <s v="30–34 Years"/>
      </sharedItems>
    </cacheField>
  </cacheFields>
  <extLst>
    <ext xmlns:x14="http://schemas.microsoft.com/office/spreadsheetml/2009/9/main" uri="{725AE2AE-9491-48be-B2B4-4EB974FC3084}">
      <x14:pivotCacheDefinition pivotCacheId="1877522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x v="0"/>
  </r>
  <r>
    <x v="1"/>
    <s v="Travel_Frequently"/>
    <x v="1"/>
    <s v="Current Employees"/>
    <x v="1"/>
    <x v="0"/>
    <s v="STAFF-2"/>
    <n v="2"/>
    <x v="1"/>
    <x v="1"/>
    <x v="1"/>
    <s v="No"/>
    <s v="Y"/>
    <n v="3"/>
    <n v="-2"/>
    <n v="0"/>
    <n v="49"/>
    <n v="0"/>
    <m/>
    <n v="0"/>
    <n v="1"/>
    <n v="279"/>
    <n v="8"/>
    <x v="1"/>
    <n v="1"/>
    <n v="3"/>
    <n v="61"/>
    <n v="2"/>
    <n v="2"/>
    <n v="2"/>
    <n v="5130"/>
    <n v="24907"/>
    <n v="1"/>
    <n v="23"/>
    <n v="4"/>
    <n v="4"/>
    <n v="80"/>
    <n v="1"/>
    <n v="10"/>
    <n v="3"/>
    <n v="10"/>
    <n v="7"/>
    <n v="1"/>
    <n v="7"/>
    <x v="1"/>
  </r>
  <r>
    <x v="0"/>
    <s v="Travel_Rarely"/>
    <x v="0"/>
    <s v="Ex-Employees"/>
    <x v="1"/>
    <x v="1"/>
    <s v="STAFF-4"/>
    <n v="4"/>
    <x v="1"/>
    <x v="2"/>
    <x v="0"/>
    <s v="Yes"/>
    <s v="Y"/>
    <n v="3"/>
    <n v="-2"/>
    <n v="0"/>
    <n v="37"/>
    <n v="1"/>
    <n v="1"/>
    <n v="1"/>
    <n v="0"/>
    <n v="1373"/>
    <n v="2"/>
    <x v="0"/>
    <n v="1"/>
    <n v="4"/>
    <n v="92"/>
    <n v="2"/>
    <n v="1"/>
    <n v="3"/>
    <n v="2090"/>
    <n v="2396"/>
    <n v="6"/>
    <n v="15"/>
    <n v="3"/>
    <n v="2"/>
    <n v="80"/>
    <n v="0"/>
    <n v="7"/>
    <n v="3"/>
    <n v="0"/>
    <n v="0"/>
    <n v="0"/>
    <n v="0"/>
    <x v="2"/>
  </r>
  <r>
    <x v="1"/>
    <s v="Travel_Frequently"/>
    <x v="2"/>
    <s v="Current Employees"/>
    <x v="1"/>
    <x v="0"/>
    <s v="STAFF-5"/>
    <n v="5"/>
    <x v="0"/>
    <x v="1"/>
    <x v="1"/>
    <s v="Yes"/>
    <s v="Y"/>
    <n v="3"/>
    <n v="-2"/>
    <n v="0"/>
    <n v="33"/>
    <n v="0"/>
    <m/>
    <n v="0"/>
    <n v="1"/>
    <n v="1392"/>
    <n v="3"/>
    <x v="2"/>
    <n v="1"/>
    <n v="4"/>
    <n v="56"/>
    <n v="3"/>
    <n v="1"/>
    <n v="3"/>
    <n v="2909"/>
    <n v="23159"/>
    <n v="1"/>
    <n v="11"/>
    <n v="3"/>
    <n v="3"/>
    <n v="80"/>
    <n v="0"/>
    <n v="8"/>
    <n v="3"/>
    <n v="8"/>
    <n v="7"/>
    <n v="3"/>
    <n v="0"/>
    <x v="0"/>
  </r>
  <r>
    <x v="1"/>
    <s v="Travel_Rarely"/>
    <x v="2"/>
    <s v="Current Employees"/>
    <x v="1"/>
    <x v="2"/>
    <s v="STAFF-7"/>
    <n v="7"/>
    <x v="1"/>
    <x v="2"/>
    <x v="1"/>
    <s v="No"/>
    <s v="Y"/>
    <n v="3"/>
    <n v="-2"/>
    <n v="0"/>
    <n v="27"/>
    <n v="0"/>
    <m/>
    <n v="0"/>
    <n v="1"/>
    <n v="591"/>
    <n v="2"/>
    <x v="1"/>
    <n v="1"/>
    <n v="1"/>
    <n v="40"/>
    <n v="3"/>
    <n v="1"/>
    <n v="2"/>
    <n v="3468"/>
    <n v="16632"/>
    <n v="9"/>
    <n v="12"/>
    <n v="3"/>
    <n v="4"/>
    <n v="80"/>
    <n v="1"/>
    <n v="6"/>
    <n v="3"/>
    <n v="2"/>
    <n v="2"/>
    <n v="2"/>
    <n v="2"/>
    <x v="2"/>
  </r>
  <r>
    <x v="1"/>
    <s v="Travel_Frequently"/>
    <x v="2"/>
    <s v="Current Employees"/>
    <x v="1"/>
    <x v="0"/>
    <s v="STAFF-8"/>
    <n v="8"/>
    <x v="1"/>
    <x v="2"/>
    <x v="0"/>
    <s v="No"/>
    <s v="Y"/>
    <n v="2"/>
    <n v="-2"/>
    <n v="0"/>
    <n v="32"/>
    <n v="0"/>
    <m/>
    <n v="0"/>
    <n v="1"/>
    <n v="1005"/>
    <n v="2"/>
    <x v="0"/>
    <n v="1"/>
    <n v="4"/>
    <n v="79"/>
    <n v="3"/>
    <n v="1"/>
    <n v="2"/>
    <n v="3068"/>
    <n v="11864"/>
    <n v="0"/>
    <n v="13"/>
    <n v="3"/>
    <n v="3"/>
    <n v="80"/>
    <n v="0"/>
    <n v="8"/>
    <n v="2"/>
    <n v="7"/>
    <n v="7"/>
    <n v="3"/>
    <n v="6"/>
    <x v="0"/>
  </r>
  <r>
    <x v="1"/>
    <s v="Travel_Rarely"/>
    <x v="3"/>
    <s v="Current Employees"/>
    <x v="1"/>
    <x v="2"/>
    <s v="STAFF-10"/>
    <n v="10"/>
    <x v="0"/>
    <x v="2"/>
    <x v="1"/>
    <s v="Yes"/>
    <s v="Y"/>
    <n v="3"/>
    <n v="-2"/>
    <n v="0"/>
    <n v="59"/>
    <n v="0"/>
    <m/>
    <n v="0"/>
    <n v="1"/>
    <n v="1324"/>
    <n v="3"/>
    <x v="3"/>
    <n v="1"/>
    <n v="3"/>
    <n v="81"/>
    <n v="4"/>
    <n v="1"/>
    <n v="4"/>
    <n v="2670"/>
    <n v="9964"/>
    <n v="4"/>
    <n v="20"/>
    <n v="4"/>
    <n v="1"/>
    <n v="80"/>
    <n v="3"/>
    <n v="12"/>
    <n v="2"/>
    <n v="1"/>
    <n v="0"/>
    <n v="0"/>
    <n v="0"/>
    <x v="2"/>
  </r>
  <r>
    <x v="1"/>
    <s v="Travel_Rarely"/>
    <x v="2"/>
    <s v="Current Employees"/>
    <x v="1"/>
    <x v="0"/>
    <s v="STAFF-11"/>
    <n v="11"/>
    <x v="1"/>
    <x v="2"/>
    <x v="2"/>
    <s v="No"/>
    <s v="Y"/>
    <n v="2"/>
    <n v="-2"/>
    <n v="0"/>
    <n v="30"/>
    <n v="0"/>
    <m/>
    <n v="0"/>
    <n v="1"/>
    <n v="1358"/>
    <n v="24"/>
    <x v="1"/>
    <n v="1"/>
    <n v="4"/>
    <n v="67"/>
    <n v="3"/>
    <n v="1"/>
    <n v="2"/>
    <n v="2693"/>
    <n v="13335"/>
    <n v="1"/>
    <n v="22"/>
    <n v="4"/>
    <n v="2"/>
    <n v="80"/>
    <n v="1"/>
    <n v="1"/>
    <n v="3"/>
    <n v="1"/>
    <n v="0"/>
    <n v="0"/>
    <n v="0"/>
    <x v="2"/>
  </r>
  <r>
    <x v="1"/>
    <s v="Travel_Frequently"/>
    <x v="0"/>
    <s v="Current Employees"/>
    <x v="1"/>
    <x v="0"/>
    <s v="STAFF-12"/>
    <n v="12"/>
    <x v="1"/>
    <x v="3"/>
    <x v="0"/>
    <s v="No"/>
    <s v="Y"/>
    <n v="2"/>
    <n v="-2"/>
    <n v="0"/>
    <n v="38"/>
    <n v="0"/>
    <m/>
    <n v="0"/>
    <n v="1"/>
    <n v="216"/>
    <n v="23"/>
    <x v="3"/>
    <n v="1"/>
    <n v="4"/>
    <n v="44"/>
    <n v="2"/>
    <n v="3"/>
    <n v="2"/>
    <n v="9526"/>
    <n v="8787"/>
    <n v="0"/>
    <n v="21"/>
    <n v="4"/>
    <n v="2"/>
    <n v="80"/>
    <n v="0"/>
    <n v="10"/>
    <n v="3"/>
    <n v="9"/>
    <n v="7"/>
    <n v="1"/>
    <n v="8"/>
    <x v="0"/>
  </r>
  <r>
    <x v="1"/>
    <s v="Travel_Rarely"/>
    <x v="0"/>
    <s v="Current Employees"/>
    <x v="1"/>
    <x v="2"/>
    <s v="STAFF-13"/>
    <n v="13"/>
    <x v="1"/>
    <x v="4"/>
    <x v="1"/>
    <s v="No"/>
    <s v="Y"/>
    <n v="3"/>
    <n v="-2"/>
    <n v="0"/>
    <n v="36"/>
    <n v="0"/>
    <m/>
    <n v="0"/>
    <n v="1"/>
    <n v="1299"/>
    <n v="27"/>
    <x v="3"/>
    <n v="1"/>
    <n v="3"/>
    <n v="94"/>
    <n v="3"/>
    <n v="2"/>
    <n v="3"/>
    <n v="5237"/>
    <n v="16577"/>
    <n v="6"/>
    <n v="13"/>
    <n v="3"/>
    <n v="2"/>
    <n v="80"/>
    <n v="2"/>
    <n v="17"/>
    <n v="2"/>
    <n v="7"/>
    <n v="7"/>
    <n v="7"/>
    <n v="7"/>
    <x v="0"/>
  </r>
  <r>
    <x v="1"/>
    <s v="Travel_Rarely"/>
    <x v="0"/>
    <s v="Current Employees"/>
    <x v="1"/>
    <x v="2"/>
    <s v="STAFF-14"/>
    <n v="14"/>
    <x v="1"/>
    <x v="2"/>
    <x v="1"/>
    <s v="No"/>
    <s v="Y"/>
    <n v="5"/>
    <n v="-2"/>
    <n v="0"/>
    <n v="35"/>
    <n v="0"/>
    <m/>
    <n v="0"/>
    <n v="1"/>
    <n v="809"/>
    <n v="16"/>
    <x v="3"/>
    <n v="1"/>
    <n v="1"/>
    <n v="84"/>
    <n v="4"/>
    <n v="1"/>
    <n v="2"/>
    <n v="2426"/>
    <n v="16479"/>
    <n v="0"/>
    <n v="13"/>
    <n v="3"/>
    <n v="3"/>
    <n v="80"/>
    <n v="1"/>
    <n v="6"/>
    <n v="3"/>
    <n v="5"/>
    <n v="4"/>
    <n v="0"/>
    <n v="3"/>
    <x v="0"/>
  </r>
  <r>
    <x v="1"/>
    <s v="Travel_Rarely"/>
    <x v="2"/>
    <s v="Current Employees"/>
    <x v="1"/>
    <x v="0"/>
    <s v="STAFF-15"/>
    <n v="15"/>
    <x v="0"/>
    <x v="2"/>
    <x v="0"/>
    <s v="Yes"/>
    <s v="Y"/>
    <n v="3"/>
    <n v="-2"/>
    <n v="0"/>
    <n v="29"/>
    <n v="0"/>
    <m/>
    <n v="0"/>
    <n v="1"/>
    <n v="153"/>
    <n v="15"/>
    <x v="0"/>
    <n v="1"/>
    <n v="4"/>
    <n v="49"/>
    <n v="2"/>
    <n v="2"/>
    <n v="2"/>
    <n v="4193"/>
    <n v="12682"/>
    <n v="0"/>
    <n v="12"/>
    <n v="3"/>
    <n v="4"/>
    <n v="80"/>
    <n v="0"/>
    <n v="10"/>
    <n v="3"/>
    <n v="9"/>
    <n v="5"/>
    <n v="0"/>
    <n v="8"/>
    <x v="0"/>
  </r>
  <r>
    <x v="1"/>
    <s v="Travel_Rarely"/>
    <x v="2"/>
    <s v="Current Employees"/>
    <x v="1"/>
    <x v="0"/>
    <s v="STAFF-16"/>
    <n v="16"/>
    <x v="1"/>
    <x v="1"/>
    <x v="2"/>
    <s v="No"/>
    <s v="Y"/>
    <n v="1"/>
    <n v="-2"/>
    <n v="0"/>
    <n v="31"/>
    <n v="0"/>
    <m/>
    <n v="0"/>
    <n v="1"/>
    <n v="670"/>
    <n v="26"/>
    <x v="1"/>
    <n v="1"/>
    <n v="1"/>
    <n v="31"/>
    <n v="3"/>
    <n v="1"/>
    <n v="2"/>
    <n v="2911"/>
    <n v="15170"/>
    <n v="1"/>
    <n v="17"/>
    <n v="3"/>
    <n v="4"/>
    <n v="80"/>
    <n v="1"/>
    <n v="5"/>
    <n v="2"/>
    <n v="5"/>
    <n v="2"/>
    <n v="4"/>
    <n v="3"/>
    <x v="0"/>
  </r>
  <r>
    <x v="1"/>
    <s v="Travel_Rarely"/>
    <x v="2"/>
    <s v="Current Employees"/>
    <x v="1"/>
    <x v="2"/>
    <s v="STAFF-18"/>
    <n v="18"/>
    <x v="1"/>
    <x v="2"/>
    <x v="2"/>
    <s v="No"/>
    <s v="Y"/>
    <n v="2"/>
    <n v="-2"/>
    <n v="0"/>
    <n v="34"/>
    <n v="0"/>
    <m/>
    <n v="0"/>
    <n v="1"/>
    <n v="1346"/>
    <n v="19"/>
    <x v="0"/>
    <n v="1"/>
    <n v="2"/>
    <n v="93"/>
    <n v="3"/>
    <n v="1"/>
    <n v="4"/>
    <n v="2661"/>
    <n v="8758"/>
    <n v="0"/>
    <n v="11"/>
    <n v="3"/>
    <n v="3"/>
    <n v="80"/>
    <n v="1"/>
    <n v="3"/>
    <n v="3"/>
    <n v="2"/>
    <n v="2"/>
    <n v="1"/>
    <n v="2"/>
    <x v="2"/>
  </r>
  <r>
    <x v="0"/>
    <s v="Travel_Rarely"/>
    <x v="2"/>
    <s v="Ex-Employees"/>
    <x v="1"/>
    <x v="0"/>
    <s v="STAFF-19"/>
    <n v="19"/>
    <x v="1"/>
    <x v="2"/>
    <x v="0"/>
    <s v="Yes"/>
    <s v="Y"/>
    <n v="4"/>
    <n v="-2"/>
    <n v="0"/>
    <n v="28"/>
    <n v="1"/>
    <n v="1"/>
    <n v="1"/>
    <n v="0"/>
    <n v="103"/>
    <n v="24"/>
    <x v="3"/>
    <n v="1"/>
    <n v="3"/>
    <n v="50"/>
    <n v="2"/>
    <n v="1"/>
    <n v="2"/>
    <n v="2028"/>
    <n v="12947"/>
    <n v="5"/>
    <n v="14"/>
    <n v="3"/>
    <n v="2"/>
    <n v="80"/>
    <n v="0"/>
    <n v="6"/>
    <n v="3"/>
    <n v="4"/>
    <n v="2"/>
    <n v="0"/>
    <n v="3"/>
    <x v="2"/>
  </r>
  <r>
    <x v="1"/>
    <s v="Travel_Rarely"/>
    <x v="2"/>
    <s v="Current Employees"/>
    <x v="1"/>
    <x v="0"/>
    <s v="STAFF-20"/>
    <n v="20"/>
    <x v="0"/>
    <x v="3"/>
    <x v="2"/>
    <s v="No"/>
    <s v="Y"/>
    <n v="1"/>
    <n v="-2"/>
    <n v="0"/>
    <n v="29"/>
    <n v="0"/>
    <m/>
    <n v="0"/>
    <n v="1"/>
    <n v="1389"/>
    <n v="21"/>
    <x v="2"/>
    <n v="1"/>
    <n v="2"/>
    <n v="51"/>
    <n v="4"/>
    <n v="3"/>
    <n v="2"/>
    <n v="9980"/>
    <n v="10195"/>
    <n v="1"/>
    <n v="11"/>
    <n v="3"/>
    <n v="3"/>
    <n v="80"/>
    <n v="1"/>
    <n v="10"/>
    <n v="3"/>
    <n v="10"/>
    <n v="9"/>
    <n v="8"/>
    <n v="8"/>
    <x v="1"/>
  </r>
  <r>
    <x v="1"/>
    <s v="Travel_Rarely"/>
    <x v="2"/>
    <s v="Current Employees"/>
    <x v="1"/>
    <x v="0"/>
    <s v="STAFF-21"/>
    <n v="21"/>
    <x v="1"/>
    <x v="1"/>
    <x v="2"/>
    <s v="Yes"/>
    <s v="Y"/>
    <n v="5"/>
    <n v="-2"/>
    <n v="0"/>
    <n v="32"/>
    <n v="0"/>
    <m/>
    <n v="0"/>
    <n v="1"/>
    <n v="334"/>
    <n v="5"/>
    <x v="0"/>
    <n v="1"/>
    <n v="1"/>
    <n v="80"/>
    <n v="4"/>
    <n v="1"/>
    <n v="2"/>
    <n v="3298"/>
    <n v="15053"/>
    <n v="0"/>
    <n v="12"/>
    <n v="3"/>
    <n v="4"/>
    <n v="80"/>
    <n v="2"/>
    <n v="7"/>
    <n v="2"/>
    <n v="6"/>
    <n v="2"/>
    <n v="0"/>
    <n v="5"/>
    <x v="0"/>
  </r>
  <r>
    <x v="1"/>
    <s v="Non-Travel"/>
    <x v="4"/>
    <s v="Current Employees"/>
    <x v="1"/>
    <x v="2"/>
    <s v="STAFF-22"/>
    <n v="22"/>
    <x v="1"/>
    <x v="2"/>
    <x v="2"/>
    <s v="Yes"/>
    <s v="Y"/>
    <n v="2"/>
    <n v="-2"/>
    <n v="0"/>
    <n v="22"/>
    <n v="0"/>
    <m/>
    <n v="0"/>
    <n v="1"/>
    <n v="1123"/>
    <n v="16"/>
    <x v="0"/>
    <n v="1"/>
    <n v="4"/>
    <n v="96"/>
    <n v="4"/>
    <n v="1"/>
    <n v="4"/>
    <n v="2935"/>
    <n v="7324"/>
    <n v="1"/>
    <n v="13"/>
    <n v="3"/>
    <n v="2"/>
    <n v="80"/>
    <n v="2"/>
    <n v="1"/>
    <n v="2"/>
    <n v="1"/>
    <n v="0"/>
    <n v="0"/>
    <n v="0"/>
    <x v="2"/>
  </r>
  <r>
    <x v="1"/>
    <s v="Travel_Rarely"/>
    <x v="1"/>
    <s v="Current Employees"/>
    <x v="0"/>
    <x v="0"/>
    <s v="STAFF-23"/>
    <n v="23"/>
    <x v="0"/>
    <x v="5"/>
    <x v="1"/>
    <s v="No"/>
    <s v="Y"/>
    <n v="3"/>
    <n v="-2"/>
    <n v="0"/>
    <n v="53"/>
    <n v="0"/>
    <m/>
    <n v="0"/>
    <n v="1"/>
    <n v="1219"/>
    <n v="2"/>
    <x v="2"/>
    <n v="1"/>
    <n v="1"/>
    <n v="78"/>
    <n v="2"/>
    <n v="4"/>
    <n v="2"/>
    <n v="15427"/>
    <n v="22021"/>
    <n v="2"/>
    <n v="16"/>
    <n v="3"/>
    <n v="3"/>
    <n v="80"/>
    <n v="0"/>
    <n v="31"/>
    <n v="3"/>
    <n v="25"/>
    <n v="8"/>
    <n v="3"/>
    <n v="7"/>
    <x v="3"/>
  </r>
  <r>
    <x v="1"/>
    <s v="Travel_Rarely"/>
    <x v="0"/>
    <s v="Current Employees"/>
    <x v="1"/>
    <x v="0"/>
    <s v="STAFF-24"/>
    <n v="24"/>
    <x v="1"/>
    <x v="1"/>
    <x v="0"/>
    <s v="Yes"/>
    <s v="Y"/>
    <n v="3"/>
    <n v="-2"/>
    <n v="0"/>
    <n v="38"/>
    <n v="0"/>
    <m/>
    <n v="0"/>
    <n v="1"/>
    <n v="371"/>
    <n v="2"/>
    <x v="3"/>
    <n v="1"/>
    <n v="4"/>
    <n v="45"/>
    <n v="3"/>
    <n v="1"/>
    <n v="2"/>
    <n v="3944"/>
    <n v="4306"/>
    <n v="5"/>
    <n v="11"/>
    <n v="3"/>
    <n v="3"/>
    <n v="80"/>
    <n v="0"/>
    <n v="6"/>
    <n v="3"/>
    <n v="3"/>
    <n v="2"/>
    <n v="1"/>
    <n v="2"/>
    <x v="2"/>
  </r>
  <r>
    <x v="1"/>
    <s v="Non-Travel"/>
    <x v="4"/>
    <s v="Current Employees"/>
    <x v="1"/>
    <x v="1"/>
    <s v="STAFF-26"/>
    <n v="26"/>
    <x v="0"/>
    <x v="3"/>
    <x v="2"/>
    <s v="No"/>
    <s v="Y"/>
    <n v="5"/>
    <n v="-2"/>
    <n v="0"/>
    <n v="24"/>
    <n v="0"/>
    <m/>
    <n v="0"/>
    <n v="1"/>
    <n v="673"/>
    <n v="11"/>
    <x v="0"/>
    <n v="1"/>
    <n v="1"/>
    <n v="96"/>
    <n v="4"/>
    <n v="2"/>
    <n v="3"/>
    <n v="4011"/>
    <n v="8232"/>
    <n v="0"/>
    <n v="18"/>
    <n v="3"/>
    <n v="4"/>
    <n v="80"/>
    <n v="1"/>
    <n v="5"/>
    <n v="2"/>
    <n v="4"/>
    <n v="2"/>
    <n v="1"/>
    <n v="3"/>
    <x v="2"/>
  </r>
  <r>
    <x v="0"/>
    <s v="Travel_Rarely"/>
    <x v="0"/>
    <s v="Ex-Employees"/>
    <x v="0"/>
    <x v="0"/>
    <s v="STAFF-27"/>
    <n v="27"/>
    <x v="1"/>
    <x v="6"/>
    <x v="0"/>
    <s v="No"/>
    <s v="Y"/>
    <n v="4"/>
    <n v="-2"/>
    <n v="0"/>
    <n v="36"/>
    <n v="1"/>
    <n v="1"/>
    <n v="1"/>
    <n v="0"/>
    <n v="1218"/>
    <n v="9"/>
    <x v="2"/>
    <n v="1"/>
    <n v="3"/>
    <n v="82"/>
    <n v="2"/>
    <n v="1"/>
    <n v="2"/>
    <n v="3407"/>
    <n v="6986"/>
    <n v="7"/>
    <n v="23"/>
    <n v="4"/>
    <n v="2"/>
    <n v="80"/>
    <n v="0"/>
    <n v="10"/>
    <n v="3"/>
    <n v="5"/>
    <n v="3"/>
    <n v="0"/>
    <n v="3"/>
    <x v="0"/>
  </r>
  <r>
    <x v="1"/>
    <s v="Travel_Rarely"/>
    <x v="2"/>
    <s v="Current Employees"/>
    <x v="1"/>
    <x v="0"/>
    <s v="STAFF-28"/>
    <n v="28"/>
    <x v="0"/>
    <x v="7"/>
    <x v="0"/>
    <s v="No"/>
    <s v="Y"/>
    <n v="4"/>
    <n v="-2"/>
    <n v="0"/>
    <n v="34"/>
    <n v="0"/>
    <m/>
    <n v="0"/>
    <n v="1"/>
    <n v="419"/>
    <n v="7"/>
    <x v="2"/>
    <n v="1"/>
    <n v="1"/>
    <n v="53"/>
    <n v="3"/>
    <n v="3"/>
    <n v="2"/>
    <n v="11994"/>
    <n v="21293"/>
    <n v="0"/>
    <n v="11"/>
    <n v="3"/>
    <n v="3"/>
    <n v="80"/>
    <n v="0"/>
    <n v="13"/>
    <n v="3"/>
    <n v="12"/>
    <n v="6"/>
    <n v="2"/>
    <n v="11"/>
    <x v="1"/>
  </r>
  <r>
    <x v="1"/>
    <s v="Travel_Rarely"/>
    <x v="4"/>
    <s v="Current Employees"/>
    <x v="1"/>
    <x v="0"/>
    <s v="STAFF-30"/>
    <n v="30"/>
    <x v="1"/>
    <x v="1"/>
    <x v="0"/>
    <s v="No"/>
    <s v="Y"/>
    <n v="6"/>
    <n v="-2"/>
    <n v="0"/>
    <n v="21"/>
    <n v="0"/>
    <m/>
    <n v="0"/>
    <n v="1"/>
    <n v="391"/>
    <n v="15"/>
    <x v="0"/>
    <n v="1"/>
    <n v="3"/>
    <n v="96"/>
    <n v="3"/>
    <n v="1"/>
    <n v="2"/>
    <n v="1232"/>
    <n v="19281"/>
    <n v="1"/>
    <n v="14"/>
    <n v="3"/>
    <n v="4"/>
    <n v="80"/>
    <n v="0"/>
    <n v="0"/>
    <n v="3"/>
    <n v="0"/>
    <n v="0"/>
    <n v="0"/>
    <n v="0"/>
    <x v="2"/>
  </r>
  <r>
    <x v="0"/>
    <s v="Travel_Rarely"/>
    <x v="2"/>
    <s v="Ex-Employees"/>
    <x v="1"/>
    <x v="2"/>
    <s v="STAFF-31"/>
    <n v="31"/>
    <x v="1"/>
    <x v="1"/>
    <x v="0"/>
    <s v="No"/>
    <s v="Y"/>
    <n v="2"/>
    <n v="-2"/>
    <n v="0"/>
    <n v="34"/>
    <n v="1"/>
    <n v="1"/>
    <n v="1"/>
    <n v="0"/>
    <n v="699"/>
    <n v="6"/>
    <x v="1"/>
    <n v="1"/>
    <n v="2"/>
    <n v="83"/>
    <n v="3"/>
    <n v="1"/>
    <n v="4"/>
    <n v="2960"/>
    <n v="17102"/>
    <n v="2"/>
    <n v="11"/>
    <n v="3"/>
    <n v="3"/>
    <n v="80"/>
    <n v="0"/>
    <n v="8"/>
    <n v="3"/>
    <n v="4"/>
    <n v="2"/>
    <n v="1"/>
    <n v="3"/>
    <x v="2"/>
  </r>
  <r>
    <x v="1"/>
    <s v="Travel_Rarely"/>
    <x v="1"/>
    <s v="Current Employees"/>
    <x v="1"/>
    <x v="1"/>
    <s v="STAFF-32"/>
    <n v="32"/>
    <x v="0"/>
    <x v="5"/>
    <x v="2"/>
    <s v="No"/>
    <s v="Y"/>
    <n v="3"/>
    <n v="-2"/>
    <n v="0"/>
    <n v="53"/>
    <n v="0"/>
    <m/>
    <n v="0"/>
    <n v="1"/>
    <n v="1282"/>
    <n v="5"/>
    <x v="3"/>
    <n v="1"/>
    <n v="3"/>
    <n v="58"/>
    <n v="3"/>
    <n v="5"/>
    <n v="3"/>
    <n v="19094"/>
    <n v="10735"/>
    <n v="4"/>
    <n v="11"/>
    <n v="3"/>
    <n v="4"/>
    <n v="80"/>
    <n v="1"/>
    <n v="26"/>
    <n v="2"/>
    <n v="14"/>
    <n v="13"/>
    <n v="4"/>
    <n v="8"/>
    <x v="1"/>
  </r>
  <r>
    <x v="0"/>
    <s v="Travel_Frequently"/>
    <x v="2"/>
    <s v="Ex-Employees"/>
    <x v="1"/>
    <x v="0"/>
    <s v="STAFF-33"/>
    <n v="33"/>
    <x v="0"/>
    <x v="1"/>
    <x v="0"/>
    <s v="Yes"/>
    <s v="Y"/>
    <n v="5"/>
    <n v="-2"/>
    <n v="0"/>
    <n v="32"/>
    <n v="1"/>
    <n v="1"/>
    <n v="1"/>
    <n v="0"/>
    <n v="1125"/>
    <n v="16"/>
    <x v="1"/>
    <n v="1"/>
    <n v="2"/>
    <n v="72"/>
    <n v="1"/>
    <n v="1"/>
    <n v="2"/>
    <n v="3919"/>
    <n v="4681"/>
    <n v="1"/>
    <n v="22"/>
    <n v="4"/>
    <n v="2"/>
    <n v="80"/>
    <n v="0"/>
    <n v="10"/>
    <n v="3"/>
    <n v="10"/>
    <n v="2"/>
    <n v="6"/>
    <n v="7"/>
    <x v="1"/>
  </r>
  <r>
    <x v="1"/>
    <s v="Travel_Rarely"/>
    <x v="0"/>
    <s v="Current Employees"/>
    <x v="0"/>
    <x v="3"/>
    <s v="STAFF-35"/>
    <n v="35"/>
    <x v="1"/>
    <x v="0"/>
    <x v="1"/>
    <s v="No"/>
    <s v="Y"/>
    <n v="2"/>
    <n v="-2"/>
    <n v="0"/>
    <n v="42"/>
    <n v="0"/>
    <m/>
    <n v="0"/>
    <n v="1"/>
    <n v="691"/>
    <n v="8"/>
    <x v="2"/>
    <n v="1"/>
    <n v="3"/>
    <n v="48"/>
    <n v="3"/>
    <n v="2"/>
    <n v="3"/>
    <n v="6825"/>
    <n v="21173"/>
    <n v="0"/>
    <n v="11"/>
    <n v="3"/>
    <n v="4"/>
    <n v="80"/>
    <n v="1"/>
    <n v="10"/>
    <n v="3"/>
    <n v="9"/>
    <n v="7"/>
    <n v="4"/>
    <n v="2"/>
    <x v="0"/>
  </r>
  <r>
    <x v="1"/>
    <s v="Travel_Rarely"/>
    <x v="0"/>
    <s v="Current Employees"/>
    <x v="1"/>
    <x v="2"/>
    <s v="STAFF-36"/>
    <n v="36"/>
    <x v="0"/>
    <x v="4"/>
    <x v="1"/>
    <s v="No"/>
    <s v="Y"/>
    <n v="4"/>
    <n v="-2"/>
    <n v="0"/>
    <n v="44"/>
    <n v="0"/>
    <m/>
    <n v="0"/>
    <n v="1"/>
    <n v="477"/>
    <n v="7"/>
    <x v="2"/>
    <n v="1"/>
    <n v="1"/>
    <n v="42"/>
    <n v="2"/>
    <n v="3"/>
    <n v="4"/>
    <n v="10248"/>
    <n v="2094"/>
    <n v="3"/>
    <n v="14"/>
    <n v="3"/>
    <n v="4"/>
    <n v="80"/>
    <n v="1"/>
    <n v="24"/>
    <n v="3"/>
    <n v="22"/>
    <n v="6"/>
    <n v="5"/>
    <n v="17"/>
    <x v="4"/>
  </r>
  <r>
    <x v="1"/>
    <s v="Travel_Rarely"/>
    <x v="1"/>
    <s v="Current Employees"/>
    <x v="0"/>
    <x v="3"/>
    <s v="STAFF-38"/>
    <n v="38"/>
    <x v="0"/>
    <x v="5"/>
    <x v="0"/>
    <s v="No"/>
    <s v="Y"/>
    <n v="2"/>
    <n v="-2"/>
    <n v="0"/>
    <n v="46"/>
    <n v="0"/>
    <m/>
    <n v="0"/>
    <n v="1"/>
    <n v="705"/>
    <n v="2"/>
    <x v="2"/>
    <n v="1"/>
    <n v="2"/>
    <n v="83"/>
    <n v="3"/>
    <n v="5"/>
    <n v="4"/>
    <n v="18947"/>
    <n v="22822"/>
    <n v="3"/>
    <n v="12"/>
    <n v="3"/>
    <n v="4"/>
    <n v="80"/>
    <n v="0"/>
    <n v="22"/>
    <n v="2"/>
    <n v="2"/>
    <n v="2"/>
    <n v="2"/>
    <n v="1"/>
    <x v="2"/>
  </r>
  <r>
    <x v="1"/>
    <s v="Travel_Rarely"/>
    <x v="2"/>
    <s v="Current Employees"/>
    <x v="1"/>
    <x v="2"/>
    <s v="STAFF-39"/>
    <n v="39"/>
    <x v="1"/>
    <x v="2"/>
    <x v="0"/>
    <s v="No"/>
    <s v="Y"/>
    <n v="3"/>
    <n v="-2"/>
    <n v="0"/>
    <n v="33"/>
    <n v="0"/>
    <m/>
    <n v="0"/>
    <n v="1"/>
    <n v="924"/>
    <n v="2"/>
    <x v="3"/>
    <n v="1"/>
    <n v="3"/>
    <n v="78"/>
    <n v="3"/>
    <n v="1"/>
    <n v="4"/>
    <n v="2496"/>
    <n v="6670"/>
    <n v="4"/>
    <n v="11"/>
    <n v="3"/>
    <n v="4"/>
    <n v="80"/>
    <n v="0"/>
    <n v="7"/>
    <n v="3"/>
    <n v="1"/>
    <n v="1"/>
    <n v="0"/>
    <n v="0"/>
    <x v="2"/>
  </r>
  <r>
    <x v="1"/>
    <s v="Travel_Rarely"/>
    <x v="0"/>
    <s v="Current Employees"/>
    <x v="1"/>
    <x v="1"/>
    <s v="STAFF-40"/>
    <n v="40"/>
    <x v="1"/>
    <x v="4"/>
    <x v="1"/>
    <s v="Yes"/>
    <s v="Y"/>
    <n v="5"/>
    <n v="-2"/>
    <n v="0"/>
    <n v="44"/>
    <n v="0"/>
    <m/>
    <n v="0"/>
    <n v="1"/>
    <n v="1459"/>
    <n v="10"/>
    <x v="2"/>
    <n v="1"/>
    <n v="4"/>
    <n v="41"/>
    <n v="3"/>
    <n v="2"/>
    <n v="4"/>
    <n v="6465"/>
    <n v="19121"/>
    <n v="2"/>
    <n v="13"/>
    <n v="3"/>
    <n v="4"/>
    <n v="80"/>
    <n v="0"/>
    <n v="9"/>
    <n v="4"/>
    <n v="4"/>
    <n v="2"/>
    <n v="1"/>
    <n v="3"/>
    <x v="2"/>
  </r>
  <r>
    <x v="1"/>
    <s v="Travel_Rarely"/>
    <x v="2"/>
    <s v="Current Employees"/>
    <x v="1"/>
    <x v="2"/>
    <s v="STAFF-41"/>
    <n v="41"/>
    <x v="1"/>
    <x v="2"/>
    <x v="0"/>
    <s v="No"/>
    <s v="Y"/>
    <n v="5"/>
    <n v="-2"/>
    <n v="0"/>
    <n v="30"/>
    <n v="0"/>
    <m/>
    <n v="0"/>
    <n v="1"/>
    <n v="125"/>
    <n v="9"/>
    <x v="0"/>
    <n v="1"/>
    <n v="4"/>
    <n v="83"/>
    <n v="2"/>
    <n v="1"/>
    <n v="3"/>
    <n v="2206"/>
    <n v="16117"/>
    <n v="1"/>
    <n v="13"/>
    <n v="3"/>
    <n v="1"/>
    <n v="80"/>
    <n v="0"/>
    <n v="10"/>
    <n v="3"/>
    <n v="10"/>
    <n v="0"/>
    <n v="1"/>
    <n v="8"/>
    <x v="1"/>
  </r>
  <r>
    <x v="0"/>
    <s v="Travel_Rarely"/>
    <x v="0"/>
    <s v="Ex-Employees"/>
    <x v="0"/>
    <x v="4"/>
    <s v="STAFF-42"/>
    <n v="42"/>
    <x v="1"/>
    <x v="6"/>
    <x v="1"/>
    <s v="No"/>
    <s v="Y"/>
    <n v="6"/>
    <n v="-2"/>
    <n v="0"/>
    <n v="39"/>
    <n v="1"/>
    <n v="1"/>
    <n v="1"/>
    <n v="0"/>
    <n v="895"/>
    <n v="5"/>
    <x v="3"/>
    <n v="1"/>
    <n v="4"/>
    <n v="56"/>
    <n v="3"/>
    <n v="2"/>
    <n v="4"/>
    <n v="2086"/>
    <n v="3335"/>
    <n v="3"/>
    <n v="14"/>
    <n v="3"/>
    <n v="3"/>
    <n v="80"/>
    <n v="1"/>
    <n v="19"/>
    <n v="4"/>
    <n v="1"/>
    <n v="0"/>
    <n v="0"/>
    <n v="0"/>
    <x v="2"/>
  </r>
  <r>
    <x v="0"/>
    <s v="Travel_Rarely"/>
    <x v="4"/>
    <s v="Ex-Employees"/>
    <x v="1"/>
    <x v="2"/>
    <s v="STAFF-45"/>
    <n v="45"/>
    <x v="1"/>
    <x v="1"/>
    <x v="1"/>
    <s v="Yes"/>
    <s v="Y"/>
    <n v="2"/>
    <n v="-2"/>
    <n v="0"/>
    <n v="24"/>
    <n v="1"/>
    <n v="1"/>
    <n v="1"/>
    <n v="0"/>
    <n v="813"/>
    <n v="1"/>
    <x v="3"/>
    <n v="1"/>
    <n v="2"/>
    <n v="61"/>
    <n v="3"/>
    <n v="1"/>
    <n v="4"/>
    <n v="2293"/>
    <n v="3020"/>
    <n v="2"/>
    <n v="16"/>
    <n v="3"/>
    <n v="1"/>
    <n v="80"/>
    <n v="1"/>
    <n v="6"/>
    <n v="2"/>
    <n v="2"/>
    <n v="0"/>
    <n v="2"/>
    <n v="0"/>
    <x v="2"/>
  </r>
  <r>
    <x v="1"/>
    <s v="Travel_Rarely"/>
    <x v="0"/>
    <s v="Current Employees"/>
    <x v="1"/>
    <x v="2"/>
    <s v="STAFF-46"/>
    <n v="46"/>
    <x v="0"/>
    <x v="1"/>
    <x v="2"/>
    <s v="No"/>
    <s v="Y"/>
    <n v="3"/>
    <n v="-2"/>
    <n v="0"/>
    <n v="43"/>
    <n v="0"/>
    <m/>
    <n v="0"/>
    <n v="1"/>
    <n v="1273"/>
    <n v="2"/>
    <x v="0"/>
    <n v="1"/>
    <n v="4"/>
    <n v="72"/>
    <n v="4"/>
    <n v="1"/>
    <n v="3"/>
    <n v="2645"/>
    <n v="21923"/>
    <n v="1"/>
    <n v="12"/>
    <n v="3"/>
    <n v="4"/>
    <n v="80"/>
    <n v="2"/>
    <n v="6"/>
    <n v="2"/>
    <n v="5"/>
    <n v="3"/>
    <n v="1"/>
    <n v="4"/>
    <x v="0"/>
  </r>
  <r>
    <x v="0"/>
    <s v="Travel_Rarely"/>
    <x v="1"/>
    <s v="Ex-Employees"/>
    <x v="0"/>
    <x v="3"/>
    <s v="STAFF-47"/>
    <n v="47"/>
    <x v="1"/>
    <x v="6"/>
    <x v="1"/>
    <s v="Yes"/>
    <s v="Y"/>
    <n v="2"/>
    <n v="-2"/>
    <n v="0"/>
    <n v="50"/>
    <n v="1"/>
    <n v="1"/>
    <n v="1"/>
    <n v="0"/>
    <n v="869"/>
    <n v="3"/>
    <x v="0"/>
    <n v="1"/>
    <n v="1"/>
    <n v="86"/>
    <n v="2"/>
    <n v="1"/>
    <n v="3"/>
    <n v="2683"/>
    <n v="3810"/>
    <n v="1"/>
    <n v="14"/>
    <n v="3"/>
    <n v="3"/>
    <n v="80"/>
    <n v="0"/>
    <n v="3"/>
    <n v="3"/>
    <n v="3"/>
    <n v="2"/>
    <n v="0"/>
    <n v="2"/>
    <x v="2"/>
  </r>
  <r>
    <x v="1"/>
    <s v="Travel_Rarely"/>
    <x v="0"/>
    <s v="Current Employees"/>
    <x v="0"/>
    <x v="3"/>
    <s v="STAFF-49"/>
    <n v="49"/>
    <x v="0"/>
    <x v="6"/>
    <x v="1"/>
    <s v="No"/>
    <s v="Y"/>
    <n v="3"/>
    <n v="-2"/>
    <n v="0"/>
    <n v="35"/>
    <n v="0"/>
    <m/>
    <n v="0"/>
    <n v="1"/>
    <n v="890"/>
    <n v="2"/>
    <x v="3"/>
    <n v="1"/>
    <n v="4"/>
    <n v="97"/>
    <n v="3"/>
    <n v="1"/>
    <n v="4"/>
    <n v="2014"/>
    <n v="9687"/>
    <n v="1"/>
    <n v="13"/>
    <n v="3"/>
    <n v="1"/>
    <n v="80"/>
    <n v="0"/>
    <n v="2"/>
    <n v="3"/>
    <n v="2"/>
    <n v="2"/>
    <n v="2"/>
    <n v="2"/>
    <x v="2"/>
  </r>
  <r>
    <x v="1"/>
    <s v="Travel_Rarely"/>
    <x v="0"/>
    <s v="Current Employees"/>
    <x v="1"/>
    <x v="0"/>
    <s v="STAFF-51"/>
    <n v="51"/>
    <x v="0"/>
    <x v="1"/>
    <x v="1"/>
    <s v="Yes"/>
    <s v="Y"/>
    <n v="3"/>
    <n v="-2"/>
    <n v="0"/>
    <n v="36"/>
    <n v="0"/>
    <m/>
    <n v="0"/>
    <n v="1"/>
    <n v="852"/>
    <n v="5"/>
    <x v="2"/>
    <n v="1"/>
    <n v="2"/>
    <n v="82"/>
    <n v="2"/>
    <n v="1"/>
    <n v="2"/>
    <n v="3419"/>
    <n v="13072"/>
    <n v="9"/>
    <n v="14"/>
    <n v="3"/>
    <n v="4"/>
    <n v="80"/>
    <n v="1"/>
    <n v="6"/>
    <n v="4"/>
    <n v="1"/>
    <n v="1"/>
    <n v="0"/>
    <n v="0"/>
    <x v="2"/>
  </r>
  <r>
    <x v="1"/>
    <s v="Travel_Frequently"/>
    <x v="2"/>
    <s v="Current Employees"/>
    <x v="0"/>
    <x v="0"/>
    <s v="STAFF-52"/>
    <n v="52"/>
    <x v="0"/>
    <x v="0"/>
    <x v="1"/>
    <s v="No"/>
    <s v="Y"/>
    <n v="3"/>
    <n v="-2"/>
    <n v="0"/>
    <n v="33"/>
    <n v="0"/>
    <m/>
    <n v="0"/>
    <n v="1"/>
    <n v="1141"/>
    <n v="1"/>
    <x v="3"/>
    <n v="1"/>
    <n v="3"/>
    <n v="42"/>
    <n v="4"/>
    <n v="2"/>
    <n v="2"/>
    <n v="5376"/>
    <n v="3193"/>
    <n v="2"/>
    <n v="19"/>
    <n v="3"/>
    <n v="1"/>
    <n v="80"/>
    <n v="2"/>
    <n v="10"/>
    <n v="3"/>
    <n v="5"/>
    <n v="3"/>
    <n v="1"/>
    <n v="3"/>
    <x v="0"/>
  </r>
  <r>
    <x v="1"/>
    <s v="Travel_Rarely"/>
    <x v="0"/>
    <s v="Current Employees"/>
    <x v="1"/>
    <x v="1"/>
    <s v="STAFF-53"/>
    <n v="53"/>
    <x v="1"/>
    <x v="2"/>
    <x v="2"/>
    <s v="No"/>
    <s v="Y"/>
    <n v="3"/>
    <n v="-2"/>
    <n v="0"/>
    <n v="35"/>
    <n v="0"/>
    <m/>
    <n v="0"/>
    <n v="1"/>
    <n v="464"/>
    <n v="4"/>
    <x v="0"/>
    <n v="1"/>
    <n v="3"/>
    <n v="75"/>
    <n v="3"/>
    <n v="1"/>
    <n v="4"/>
    <n v="1951"/>
    <n v="10910"/>
    <n v="1"/>
    <n v="12"/>
    <n v="3"/>
    <n v="3"/>
    <n v="80"/>
    <n v="1"/>
    <n v="1"/>
    <n v="3"/>
    <n v="1"/>
    <n v="0"/>
    <n v="0"/>
    <n v="0"/>
    <x v="2"/>
  </r>
  <r>
    <x v="1"/>
    <s v="Travel_Rarely"/>
    <x v="2"/>
    <s v="Current Employees"/>
    <x v="1"/>
    <x v="0"/>
    <s v="STAFF-54"/>
    <n v="54"/>
    <x v="0"/>
    <x v="2"/>
    <x v="2"/>
    <s v="No"/>
    <s v="Y"/>
    <n v="6"/>
    <n v="-2"/>
    <n v="0"/>
    <n v="27"/>
    <n v="0"/>
    <m/>
    <n v="0"/>
    <n v="1"/>
    <n v="1240"/>
    <n v="2"/>
    <x v="2"/>
    <n v="1"/>
    <n v="4"/>
    <n v="33"/>
    <n v="3"/>
    <n v="1"/>
    <n v="2"/>
    <n v="2341"/>
    <n v="19715"/>
    <n v="1"/>
    <n v="13"/>
    <n v="3"/>
    <n v="4"/>
    <n v="80"/>
    <n v="1"/>
    <n v="1"/>
    <n v="3"/>
    <n v="1"/>
    <n v="0"/>
    <n v="0"/>
    <n v="0"/>
    <x v="2"/>
  </r>
  <r>
    <x v="0"/>
    <s v="Travel_Rarely"/>
    <x v="2"/>
    <s v="Ex-Employees"/>
    <x v="1"/>
    <x v="0"/>
    <s v="STAFF-55"/>
    <n v="55"/>
    <x v="1"/>
    <x v="2"/>
    <x v="0"/>
    <s v="No"/>
    <s v="Y"/>
    <n v="2"/>
    <n v="-2"/>
    <n v="0"/>
    <n v="26"/>
    <n v="1"/>
    <n v="1"/>
    <n v="1"/>
    <n v="0"/>
    <n v="1357"/>
    <n v="25"/>
    <x v="3"/>
    <n v="1"/>
    <n v="1"/>
    <n v="48"/>
    <n v="1"/>
    <n v="1"/>
    <n v="2"/>
    <n v="2293"/>
    <n v="10558"/>
    <n v="1"/>
    <n v="12"/>
    <n v="3"/>
    <n v="3"/>
    <n v="80"/>
    <n v="0"/>
    <n v="1"/>
    <n v="2"/>
    <n v="1"/>
    <n v="0"/>
    <n v="0"/>
    <n v="1"/>
    <x v="2"/>
  </r>
  <r>
    <x v="1"/>
    <s v="Travel_Frequently"/>
    <x v="2"/>
    <s v="Current Employees"/>
    <x v="0"/>
    <x v="0"/>
    <s v="STAFF-56"/>
    <n v="56"/>
    <x v="1"/>
    <x v="0"/>
    <x v="0"/>
    <s v="No"/>
    <s v="Y"/>
    <n v="0"/>
    <n v="-2"/>
    <n v="0"/>
    <n v="27"/>
    <n v="0"/>
    <m/>
    <n v="0"/>
    <n v="1"/>
    <n v="994"/>
    <n v="8"/>
    <x v="3"/>
    <n v="1"/>
    <n v="4"/>
    <n v="37"/>
    <n v="3"/>
    <n v="3"/>
    <n v="2"/>
    <n v="8726"/>
    <n v="2975"/>
    <n v="1"/>
    <n v="15"/>
    <n v="3"/>
    <n v="4"/>
    <n v="80"/>
    <n v="0"/>
    <n v="9"/>
    <n v="3"/>
    <n v="9"/>
    <n v="8"/>
    <n v="1"/>
    <n v="7"/>
    <x v="0"/>
  </r>
  <r>
    <x v="1"/>
    <s v="Travel_Frequently"/>
    <x v="2"/>
    <s v="Current Employees"/>
    <x v="1"/>
    <x v="2"/>
    <s v="STAFF-57"/>
    <n v="57"/>
    <x v="0"/>
    <x v="2"/>
    <x v="0"/>
    <s v="No"/>
    <s v="Y"/>
    <n v="2"/>
    <n v="-2"/>
    <n v="0"/>
    <n v="30"/>
    <n v="0"/>
    <m/>
    <n v="0"/>
    <n v="1"/>
    <n v="721"/>
    <n v="1"/>
    <x v="0"/>
    <n v="1"/>
    <n v="3"/>
    <n v="58"/>
    <n v="3"/>
    <n v="2"/>
    <n v="4"/>
    <n v="4011"/>
    <n v="10781"/>
    <n v="1"/>
    <n v="23"/>
    <n v="4"/>
    <n v="4"/>
    <n v="80"/>
    <n v="0"/>
    <n v="12"/>
    <n v="3"/>
    <n v="12"/>
    <n v="8"/>
    <n v="3"/>
    <n v="7"/>
    <x v="1"/>
  </r>
  <r>
    <x v="0"/>
    <s v="Travel_Rarely"/>
    <x v="0"/>
    <s v="Ex-Employees"/>
    <x v="1"/>
    <x v="4"/>
    <s v="STAFF-58"/>
    <n v="58"/>
    <x v="0"/>
    <x v="7"/>
    <x v="1"/>
    <s v="No"/>
    <s v="Y"/>
    <n v="0"/>
    <n v="-2"/>
    <n v="0"/>
    <n v="41"/>
    <n v="1"/>
    <n v="1"/>
    <n v="1"/>
    <n v="0"/>
    <n v="1360"/>
    <n v="12"/>
    <x v="3"/>
    <n v="1"/>
    <n v="2"/>
    <n v="49"/>
    <n v="3"/>
    <n v="5"/>
    <n v="3"/>
    <n v="19545"/>
    <n v="16280"/>
    <n v="1"/>
    <n v="12"/>
    <n v="3"/>
    <n v="4"/>
    <n v="80"/>
    <n v="0"/>
    <n v="23"/>
    <n v="3"/>
    <n v="22"/>
    <n v="15"/>
    <n v="15"/>
    <n v="8"/>
    <x v="4"/>
  </r>
  <r>
    <x v="1"/>
    <s v="Non-Travel"/>
    <x v="2"/>
    <s v="Current Employees"/>
    <x v="0"/>
    <x v="3"/>
    <s v="STAFF-60"/>
    <n v="60"/>
    <x v="1"/>
    <x v="0"/>
    <x v="0"/>
    <s v="No"/>
    <s v="Y"/>
    <n v="2"/>
    <n v="-2"/>
    <n v="0"/>
    <n v="34"/>
    <n v="0"/>
    <m/>
    <n v="0"/>
    <n v="1"/>
    <n v="1065"/>
    <n v="23"/>
    <x v="2"/>
    <n v="1"/>
    <n v="2"/>
    <n v="72"/>
    <n v="3"/>
    <n v="2"/>
    <n v="3"/>
    <n v="4568"/>
    <n v="10034"/>
    <n v="0"/>
    <n v="20"/>
    <n v="4"/>
    <n v="3"/>
    <n v="80"/>
    <n v="0"/>
    <n v="10"/>
    <n v="3"/>
    <n v="9"/>
    <n v="5"/>
    <n v="8"/>
    <n v="7"/>
    <x v="0"/>
  </r>
  <r>
    <x v="1"/>
    <s v="Travel_Rarely"/>
    <x v="0"/>
    <s v="Current Employees"/>
    <x v="1"/>
    <x v="0"/>
    <s v="STAFF-61"/>
    <n v="61"/>
    <x v="1"/>
    <x v="1"/>
    <x v="1"/>
    <s v="No"/>
    <s v="Y"/>
    <n v="1"/>
    <n v="-2"/>
    <n v="0"/>
    <n v="37"/>
    <n v="0"/>
    <m/>
    <n v="0"/>
    <n v="1"/>
    <n v="408"/>
    <n v="19"/>
    <x v="0"/>
    <n v="1"/>
    <n v="2"/>
    <n v="73"/>
    <n v="3"/>
    <n v="1"/>
    <n v="2"/>
    <n v="3022"/>
    <n v="10227"/>
    <n v="4"/>
    <n v="21"/>
    <n v="4"/>
    <n v="1"/>
    <n v="80"/>
    <n v="0"/>
    <n v="8"/>
    <n v="3"/>
    <n v="1"/>
    <n v="0"/>
    <n v="0"/>
    <n v="0"/>
    <x v="2"/>
  </r>
  <r>
    <x v="1"/>
    <s v="Travel_Frequently"/>
    <x v="1"/>
    <s v="Current Employees"/>
    <x v="0"/>
    <x v="3"/>
    <s v="STAFF-62"/>
    <n v="62"/>
    <x v="1"/>
    <x v="0"/>
    <x v="0"/>
    <s v="Yes"/>
    <s v="Y"/>
    <n v="4"/>
    <n v="-2"/>
    <n v="0"/>
    <n v="46"/>
    <n v="0"/>
    <m/>
    <n v="0"/>
    <n v="1"/>
    <n v="1211"/>
    <n v="5"/>
    <x v="2"/>
    <n v="1"/>
    <n v="1"/>
    <n v="98"/>
    <n v="3"/>
    <n v="2"/>
    <n v="4"/>
    <n v="5772"/>
    <n v="20445"/>
    <n v="4"/>
    <n v="21"/>
    <n v="4"/>
    <n v="3"/>
    <n v="80"/>
    <n v="0"/>
    <n v="14"/>
    <n v="3"/>
    <n v="9"/>
    <n v="6"/>
    <n v="0"/>
    <n v="8"/>
    <x v="0"/>
  </r>
  <r>
    <x v="1"/>
    <s v="Travel_Rarely"/>
    <x v="0"/>
    <s v="Current Employees"/>
    <x v="1"/>
    <x v="0"/>
    <s v="STAFF-63"/>
    <n v="63"/>
    <x v="1"/>
    <x v="2"/>
    <x v="1"/>
    <s v="No"/>
    <s v="Y"/>
    <n v="2"/>
    <n v="-2"/>
    <n v="0"/>
    <n v="35"/>
    <n v="0"/>
    <m/>
    <n v="0"/>
    <n v="1"/>
    <n v="1229"/>
    <n v="8"/>
    <x v="1"/>
    <n v="1"/>
    <n v="4"/>
    <n v="36"/>
    <n v="4"/>
    <n v="1"/>
    <n v="2"/>
    <n v="2269"/>
    <n v="4892"/>
    <n v="1"/>
    <n v="19"/>
    <n v="3"/>
    <n v="4"/>
    <n v="80"/>
    <n v="0"/>
    <n v="1"/>
    <n v="3"/>
    <n v="1"/>
    <n v="0"/>
    <n v="0"/>
    <n v="1"/>
    <x v="2"/>
  </r>
  <r>
    <x v="0"/>
    <s v="Travel_Rarely"/>
    <x v="1"/>
    <s v="Ex-Employees"/>
    <x v="1"/>
    <x v="0"/>
    <s v="STAFF-64"/>
    <n v="64"/>
    <x v="1"/>
    <x v="2"/>
    <x v="0"/>
    <s v="Yes"/>
    <s v="Y"/>
    <n v="2"/>
    <n v="-2"/>
    <n v="0"/>
    <n v="48"/>
    <n v="1"/>
    <n v="1"/>
    <n v="1"/>
    <n v="0"/>
    <n v="626"/>
    <n v="1"/>
    <x v="0"/>
    <n v="1"/>
    <n v="1"/>
    <n v="98"/>
    <n v="2"/>
    <n v="3"/>
    <n v="2"/>
    <n v="5381"/>
    <n v="19294"/>
    <n v="9"/>
    <n v="13"/>
    <n v="3"/>
    <n v="4"/>
    <n v="80"/>
    <n v="0"/>
    <n v="23"/>
    <n v="3"/>
    <n v="1"/>
    <n v="0"/>
    <n v="0"/>
    <n v="0"/>
    <x v="2"/>
  </r>
  <r>
    <x v="0"/>
    <s v="Travel_Rarely"/>
    <x v="2"/>
    <s v="Ex-Employees"/>
    <x v="1"/>
    <x v="4"/>
    <s v="STAFF-65"/>
    <n v="65"/>
    <x v="1"/>
    <x v="2"/>
    <x v="0"/>
    <s v="Yes"/>
    <s v="Y"/>
    <n v="3"/>
    <n v="-2"/>
    <n v="0"/>
    <n v="28"/>
    <n v="1"/>
    <n v="1"/>
    <n v="1"/>
    <n v="0"/>
    <n v="1434"/>
    <n v="5"/>
    <x v="2"/>
    <n v="1"/>
    <n v="3"/>
    <n v="50"/>
    <n v="3"/>
    <n v="1"/>
    <n v="3"/>
    <n v="3441"/>
    <n v="11179"/>
    <n v="1"/>
    <n v="13"/>
    <n v="3"/>
    <n v="3"/>
    <n v="80"/>
    <n v="0"/>
    <n v="2"/>
    <n v="2"/>
    <n v="2"/>
    <n v="2"/>
    <n v="2"/>
    <n v="2"/>
    <x v="2"/>
  </r>
  <r>
    <x v="1"/>
    <s v="Travel_Rarely"/>
    <x v="0"/>
    <s v="Current Employees"/>
    <x v="0"/>
    <x v="3"/>
    <s v="STAFF-68"/>
    <n v="68"/>
    <x v="0"/>
    <x v="0"/>
    <x v="2"/>
    <s v="Yes"/>
    <s v="Y"/>
    <n v="2"/>
    <n v="-2"/>
    <n v="0"/>
    <n v="44"/>
    <n v="0"/>
    <m/>
    <n v="0"/>
    <n v="1"/>
    <n v="1488"/>
    <n v="1"/>
    <x v="4"/>
    <n v="1"/>
    <n v="2"/>
    <n v="75"/>
    <n v="3"/>
    <n v="2"/>
    <n v="4"/>
    <n v="5454"/>
    <n v="4009"/>
    <n v="5"/>
    <n v="21"/>
    <n v="4"/>
    <n v="3"/>
    <n v="80"/>
    <n v="1"/>
    <n v="9"/>
    <n v="2"/>
    <n v="4"/>
    <n v="3"/>
    <n v="1"/>
    <n v="3"/>
    <x v="2"/>
  </r>
  <r>
    <x v="1"/>
    <s v="Non-Travel"/>
    <x v="0"/>
    <s v="Current Employees"/>
    <x v="1"/>
    <x v="2"/>
    <s v="STAFF-70"/>
    <n v="70"/>
    <x v="1"/>
    <x v="4"/>
    <x v="1"/>
    <s v="Yes"/>
    <s v="Y"/>
    <n v="3"/>
    <n v="-2"/>
    <n v="0"/>
    <n v="35"/>
    <n v="0"/>
    <m/>
    <n v="0"/>
    <n v="1"/>
    <n v="1097"/>
    <n v="11"/>
    <x v="0"/>
    <n v="1"/>
    <n v="3"/>
    <n v="79"/>
    <n v="2"/>
    <n v="3"/>
    <n v="4"/>
    <n v="9884"/>
    <n v="8302"/>
    <n v="2"/>
    <n v="13"/>
    <n v="3"/>
    <n v="3"/>
    <n v="80"/>
    <n v="1"/>
    <n v="10"/>
    <n v="3"/>
    <n v="4"/>
    <n v="0"/>
    <n v="2"/>
    <n v="3"/>
    <x v="2"/>
  </r>
  <r>
    <x v="1"/>
    <s v="Travel_Rarely"/>
    <x v="2"/>
    <s v="Current Employees"/>
    <x v="0"/>
    <x v="3"/>
    <s v="STAFF-72"/>
    <n v="72"/>
    <x v="0"/>
    <x v="0"/>
    <x v="1"/>
    <s v="Yes"/>
    <s v="Y"/>
    <n v="2"/>
    <n v="-2"/>
    <n v="0"/>
    <n v="26"/>
    <n v="0"/>
    <m/>
    <n v="0"/>
    <n v="1"/>
    <n v="1443"/>
    <n v="23"/>
    <x v="3"/>
    <n v="1"/>
    <n v="3"/>
    <n v="47"/>
    <n v="2"/>
    <n v="2"/>
    <n v="4"/>
    <n v="4157"/>
    <n v="21436"/>
    <n v="7"/>
    <n v="19"/>
    <n v="3"/>
    <n v="3"/>
    <n v="80"/>
    <n v="1"/>
    <n v="5"/>
    <n v="2"/>
    <n v="2"/>
    <n v="2"/>
    <n v="0"/>
    <n v="0"/>
    <x v="2"/>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x v="5"/>
  </r>
  <r>
    <x v="1"/>
    <s v="Travel_Frequently"/>
    <x v="0"/>
    <s v="Current Employees"/>
    <x v="0"/>
    <x v="0"/>
    <s v="STAFF-74"/>
    <n v="74"/>
    <x v="1"/>
    <x v="0"/>
    <x v="1"/>
    <s v="No"/>
    <s v="Y"/>
    <n v="3"/>
    <n v="-2"/>
    <n v="0"/>
    <n v="35"/>
    <n v="0"/>
    <m/>
    <n v="0"/>
    <n v="1"/>
    <n v="853"/>
    <n v="18"/>
    <x v="4"/>
    <n v="1"/>
    <n v="2"/>
    <n v="71"/>
    <n v="3"/>
    <n v="3"/>
    <n v="2"/>
    <n v="9069"/>
    <n v="11031"/>
    <n v="1"/>
    <n v="22"/>
    <n v="4"/>
    <n v="4"/>
    <n v="80"/>
    <n v="1"/>
    <n v="9"/>
    <n v="2"/>
    <n v="9"/>
    <n v="8"/>
    <n v="1"/>
    <n v="8"/>
    <x v="0"/>
  </r>
  <r>
    <x v="1"/>
    <s v="Travel_Rarely"/>
    <x v="0"/>
    <s v="Current Employees"/>
    <x v="1"/>
    <x v="2"/>
    <s v="STAFF-75"/>
    <n v="75"/>
    <x v="0"/>
    <x v="2"/>
    <x v="1"/>
    <s v="Yes"/>
    <s v="Y"/>
    <n v="3"/>
    <n v="-2"/>
    <n v="0"/>
    <n v="35"/>
    <n v="0"/>
    <m/>
    <n v="0"/>
    <n v="1"/>
    <n v="1142"/>
    <n v="23"/>
    <x v="2"/>
    <n v="1"/>
    <n v="3"/>
    <n v="30"/>
    <n v="3"/>
    <n v="1"/>
    <n v="4"/>
    <n v="4014"/>
    <n v="16002"/>
    <n v="3"/>
    <n v="15"/>
    <n v="3"/>
    <n v="3"/>
    <n v="80"/>
    <n v="1"/>
    <n v="4"/>
    <n v="3"/>
    <n v="2"/>
    <n v="2"/>
    <n v="2"/>
    <n v="2"/>
    <x v="2"/>
  </r>
  <r>
    <x v="1"/>
    <s v="Travel_Rarely"/>
    <x v="2"/>
    <s v="Current Employees"/>
    <x v="1"/>
    <x v="0"/>
    <s v="STAFF-76"/>
    <n v="76"/>
    <x v="1"/>
    <x v="2"/>
    <x v="2"/>
    <s v="No"/>
    <s v="Y"/>
    <n v="3"/>
    <n v="-2"/>
    <n v="0"/>
    <n v="31"/>
    <n v="0"/>
    <m/>
    <n v="0"/>
    <n v="1"/>
    <n v="655"/>
    <n v="7"/>
    <x v="2"/>
    <n v="1"/>
    <n v="4"/>
    <n v="48"/>
    <n v="3"/>
    <n v="2"/>
    <n v="2"/>
    <n v="5915"/>
    <n v="9528"/>
    <n v="3"/>
    <n v="22"/>
    <n v="4"/>
    <n v="4"/>
    <n v="80"/>
    <n v="1"/>
    <n v="10"/>
    <n v="2"/>
    <n v="7"/>
    <n v="7"/>
    <n v="1"/>
    <n v="7"/>
    <x v="0"/>
  </r>
  <r>
    <x v="1"/>
    <s v="Travel_Rarely"/>
    <x v="0"/>
    <s v="Current Employees"/>
    <x v="1"/>
    <x v="0"/>
    <s v="STAFF-77"/>
    <n v="77"/>
    <x v="1"/>
    <x v="3"/>
    <x v="2"/>
    <s v="No"/>
    <s v="Y"/>
    <n v="2"/>
    <n v="-2"/>
    <n v="0"/>
    <n v="37"/>
    <n v="0"/>
    <m/>
    <n v="0"/>
    <n v="1"/>
    <n v="1115"/>
    <n v="1"/>
    <x v="2"/>
    <n v="1"/>
    <n v="1"/>
    <n v="51"/>
    <n v="2"/>
    <n v="2"/>
    <n v="2"/>
    <n v="5993"/>
    <n v="2689"/>
    <n v="1"/>
    <n v="18"/>
    <n v="3"/>
    <n v="3"/>
    <n v="80"/>
    <n v="1"/>
    <n v="7"/>
    <n v="4"/>
    <n v="7"/>
    <n v="5"/>
    <n v="0"/>
    <n v="7"/>
    <x v="0"/>
  </r>
  <r>
    <x v="1"/>
    <s v="Travel_Rarely"/>
    <x v="2"/>
    <s v="Current Employees"/>
    <x v="1"/>
    <x v="2"/>
    <s v="STAFF-78"/>
    <n v="78"/>
    <x v="1"/>
    <x v="3"/>
    <x v="1"/>
    <s v="Yes"/>
    <s v="Y"/>
    <n v="3"/>
    <n v="-2"/>
    <n v="0"/>
    <n v="32"/>
    <n v="0"/>
    <m/>
    <n v="0"/>
    <n v="1"/>
    <n v="427"/>
    <n v="1"/>
    <x v="3"/>
    <n v="1"/>
    <n v="1"/>
    <n v="33"/>
    <n v="3"/>
    <n v="2"/>
    <n v="4"/>
    <n v="6162"/>
    <n v="10877"/>
    <n v="1"/>
    <n v="22"/>
    <n v="4"/>
    <n v="2"/>
    <n v="80"/>
    <n v="1"/>
    <n v="9"/>
    <n v="3"/>
    <n v="9"/>
    <n v="8"/>
    <n v="7"/>
    <n v="8"/>
    <x v="0"/>
  </r>
  <r>
    <x v="1"/>
    <s v="Travel_Frequently"/>
    <x v="0"/>
    <s v="Current Employees"/>
    <x v="1"/>
    <x v="0"/>
    <s v="STAFF-79"/>
    <n v="79"/>
    <x v="0"/>
    <x v="2"/>
    <x v="0"/>
    <s v="No"/>
    <s v="Y"/>
    <n v="2"/>
    <n v="-2"/>
    <n v="0"/>
    <n v="38"/>
    <n v="0"/>
    <m/>
    <n v="0"/>
    <n v="1"/>
    <n v="653"/>
    <n v="29"/>
    <x v="4"/>
    <n v="1"/>
    <n v="4"/>
    <n v="50"/>
    <n v="3"/>
    <n v="2"/>
    <n v="2"/>
    <n v="2406"/>
    <n v="5456"/>
    <n v="1"/>
    <n v="11"/>
    <n v="3"/>
    <n v="4"/>
    <n v="80"/>
    <n v="0"/>
    <n v="10"/>
    <n v="3"/>
    <n v="10"/>
    <n v="3"/>
    <n v="9"/>
    <n v="9"/>
    <x v="1"/>
  </r>
  <r>
    <x v="1"/>
    <s v="Travel_Rarely"/>
    <x v="1"/>
    <s v="Current Employees"/>
    <x v="1"/>
    <x v="2"/>
    <s v="STAFF-80"/>
    <n v="80"/>
    <x v="0"/>
    <x v="7"/>
    <x v="2"/>
    <s v="Yes"/>
    <s v="Y"/>
    <n v="2"/>
    <n v="-2"/>
    <n v="0"/>
    <n v="50"/>
    <n v="0"/>
    <m/>
    <n v="0"/>
    <n v="1"/>
    <n v="989"/>
    <n v="7"/>
    <x v="0"/>
    <n v="1"/>
    <n v="2"/>
    <n v="43"/>
    <n v="2"/>
    <n v="5"/>
    <n v="3"/>
    <n v="18740"/>
    <n v="16701"/>
    <n v="5"/>
    <n v="12"/>
    <n v="3"/>
    <n v="4"/>
    <n v="80"/>
    <n v="1"/>
    <n v="29"/>
    <n v="2"/>
    <n v="27"/>
    <n v="3"/>
    <n v="13"/>
    <n v="8"/>
    <x v="3"/>
  </r>
  <r>
    <x v="1"/>
    <s v="Travel_Rarely"/>
    <x v="3"/>
    <s v="Current Employees"/>
    <x v="0"/>
    <x v="0"/>
    <s v="STAFF-81"/>
    <n v="81"/>
    <x v="0"/>
    <x v="0"/>
    <x v="0"/>
    <s v="No"/>
    <s v="Y"/>
    <n v="3"/>
    <n v="-2"/>
    <n v="0"/>
    <n v="59"/>
    <n v="0"/>
    <m/>
    <n v="0"/>
    <n v="1"/>
    <n v="1435"/>
    <n v="25"/>
    <x v="3"/>
    <n v="1"/>
    <n v="1"/>
    <n v="99"/>
    <n v="3"/>
    <n v="3"/>
    <n v="2"/>
    <n v="7637"/>
    <n v="2354"/>
    <n v="7"/>
    <n v="11"/>
    <n v="3"/>
    <n v="4"/>
    <n v="80"/>
    <n v="0"/>
    <n v="28"/>
    <n v="2"/>
    <n v="21"/>
    <n v="16"/>
    <n v="7"/>
    <n v="9"/>
    <x v="4"/>
  </r>
  <r>
    <x v="1"/>
    <s v="Travel_Rarely"/>
    <x v="0"/>
    <s v="Current Employees"/>
    <x v="1"/>
    <x v="4"/>
    <s v="STAFF-83"/>
    <n v="83"/>
    <x v="0"/>
    <x v="4"/>
    <x v="2"/>
    <s v="No"/>
    <s v="Y"/>
    <n v="2"/>
    <n v="-2"/>
    <n v="0"/>
    <n v="36"/>
    <n v="0"/>
    <m/>
    <n v="0"/>
    <n v="1"/>
    <n v="1223"/>
    <n v="8"/>
    <x v="3"/>
    <n v="1"/>
    <n v="3"/>
    <n v="59"/>
    <n v="3"/>
    <n v="3"/>
    <n v="3"/>
    <n v="10096"/>
    <n v="8202"/>
    <n v="1"/>
    <n v="13"/>
    <n v="3"/>
    <n v="2"/>
    <n v="80"/>
    <n v="3"/>
    <n v="17"/>
    <n v="3"/>
    <n v="17"/>
    <n v="14"/>
    <n v="12"/>
    <n v="8"/>
    <x v="5"/>
  </r>
  <r>
    <x v="1"/>
    <s v="Travel_Rarely"/>
    <x v="3"/>
    <s v="Current Employees"/>
    <x v="1"/>
    <x v="2"/>
    <s v="STAFF-84"/>
    <n v="84"/>
    <x v="0"/>
    <x v="5"/>
    <x v="2"/>
    <s v="Yes"/>
    <s v="Y"/>
    <n v="2"/>
    <n v="-2"/>
    <n v="0"/>
    <n v="55"/>
    <n v="0"/>
    <m/>
    <n v="0"/>
    <n v="1"/>
    <n v="836"/>
    <n v="8"/>
    <x v="3"/>
    <n v="1"/>
    <n v="4"/>
    <n v="33"/>
    <n v="3"/>
    <n v="4"/>
    <n v="3"/>
    <n v="14756"/>
    <n v="19730"/>
    <n v="2"/>
    <n v="14"/>
    <n v="3"/>
    <n v="3"/>
    <n v="80"/>
    <n v="3"/>
    <n v="21"/>
    <n v="3"/>
    <n v="5"/>
    <n v="0"/>
    <n v="0"/>
    <n v="2"/>
    <x v="0"/>
  </r>
  <r>
    <x v="1"/>
    <s v="Travel_Frequently"/>
    <x v="0"/>
    <s v="Current Employees"/>
    <x v="1"/>
    <x v="0"/>
    <s v="STAFF-85"/>
    <n v="85"/>
    <x v="1"/>
    <x v="3"/>
    <x v="0"/>
    <s v="No"/>
    <s v="Y"/>
    <n v="3"/>
    <n v="-2"/>
    <n v="0"/>
    <n v="36"/>
    <n v="0"/>
    <m/>
    <n v="0"/>
    <n v="1"/>
    <n v="1195"/>
    <n v="11"/>
    <x v="3"/>
    <n v="1"/>
    <n v="2"/>
    <n v="95"/>
    <n v="2"/>
    <n v="2"/>
    <n v="2"/>
    <n v="6499"/>
    <n v="22656"/>
    <n v="1"/>
    <n v="13"/>
    <n v="3"/>
    <n v="3"/>
    <n v="80"/>
    <n v="0"/>
    <n v="6"/>
    <n v="3"/>
    <n v="6"/>
    <n v="5"/>
    <n v="0"/>
    <n v="3"/>
    <x v="0"/>
  </r>
  <r>
    <x v="1"/>
    <s v="Travel_Rarely"/>
    <x v="1"/>
    <s v="Current Employees"/>
    <x v="1"/>
    <x v="0"/>
    <s v="STAFF-86"/>
    <n v="86"/>
    <x v="1"/>
    <x v="1"/>
    <x v="2"/>
    <s v="No"/>
    <s v="Y"/>
    <n v="2"/>
    <n v="-2"/>
    <n v="0"/>
    <n v="45"/>
    <n v="0"/>
    <m/>
    <n v="0"/>
    <n v="1"/>
    <n v="1339"/>
    <n v="7"/>
    <x v="3"/>
    <n v="1"/>
    <n v="2"/>
    <n v="59"/>
    <n v="3"/>
    <n v="3"/>
    <n v="2"/>
    <n v="9724"/>
    <n v="18787"/>
    <n v="2"/>
    <n v="17"/>
    <n v="3"/>
    <n v="3"/>
    <n v="80"/>
    <n v="1"/>
    <n v="25"/>
    <n v="3"/>
    <n v="1"/>
    <n v="0"/>
    <n v="0"/>
    <n v="0"/>
    <x v="2"/>
  </r>
  <r>
    <x v="1"/>
    <s v="Travel_Frequently"/>
    <x v="0"/>
    <s v="Current Employees"/>
    <x v="1"/>
    <x v="2"/>
    <s v="STAFF-88"/>
    <n v="88"/>
    <x v="1"/>
    <x v="1"/>
    <x v="1"/>
    <s v="No"/>
    <s v="Y"/>
    <n v="2"/>
    <n v="-2"/>
    <n v="0"/>
    <n v="35"/>
    <n v="0"/>
    <m/>
    <n v="0"/>
    <n v="1"/>
    <n v="664"/>
    <n v="1"/>
    <x v="3"/>
    <n v="1"/>
    <n v="2"/>
    <n v="79"/>
    <n v="3"/>
    <n v="1"/>
    <n v="4"/>
    <n v="2194"/>
    <n v="5868"/>
    <n v="4"/>
    <n v="13"/>
    <n v="3"/>
    <n v="4"/>
    <n v="80"/>
    <n v="1"/>
    <n v="5"/>
    <n v="2"/>
    <n v="3"/>
    <n v="2"/>
    <n v="1"/>
    <n v="2"/>
    <x v="2"/>
  </r>
  <r>
    <x v="0"/>
    <s v="Travel_Rarely"/>
    <x v="0"/>
    <s v="Ex-Employees"/>
    <x v="1"/>
    <x v="2"/>
    <s v="STAFF-90"/>
    <n v="90"/>
    <x v="1"/>
    <x v="1"/>
    <x v="1"/>
    <s v="Yes"/>
    <s v="Y"/>
    <n v="0"/>
    <n v="-2"/>
    <n v="0"/>
    <n v="36"/>
    <n v="1"/>
    <n v="1"/>
    <n v="1"/>
    <n v="0"/>
    <n v="318"/>
    <n v="9"/>
    <x v="3"/>
    <n v="1"/>
    <n v="4"/>
    <n v="79"/>
    <n v="2"/>
    <n v="1"/>
    <n v="3"/>
    <n v="3388"/>
    <n v="21777"/>
    <n v="0"/>
    <n v="17"/>
    <n v="3"/>
    <n v="1"/>
    <n v="80"/>
    <n v="1"/>
    <n v="2"/>
    <n v="2"/>
    <n v="1"/>
    <n v="0"/>
    <n v="0"/>
    <n v="0"/>
    <x v="2"/>
  </r>
  <r>
    <x v="1"/>
    <s v="Travel_Frequently"/>
    <x v="3"/>
    <s v="Current Employees"/>
    <x v="0"/>
    <x v="0"/>
    <s v="STAFF-91"/>
    <n v="91"/>
    <x v="0"/>
    <x v="0"/>
    <x v="0"/>
    <s v="No"/>
    <s v="Y"/>
    <n v="2"/>
    <n v="-2"/>
    <n v="0"/>
    <n v="59"/>
    <n v="0"/>
    <m/>
    <n v="0"/>
    <n v="1"/>
    <n v="1225"/>
    <n v="1"/>
    <x v="1"/>
    <n v="1"/>
    <n v="1"/>
    <n v="57"/>
    <n v="2"/>
    <n v="2"/>
    <n v="2"/>
    <n v="5473"/>
    <n v="24668"/>
    <n v="7"/>
    <n v="11"/>
    <n v="3"/>
    <n v="4"/>
    <n v="80"/>
    <n v="0"/>
    <n v="20"/>
    <n v="2"/>
    <n v="4"/>
    <n v="3"/>
    <n v="1"/>
    <n v="3"/>
    <x v="2"/>
  </r>
  <r>
    <x v="1"/>
    <s v="Travel_Rarely"/>
    <x v="2"/>
    <s v="Current Employees"/>
    <x v="1"/>
    <x v="0"/>
    <s v="STAFF-94"/>
    <n v="94"/>
    <x v="1"/>
    <x v="1"/>
    <x v="1"/>
    <s v="No"/>
    <s v="Y"/>
    <n v="3"/>
    <n v="-2"/>
    <n v="0"/>
    <n v="29"/>
    <n v="0"/>
    <m/>
    <n v="0"/>
    <n v="1"/>
    <n v="1328"/>
    <n v="2"/>
    <x v="3"/>
    <n v="1"/>
    <n v="3"/>
    <n v="76"/>
    <n v="3"/>
    <n v="1"/>
    <n v="2"/>
    <n v="2703"/>
    <n v="4956"/>
    <n v="0"/>
    <n v="23"/>
    <n v="4"/>
    <n v="4"/>
    <n v="80"/>
    <n v="1"/>
    <n v="6"/>
    <n v="3"/>
    <n v="5"/>
    <n v="4"/>
    <n v="0"/>
    <n v="4"/>
    <x v="0"/>
  </r>
  <r>
    <x v="1"/>
    <s v="Travel_Rarely"/>
    <x v="2"/>
    <s v="Current Employees"/>
    <x v="1"/>
    <x v="2"/>
    <s v="STAFF-95"/>
    <n v="95"/>
    <x v="1"/>
    <x v="1"/>
    <x v="0"/>
    <s v="No"/>
    <s v="Y"/>
    <n v="4"/>
    <n v="-2"/>
    <n v="0"/>
    <n v="31"/>
    <n v="0"/>
    <m/>
    <n v="0"/>
    <n v="1"/>
    <n v="1082"/>
    <n v="1"/>
    <x v="2"/>
    <n v="1"/>
    <n v="3"/>
    <n v="87"/>
    <n v="3"/>
    <n v="1"/>
    <n v="3"/>
    <n v="2501"/>
    <n v="18775"/>
    <n v="1"/>
    <n v="17"/>
    <n v="3"/>
    <n v="2"/>
    <n v="80"/>
    <n v="0"/>
    <n v="1"/>
    <n v="3"/>
    <n v="1"/>
    <n v="1"/>
    <n v="1"/>
    <n v="0"/>
    <x v="2"/>
  </r>
  <r>
    <x v="1"/>
    <s v="Travel_Rarely"/>
    <x v="2"/>
    <s v="Current Employees"/>
    <x v="1"/>
    <x v="0"/>
    <s v="STAFF-96"/>
    <n v="96"/>
    <x v="1"/>
    <x v="1"/>
    <x v="1"/>
    <s v="No"/>
    <s v="Y"/>
    <n v="3"/>
    <n v="-2"/>
    <n v="0"/>
    <n v="32"/>
    <n v="0"/>
    <m/>
    <n v="0"/>
    <n v="1"/>
    <n v="548"/>
    <n v="1"/>
    <x v="3"/>
    <n v="1"/>
    <n v="2"/>
    <n v="66"/>
    <n v="3"/>
    <n v="2"/>
    <n v="2"/>
    <n v="6220"/>
    <n v="7346"/>
    <n v="1"/>
    <n v="17"/>
    <n v="3"/>
    <n v="2"/>
    <n v="80"/>
    <n v="2"/>
    <n v="10"/>
    <n v="3"/>
    <n v="10"/>
    <n v="4"/>
    <n v="0"/>
    <n v="9"/>
    <x v="1"/>
  </r>
  <r>
    <x v="1"/>
    <s v="Travel_Rarely"/>
    <x v="0"/>
    <s v="Current Employees"/>
    <x v="1"/>
    <x v="0"/>
    <s v="STAFF-97"/>
    <n v="97"/>
    <x v="0"/>
    <x v="2"/>
    <x v="1"/>
    <s v="No"/>
    <s v="Y"/>
    <n v="3"/>
    <n v="-2"/>
    <n v="0"/>
    <n v="36"/>
    <n v="0"/>
    <m/>
    <n v="0"/>
    <n v="1"/>
    <n v="132"/>
    <n v="6"/>
    <x v="3"/>
    <n v="1"/>
    <n v="2"/>
    <n v="55"/>
    <n v="4"/>
    <n v="1"/>
    <n v="2"/>
    <n v="3038"/>
    <n v="22002"/>
    <n v="3"/>
    <n v="12"/>
    <n v="3"/>
    <n v="2"/>
    <n v="80"/>
    <n v="0"/>
    <n v="5"/>
    <n v="3"/>
    <n v="1"/>
    <n v="0"/>
    <n v="0"/>
    <n v="0"/>
    <x v="2"/>
  </r>
  <r>
    <x v="1"/>
    <s v="Travel_Rarely"/>
    <x v="2"/>
    <s v="Current Employees"/>
    <x v="1"/>
    <x v="0"/>
    <s v="STAFF-98"/>
    <n v="98"/>
    <x v="0"/>
    <x v="3"/>
    <x v="0"/>
    <s v="No"/>
    <s v="Y"/>
    <n v="2"/>
    <n v="-2"/>
    <n v="0"/>
    <n v="31"/>
    <n v="0"/>
    <m/>
    <n v="0"/>
    <n v="1"/>
    <n v="746"/>
    <n v="8"/>
    <x v="2"/>
    <n v="1"/>
    <n v="3"/>
    <n v="61"/>
    <n v="3"/>
    <n v="2"/>
    <n v="2"/>
    <n v="4424"/>
    <n v="20682"/>
    <n v="1"/>
    <n v="23"/>
    <n v="4"/>
    <n v="4"/>
    <n v="80"/>
    <n v="0"/>
    <n v="11"/>
    <n v="3"/>
    <n v="11"/>
    <n v="7"/>
    <n v="1"/>
    <n v="8"/>
    <x v="1"/>
  </r>
  <r>
    <x v="1"/>
    <s v="Travel_Rarely"/>
    <x v="0"/>
    <s v="Current Employees"/>
    <x v="0"/>
    <x v="3"/>
    <s v="STAFF-100"/>
    <n v="100"/>
    <x v="1"/>
    <x v="0"/>
    <x v="0"/>
    <s v="No"/>
    <s v="Y"/>
    <n v="2"/>
    <n v="-2"/>
    <n v="0"/>
    <n v="35"/>
    <n v="0"/>
    <m/>
    <n v="0"/>
    <n v="1"/>
    <n v="776"/>
    <n v="1"/>
    <x v="2"/>
    <n v="1"/>
    <n v="3"/>
    <n v="32"/>
    <n v="2"/>
    <n v="2"/>
    <n v="4"/>
    <n v="4312"/>
    <n v="23016"/>
    <n v="0"/>
    <n v="14"/>
    <n v="3"/>
    <n v="2"/>
    <n v="80"/>
    <n v="0"/>
    <n v="16"/>
    <n v="3"/>
    <n v="15"/>
    <n v="13"/>
    <n v="2"/>
    <n v="8"/>
    <x v="5"/>
  </r>
  <r>
    <x v="1"/>
    <s v="Travel_Rarely"/>
    <x v="1"/>
    <s v="Current Employees"/>
    <x v="1"/>
    <x v="1"/>
    <s v="STAFF-101"/>
    <n v="101"/>
    <x v="1"/>
    <x v="7"/>
    <x v="1"/>
    <s v="Yes"/>
    <s v="Y"/>
    <n v="3"/>
    <n v="-2"/>
    <n v="0"/>
    <n v="45"/>
    <n v="0"/>
    <m/>
    <n v="0"/>
    <n v="1"/>
    <n v="193"/>
    <n v="6"/>
    <x v="2"/>
    <n v="1"/>
    <n v="4"/>
    <n v="52"/>
    <n v="3"/>
    <n v="3"/>
    <n v="4"/>
    <n v="13245"/>
    <n v="15067"/>
    <n v="4"/>
    <n v="14"/>
    <n v="3"/>
    <n v="2"/>
    <n v="80"/>
    <n v="0"/>
    <n v="17"/>
    <n v="4"/>
    <n v="0"/>
    <n v="0"/>
    <n v="0"/>
    <n v="0"/>
    <x v="2"/>
  </r>
  <r>
    <x v="1"/>
    <s v="Travel_Rarely"/>
    <x v="0"/>
    <s v="Current Employees"/>
    <x v="1"/>
    <x v="2"/>
    <s v="STAFF-102"/>
    <n v="102"/>
    <x v="1"/>
    <x v="7"/>
    <x v="0"/>
    <s v="No"/>
    <s v="Y"/>
    <n v="3"/>
    <n v="-2"/>
    <n v="0"/>
    <n v="37"/>
    <n v="0"/>
    <m/>
    <n v="0"/>
    <n v="1"/>
    <n v="397"/>
    <n v="7"/>
    <x v="2"/>
    <n v="1"/>
    <n v="1"/>
    <n v="30"/>
    <n v="3"/>
    <n v="3"/>
    <n v="3"/>
    <n v="13664"/>
    <n v="25258"/>
    <n v="4"/>
    <n v="13"/>
    <n v="3"/>
    <n v="1"/>
    <n v="80"/>
    <n v="0"/>
    <n v="16"/>
    <n v="4"/>
    <n v="5"/>
    <n v="2"/>
    <n v="0"/>
    <n v="2"/>
    <x v="0"/>
  </r>
  <r>
    <x v="1"/>
    <s v="Travel_Rarely"/>
    <x v="1"/>
    <s v="Current Employees"/>
    <x v="2"/>
    <x v="2"/>
    <s v="STAFF-103"/>
    <n v="103"/>
    <x v="1"/>
    <x v="8"/>
    <x v="2"/>
    <s v="Yes"/>
    <s v="Y"/>
    <n v="2"/>
    <n v="-2"/>
    <n v="0"/>
    <n v="46"/>
    <n v="0"/>
    <m/>
    <n v="0"/>
    <n v="1"/>
    <n v="945"/>
    <n v="5"/>
    <x v="0"/>
    <n v="1"/>
    <n v="2"/>
    <n v="80"/>
    <n v="3"/>
    <n v="2"/>
    <n v="3"/>
    <n v="5021"/>
    <n v="10425"/>
    <n v="8"/>
    <n v="22"/>
    <n v="4"/>
    <n v="4"/>
    <n v="80"/>
    <n v="1"/>
    <n v="16"/>
    <n v="3"/>
    <n v="4"/>
    <n v="2"/>
    <n v="0"/>
    <n v="2"/>
    <x v="2"/>
  </r>
  <r>
    <x v="1"/>
    <s v="Travel_Rarely"/>
    <x v="2"/>
    <s v="Current Employees"/>
    <x v="1"/>
    <x v="0"/>
    <s v="STAFF-104"/>
    <n v="104"/>
    <x v="1"/>
    <x v="2"/>
    <x v="1"/>
    <s v="Yes"/>
    <s v="Y"/>
    <n v="1"/>
    <n v="-2"/>
    <n v="0"/>
    <n v="30"/>
    <n v="0"/>
    <m/>
    <n v="0"/>
    <n v="1"/>
    <n v="852"/>
    <n v="1"/>
    <x v="1"/>
    <n v="1"/>
    <n v="4"/>
    <n v="55"/>
    <n v="2"/>
    <n v="2"/>
    <n v="2"/>
    <n v="5126"/>
    <n v="15998"/>
    <n v="1"/>
    <n v="12"/>
    <n v="3"/>
    <n v="3"/>
    <n v="80"/>
    <n v="2"/>
    <n v="10"/>
    <n v="2"/>
    <n v="10"/>
    <n v="8"/>
    <n v="3"/>
    <n v="0"/>
    <x v="1"/>
  </r>
  <r>
    <x v="1"/>
    <s v="Travel_Rarely"/>
    <x v="0"/>
    <s v="Current Employees"/>
    <x v="1"/>
    <x v="2"/>
    <s v="STAFF-105"/>
    <n v="105"/>
    <x v="1"/>
    <x v="1"/>
    <x v="0"/>
    <s v="No"/>
    <s v="Y"/>
    <n v="3"/>
    <n v="-2"/>
    <n v="0"/>
    <n v="35"/>
    <n v="0"/>
    <m/>
    <n v="0"/>
    <n v="1"/>
    <n v="1214"/>
    <n v="1"/>
    <x v="3"/>
    <n v="1"/>
    <n v="2"/>
    <n v="30"/>
    <n v="2"/>
    <n v="1"/>
    <n v="3"/>
    <n v="2859"/>
    <n v="26278"/>
    <n v="1"/>
    <n v="18"/>
    <n v="3"/>
    <n v="1"/>
    <n v="80"/>
    <n v="0"/>
    <n v="6"/>
    <n v="3"/>
    <n v="6"/>
    <n v="4"/>
    <n v="0"/>
    <n v="4"/>
    <x v="0"/>
  </r>
  <r>
    <x v="1"/>
    <s v="Travel_Rarely"/>
    <x v="3"/>
    <s v="Current Employees"/>
    <x v="0"/>
    <x v="0"/>
    <s v="STAFF-106"/>
    <n v="106"/>
    <x v="1"/>
    <x v="0"/>
    <x v="1"/>
    <s v="No"/>
    <s v="Y"/>
    <n v="4"/>
    <n v="-2"/>
    <n v="0"/>
    <n v="55"/>
    <n v="0"/>
    <m/>
    <n v="0"/>
    <n v="1"/>
    <n v="111"/>
    <n v="1"/>
    <x v="0"/>
    <n v="1"/>
    <n v="1"/>
    <n v="70"/>
    <n v="3"/>
    <n v="3"/>
    <n v="2"/>
    <n v="10239"/>
    <n v="18092"/>
    <n v="3"/>
    <n v="14"/>
    <n v="3"/>
    <n v="4"/>
    <n v="80"/>
    <n v="1"/>
    <n v="24"/>
    <n v="3"/>
    <n v="1"/>
    <n v="0"/>
    <n v="1"/>
    <n v="0"/>
    <x v="2"/>
  </r>
  <r>
    <x v="1"/>
    <s v="Non-Travel"/>
    <x v="0"/>
    <s v="Current Employees"/>
    <x v="1"/>
    <x v="2"/>
    <s v="STAFF-107"/>
    <n v="107"/>
    <x v="0"/>
    <x v="1"/>
    <x v="2"/>
    <s v="Yes"/>
    <s v="Y"/>
    <n v="3"/>
    <n v="-2"/>
    <n v="0"/>
    <n v="38"/>
    <n v="0"/>
    <m/>
    <n v="0"/>
    <n v="1"/>
    <n v="573"/>
    <n v="6"/>
    <x v="3"/>
    <n v="1"/>
    <n v="2"/>
    <n v="79"/>
    <n v="1"/>
    <n v="2"/>
    <n v="4"/>
    <n v="5329"/>
    <n v="15717"/>
    <n v="7"/>
    <n v="12"/>
    <n v="3"/>
    <n v="4"/>
    <n v="80"/>
    <n v="3"/>
    <n v="17"/>
    <n v="3"/>
    <n v="13"/>
    <n v="11"/>
    <n v="1"/>
    <n v="9"/>
    <x v="1"/>
  </r>
  <r>
    <x v="1"/>
    <s v="Travel_Rarely"/>
    <x v="2"/>
    <s v="Current Employees"/>
    <x v="1"/>
    <x v="2"/>
    <s v="STAFF-110"/>
    <n v="110"/>
    <x v="1"/>
    <x v="3"/>
    <x v="1"/>
    <s v="No"/>
    <s v="Y"/>
    <n v="2"/>
    <n v="-2"/>
    <n v="0"/>
    <n v="34"/>
    <n v="0"/>
    <m/>
    <n v="0"/>
    <n v="1"/>
    <n v="1153"/>
    <n v="1"/>
    <x v="0"/>
    <n v="1"/>
    <n v="1"/>
    <n v="94"/>
    <n v="3"/>
    <n v="2"/>
    <n v="3"/>
    <n v="4325"/>
    <n v="17736"/>
    <n v="1"/>
    <n v="15"/>
    <n v="3"/>
    <n v="3"/>
    <n v="80"/>
    <n v="0"/>
    <n v="5"/>
    <n v="3"/>
    <n v="5"/>
    <n v="2"/>
    <n v="1"/>
    <n v="3"/>
    <x v="0"/>
  </r>
  <r>
    <x v="1"/>
    <s v="Travel_Rarely"/>
    <x v="3"/>
    <s v="Current Employees"/>
    <x v="1"/>
    <x v="0"/>
    <s v="STAFF-112"/>
    <n v="112"/>
    <x v="1"/>
    <x v="3"/>
    <x v="0"/>
    <s v="No"/>
    <s v="Y"/>
    <n v="3"/>
    <n v="-2"/>
    <n v="0"/>
    <n v="56"/>
    <n v="0"/>
    <m/>
    <n v="0"/>
    <n v="1"/>
    <n v="1400"/>
    <n v="7"/>
    <x v="3"/>
    <n v="1"/>
    <n v="4"/>
    <n v="49"/>
    <n v="1"/>
    <n v="3"/>
    <n v="2"/>
    <n v="7260"/>
    <n v="21698"/>
    <n v="4"/>
    <n v="11"/>
    <n v="3"/>
    <n v="1"/>
    <n v="80"/>
    <n v="0"/>
    <n v="37"/>
    <n v="2"/>
    <n v="6"/>
    <n v="4"/>
    <n v="0"/>
    <n v="2"/>
    <x v="0"/>
  </r>
  <r>
    <x v="1"/>
    <s v="Travel_Rarely"/>
    <x v="4"/>
    <s v="Current Employees"/>
    <x v="0"/>
    <x v="4"/>
    <s v="STAFF-113"/>
    <n v="113"/>
    <x v="1"/>
    <x v="6"/>
    <x v="2"/>
    <s v="No"/>
    <s v="Y"/>
    <n v="3"/>
    <n v="-2"/>
    <n v="0"/>
    <n v="23"/>
    <n v="0"/>
    <m/>
    <n v="0"/>
    <n v="1"/>
    <n v="541"/>
    <n v="2"/>
    <x v="1"/>
    <n v="1"/>
    <n v="3"/>
    <n v="62"/>
    <n v="3"/>
    <n v="1"/>
    <n v="4"/>
    <n v="2322"/>
    <n v="9518"/>
    <n v="3"/>
    <n v="13"/>
    <n v="3"/>
    <n v="3"/>
    <n v="80"/>
    <n v="1"/>
    <n v="3"/>
    <n v="3"/>
    <n v="0"/>
    <n v="0"/>
    <n v="0"/>
    <n v="0"/>
    <x v="2"/>
  </r>
  <r>
    <x v="1"/>
    <s v="Travel_Rarely"/>
    <x v="1"/>
    <s v="Current Employees"/>
    <x v="1"/>
    <x v="0"/>
    <s v="STAFF-116"/>
    <n v="116"/>
    <x v="1"/>
    <x v="2"/>
    <x v="1"/>
    <s v="No"/>
    <s v="Y"/>
    <n v="4"/>
    <n v="-2"/>
    <n v="0"/>
    <n v="51"/>
    <n v="0"/>
    <m/>
    <n v="0"/>
    <n v="1"/>
    <n v="432"/>
    <n v="9"/>
    <x v="2"/>
    <n v="1"/>
    <n v="4"/>
    <n v="96"/>
    <n v="3"/>
    <n v="1"/>
    <n v="2"/>
    <n v="2075"/>
    <n v="18725"/>
    <n v="3"/>
    <n v="23"/>
    <n v="4"/>
    <n v="2"/>
    <n v="80"/>
    <n v="2"/>
    <n v="10"/>
    <n v="3"/>
    <n v="4"/>
    <n v="2"/>
    <n v="0"/>
    <n v="3"/>
    <x v="2"/>
  </r>
  <r>
    <x v="1"/>
    <s v="Travel_Rarely"/>
    <x v="2"/>
    <s v="Current Employees"/>
    <x v="1"/>
    <x v="0"/>
    <s v="STAFF-117"/>
    <n v="117"/>
    <x v="1"/>
    <x v="4"/>
    <x v="1"/>
    <s v="No"/>
    <s v="Y"/>
    <n v="3"/>
    <n v="-2"/>
    <n v="0"/>
    <n v="30"/>
    <n v="0"/>
    <m/>
    <n v="0"/>
    <n v="1"/>
    <n v="288"/>
    <n v="2"/>
    <x v="3"/>
    <n v="1"/>
    <n v="3"/>
    <n v="99"/>
    <n v="2"/>
    <n v="2"/>
    <n v="2"/>
    <n v="4152"/>
    <n v="15830"/>
    <n v="1"/>
    <n v="19"/>
    <n v="3"/>
    <n v="1"/>
    <n v="80"/>
    <n v="3"/>
    <n v="11"/>
    <n v="3"/>
    <n v="11"/>
    <n v="10"/>
    <n v="10"/>
    <n v="8"/>
    <x v="1"/>
  </r>
  <r>
    <x v="0"/>
    <s v="Travel_Rarely"/>
    <x v="1"/>
    <s v="Ex-Employees"/>
    <x v="0"/>
    <x v="2"/>
    <s v="STAFF-118"/>
    <n v="118"/>
    <x v="1"/>
    <x v="0"/>
    <x v="0"/>
    <s v="No"/>
    <s v="Y"/>
    <n v="3"/>
    <n v="-2"/>
    <n v="0"/>
    <n v="46"/>
    <n v="1"/>
    <n v="1"/>
    <n v="1"/>
    <n v="0"/>
    <n v="669"/>
    <n v="9"/>
    <x v="0"/>
    <n v="1"/>
    <n v="3"/>
    <n v="64"/>
    <n v="2"/>
    <n v="3"/>
    <n v="4"/>
    <n v="9619"/>
    <n v="13596"/>
    <n v="1"/>
    <n v="16"/>
    <n v="3"/>
    <n v="4"/>
    <n v="80"/>
    <n v="0"/>
    <n v="9"/>
    <n v="3"/>
    <n v="9"/>
    <n v="8"/>
    <n v="4"/>
    <n v="7"/>
    <x v="0"/>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x v="4"/>
  </r>
  <r>
    <x v="1"/>
    <s v="Travel_Rarely"/>
    <x v="1"/>
    <s v="Current Employees"/>
    <x v="0"/>
    <x v="3"/>
    <s v="STAFF-120"/>
    <n v="120"/>
    <x v="1"/>
    <x v="0"/>
    <x v="0"/>
    <s v="Yes"/>
    <s v="Y"/>
    <n v="2"/>
    <n v="-2"/>
    <n v="0"/>
    <n v="51"/>
    <n v="0"/>
    <m/>
    <n v="0"/>
    <n v="1"/>
    <n v="632"/>
    <n v="21"/>
    <x v="2"/>
    <n v="1"/>
    <n v="3"/>
    <n v="71"/>
    <n v="3"/>
    <n v="2"/>
    <n v="4"/>
    <n v="5441"/>
    <n v="8423"/>
    <n v="0"/>
    <n v="22"/>
    <n v="4"/>
    <n v="4"/>
    <n v="80"/>
    <n v="0"/>
    <n v="11"/>
    <n v="1"/>
    <n v="10"/>
    <n v="7"/>
    <n v="1"/>
    <n v="0"/>
    <x v="1"/>
  </r>
  <r>
    <x v="1"/>
    <s v="Travel_Rarely"/>
    <x v="2"/>
    <s v="Current Employees"/>
    <x v="0"/>
    <x v="2"/>
    <s v="STAFF-121"/>
    <n v="121"/>
    <x v="0"/>
    <x v="0"/>
    <x v="2"/>
    <s v="Yes"/>
    <s v="Y"/>
    <n v="4"/>
    <n v="-2"/>
    <n v="0"/>
    <n v="30"/>
    <n v="0"/>
    <m/>
    <n v="0"/>
    <n v="1"/>
    <n v="1334"/>
    <n v="4"/>
    <x v="0"/>
    <n v="1"/>
    <n v="3"/>
    <n v="63"/>
    <n v="2"/>
    <n v="2"/>
    <n v="3"/>
    <n v="5209"/>
    <n v="19760"/>
    <n v="1"/>
    <n v="12"/>
    <n v="3"/>
    <n v="2"/>
    <n v="80"/>
    <n v="3"/>
    <n v="11"/>
    <n v="2"/>
    <n v="11"/>
    <n v="8"/>
    <n v="2"/>
    <n v="7"/>
    <x v="1"/>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x v="1"/>
  </r>
  <r>
    <x v="1"/>
    <s v="Travel_Rarely"/>
    <x v="2"/>
    <s v="Current Employees"/>
    <x v="0"/>
    <x v="2"/>
    <s v="STAFF-125"/>
    <n v="125"/>
    <x v="1"/>
    <x v="0"/>
    <x v="0"/>
    <s v="No"/>
    <s v="Y"/>
    <n v="0"/>
    <n v="-2"/>
    <n v="0"/>
    <n v="32"/>
    <n v="0"/>
    <m/>
    <n v="0"/>
    <n v="1"/>
    <n v="1093"/>
    <n v="6"/>
    <x v="2"/>
    <n v="1"/>
    <n v="2"/>
    <n v="87"/>
    <n v="3"/>
    <n v="2"/>
    <n v="3"/>
    <n v="5010"/>
    <n v="24301"/>
    <n v="1"/>
    <n v="16"/>
    <n v="3"/>
    <n v="1"/>
    <n v="80"/>
    <n v="0"/>
    <n v="12"/>
    <n v="3"/>
    <n v="11"/>
    <n v="8"/>
    <n v="5"/>
    <n v="7"/>
    <x v="1"/>
  </r>
  <r>
    <x v="1"/>
    <s v="Travel_Rarely"/>
    <x v="1"/>
    <s v="Current Employees"/>
    <x v="1"/>
    <x v="4"/>
    <s v="STAFF-126"/>
    <n v="126"/>
    <x v="0"/>
    <x v="7"/>
    <x v="1"/>
    <s v="No"/>
    <s v="Y"/>
    <n v="5"/>
    <n v="-2"/>
    <n v="0"/>
    <n v="54"/>
    <n v="0"/>
    <m/>
    <n v="0"/>
    <n v="1"/>
    <n v="1217"/>
    <n v="2"/>
    <x v="2"/>
    <n v="1"/>
    <n v="1"/>
    <n v="60"/>
    <n v="3"/>
    <n v="3"/>
    <n v="3"/>
    <n v="13549"/>
    <n v="24001"/>
    <n v="9"/>
    <n v="12"/>
    <n v="3"/>
    <n v="1"/>
    <n v="80"/>
    <n v="1"/>
    <n v="16"/>
    <n v="1"/>
    <n v="4"/>
    <n v="3"/>
    <n v="0"/>
    <n v="3"/>
    <x v="2"/>
  </r>
  <r>
    <x v="1"/>
    <s v="Travel_Rarely"/>
    <x v="4"/>
    <s v="Current Employees"/>
    <x v="0"/>
    <x v="1"/>
    <s v="STAFF-128"/>
    <n v="128"/>
    <x v="0"/>
    <x v="0"/>
    <x v="1"/>
    <s v="No"/>
    <s v="Y"/>
    <n v="2"/>
    <n v="-2"/>
    <n v="0"/>
    <n v="24"/>
    <n v="0"/>
    <m/>
    <n v="0"/>
    <n v="1"/>
    <n v="1353"/>
    <n v="3"/>
    <x v="0"/>
    <n v="1"/>
    <n v="1"/>
    <n v="33"/>
    <n v="3"/>
    <n v="2"/>
    <n v="3"/>
    <n v="4999"/>
    <n v="17519"/>
    <n v="0"/>
    <n v="21"/>
    <n v="4"/>
    <n v="1"/>
    <n v="80"/>
    <n v="1"/>
    <n v="4"/>
    <n v="2"/>
    <n v="3"/>
    <n v="2"/>
    <n v="0"/>
    <n v="2"/>
    <x v="2"/>
  </r>
  <r>
    <x v="1"/>
    <s v="Non-Travel"/>
    <x v="2"/>
    <s v="Current Employees"/>
    <x v="0"/>
    <x v="2"/>
    <s v="STAFF-129"/>
    <n v="129"/>
    <x v="1"/>
    <x v="0"/>
    <x v="1"/>
    <s v="No"/>
    <s v="Y"/>
    <n v="3"/>
    <n v="-2"/>
    <n v="0"/>
    <n v="28"/>
    <n v="0"/>
    <m/>
    <n v="0"/>
    <n v="1"/>
    <n v="120"/>
    <n v="4"/>
    <x v="3"/>
    <n v="1"/>
    <n v="2"/>
    <n v="43"/>
    <n v="3"/>
    <n v="2"/>
    <n v="3"/>
    <n v="4221"/>
    <n v="8863"/>
    <n v="1"/>
    <n v="15"/>
    <n v="3"/>
    <n v="2"/>
    <n v="80"/>
    <n v="0"/>
    <n v="5"/>
    <n v="4"/>
    <n v="5"/>
    <n v="4"/>
    <n v="0"/>
    <n v="4"/>
    <x v="0"/>
  </r>
  <r>
    <x v="1"/>
    <s v="Travel_Rarely"/>
    <x v="3"/>
    <s v="Current Employees"/>
    <x v="0"/>
    <x v="2"/>
    <s v="STAFF-131"/>
    <n v="131"/>
    <x v="1"/>
    <x v="0"/>
    <x v="0"/>
    <s v="No"/>
    <s v="Y"/>
    <n v="1"/>
    <n v="-2"/>
    <n v="0"/>
    <n v="58"/>
    <n v="0"/>
    <m/>
    <n v="0"/>
    <n v="1"/>
    <n v="682"/>
    <n v="10"/>
    <x v="2"/>
    <n v="1"/>
    <n v="4"/>
    <n v="37"/>
    <n v="3"/>
    <n v="4"/>
    <n v="3"/>
    <n v="13872"/>
    <n v="24409"/>
    <n v="0"/>
    <n v="13"/>
    <n v="3"/>
    <n v="3"/>
    <n v="80"/>
    <n v="0"/>
    <n v="38"/>
    <n v="2"/>
    <n v="37"/>
    <n v="10"/>
    <n v="1"/>
    <n v="8"/>
    <x v="6"/>
  </r>
  <r>
    <x v="1"/>
    <s v="Non-Travel"/>
    <x v="0"/>
    <s v="Current Employees"/>
    <x v="1"/>
    <x v="2"/>
    <s v="STAFF-132"/>
    <n v="132"/>
    <x v="1"/>
    <x v="2"/>
    <x v="1"/>
    <s v="No"/>
    <s v="Y"/>
    <n v="3"/>
    <n v="-2"/>
    <n v="0"/>
    <n v="44"/>
    <n v="0"/>
    <m/>
    <n v="0"/>
    <n v="1"/>
    <n v="489"/>
    <n v="23"/>
    <x v="3"/>
    <n v="1"/>
    <n v="2"/>
    <n v="67"/>
    <n v="3"/>
    <n v="2"/>
    <n v="3"/>
    <n v="2042"/>
    <n v="25043"/>
    <n v="4"/>
    <n v="12"/>
    <n v="3"/>
    <n v="3"/>
    <n v="80"/>
    <n v="1"/>
    <n v="17"/>
    <n v="4"/>
    <n v="3"/>
    <n v="2"/>
    <n v="1"/>
    <n v="2"/>
    <x v="2"/>
  </r>
  <r>
    <x v="0"/>
    <s v="Travel_Rarely"/>
    <x v="0"/>
    <s v="Ex-Employees"/>
    <x v="2"/>
    <x v="5"/>
    <s v="STAFF-133"/>
    <n v="133"/>
    <x v="1"/>
    <x v="8"/>
    <x v="2"/>
    <s v="Yes"/>
    <s v="Y"/>
    <n v="3"/>
    <n v="-2"/>
    <n v="0"/>
    <n v="37"/>
    <n v="1"/>
    <n v="1"/>
    <n v="1"/>
    <n v="0"/>
    <n v="807"/>
    <n v="6"/>
    <x v="2"/>
    <n v="1"/>
    <n v="3"/>
    <n v="63"/>
    <n v="3"/>
    <n v="1"/>
    <n v="4"/>
    <n v="2073"/>
    <n v="23648"/>
    <n v="4"/>
    <n v="22"/>
    <n v="4"/>
    <n v="4"/>
    <n v="80"/>
    <n v="0"/>
    <n v="7"/>
    <n v="3"/>
    <n v="3"/>
    <n v="2"/>
    <n v="0"/>
    <n v="2"/>
    <x v="2"/>
  </r>
  <r>
    <x v="1"/>
    <s v="Travel_Rarely"/>
    <x v="2"/>
    <s v="Current Employees"/>
    <x v="1"/>
    <x v="0"/>
    <s v="STAFF-134"/>
    <n v="134"/>
    <x v="1"/>
    <x v="1"/>
    <x v="0"/>
    <s v="No"/>
    <s v="Y"/>
    <n v="2"/>
    <n v="-2"/>
    <n v="0"/>
    <n v="32"/>
    <n v="0"/>
    <m/>
    <n v="0"/>
    <n v="1"/>
    <n v="827"/>
    <n v="1"/>
    <x v="1"/>
    <n v="1"/>
    <n v="4"/>
    <n v="71"/>
    <n v="3"/>
    <n v="1"/>
    <n v="2"/>
    <n v="2956"/>
    <n v="15178"/>
    <n v="1"/>
    <n v="13"/>
    <n v="3"/>
    <n v="4"/>
    <n v="80"/>
    <n v="0"/>
    <n v="1"/>
    <n v="3"/>
    <n v="1"/>
    <n v="0"/>
    <n v="0"/>
    <n v="0"/>
    <x v="2"/>
  </r>
  <r>
    <x v="0"/>
    <s v="Travel_Frequently"/>
    <x v="4"/>
    <s v="Ex-Employees"/>
    <x v="1"/>
    <x v="0"/>
    <s v="STAFF-137"/>
    <n v="137"/>
    <x v="0"/>
    <x v="2"/>
    <x v="0"/>
    <s v="Yes"/>
    <s v="Y"/>
    <n v="5"/>
    <n v="-2"/>
    <n v="0"/>
    <n v="20"/>
    <n v="1"/>
    <n v="1"/>
    <n v="1"/>
    <n v="0"/>
    <n v="871"/>
    <n v="6"/>
    <x v="3"/>
    <n v="1"/>
    <n v="4"/>
    <n v="66"/>
    <n v="2"/>
    <n v="1"/>
    <n v="2"/>
    <n v="2926"/>
    <n v="19783"/>
    <n v="1"/>
    <n v="18"/>
    <n v="3"/>
    <n v="2"/>
    <n v="80"/>
    <n v="0"/>
    <n v="1"/>
    <n v="3"/>
    <n v="1"/>
    <n v="0"/>
    <n v="1"/>
    <n v="0"/>
    <x v="2"/>
  </r>
  <r>
    <x v="1"/>
    <s v="Travel_Rarely"/>
    <x v="2"/>
    <s v="Current Employees"/>
    <x v="1"/>
    <x v="1"/>
    <s v="STAFF-138"/>
    <n v="138"/>
    <x v="0"/>
    <x v="1"/>
    <x v="0"/>
    <s v="No"/>
    <s v="Y"/>
    <n v="3"/>
    <n v="-2"/>
    <n v="0"/>
    <n v="34"/>
    <n v="0"/>
    <m/>
    <n v="0"/>
    <n v="1"/>
    <n v="665"/>
    <n v="6"/>
    <x v="2"/>
    <n v="1"/>
    <n v="1"/>
    <n v="41"/>
    <n v="3"/>
    <n v="2"/>
    <n v="3"/>
    <n v="4809"/>
    <n v="12482"/>
    <n v="1"/>
    <n v="14"/>
    <n v="3"/>
    <n v="3"/>
    <n v="80"/>
    <n v="0"/>
    <n v="16"/>
    <n v="3"/>
    <n v="16"/>
    <n v="13"/>
    <n v="2"/>
    <n v="10"/>
    <x v="5"/>
  </r>
  <r>
    <x v="1"/>
    <s v="Non-Travel"/>
    <x v="0"/>
    <s v="Current Employees"/>
    <x v="1"/>
    <x v="0"/>
    <s v="STAFF-139"/>
    <n v="139"/>
    <x v="1"/>
    <x v="4"/>
    <x v="2"/>
    <s v="No"/>
    <s v="Y"/>
    <n v="2"/>
    <n v="-2"/>
    <n v="0"/>
    <n v="37"/>
    <n v="0"/>
    <m/>
    <n v="0"/>
    <n v="1"/>
    <n v="1040"/>
    <n v="2"/>
    <x v="0"/>
    <n v="1"/>
    <n v="3"/>
    <n v="100"/>
    <n v="2"/>
    <n v="2"/>
    <n v="2"/>
    <n v="5163"/>
    <n v="15850"/>
    <n v="5"/>
    <n v="14"/>
    <n v="3"/>
    <n v="4"/>
    <n v="80"/>
    <n v="1"/>
    <n v="17"/>
    <n v="4"/>
    <n v="1"/>
    <n v="0"/>
    <n v="0"/>
    <n v="0"/>
    <x v="2"/>
  </r>
  <r>
    <x v="1"/>
    <s v="Non-Travel"/>
    <x v="3"/>
    <s v="Current Employees"/>
    <x v="2"/>
    <x v="5"/>
    <s v="STAFF-140"/>
    <n v="140"/>
    <x v="0"/>
    <x v="5"/>
    <x v="1"/>
    <s v="No"/>
    <s v="Y"/>
    <n v="3"/>
    <n v="-2"/>
    <n v="0"/>
    <n v="59"/>
    <n v="0"/>
    <m/>
    <n v="0"/>
    <n v="1"/>
    <n v="1420"/>
    <n v="2"/>
    <x v="2"/>
    <n v="1"/>
    <n v="3"/>
    <n v="32"/>
    <n v="2"/>
    <n v="5"/>
    <n v="4"/>
    <n v="18844"/>
    <n v="21922"/>
    <n v="9"/>
    <n v="21"/>
    <n v="4"/>
    <n v="4"/>
    <n v="80"/>
    <n v="1"/>
    <n v="30"/>
    <n v="3"/>
    <n v="3"/>
    <n v="2"/>
    <n v="2"/>
    <n v="2"/>
    <x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x v="0"/>
  </r>
  <r>
    <x v="0"/>
    <s v="Travel_Rarely"/>
    <x v="2"/>
    <s v="Ex-Employees"/>
    <x v="0"/>
    <x v="3"/>
    <s v="STAFF-142"/>
    <n v="142"/>
    <x v="1"/>
    <x v="0"/>
    <x v="0"/>
    <s v="Yes"/>
    <s v="Y"/>
    <n v="1"/>
    <n v="-2"/>
    <n v="0"/>
    <n v="25"/>
    <n v="1"/>
    <n v="1"/>
    <n v="1"/>
    <n v="0"/>
    <n v="240"/>
    <n v="5"/>
    <x v="3"/>
    <n v="1"/>
    <n v="3"/>
    <n v="46"/>
    <n v="2"/>
    <n v="2"/>
    <n v="3"/>
    <n v="5744"/>
    <n v="26959"/>
    <n v="1"/>
    <n v="11"/>
    <n v="3"/>
    <n v="4"/>
    <n v="80"/>
    <n v="0"/>
    <n v="6"/>
    <n v="3"/>
    <n v="6"/>
    <n v="4"/>
    <n v="0"/>
    <n v="3"/>
    <x v="0"/>
  </r>
  <r>
    <x v="1"/>
    <s v="Travel_Rarely"/>
    <x v="2"/>
    <s v="Current Employees"/>
    <x v="1"/>
    <x v="2"/>
    <s v="STAFF-143"/>
    <n v="143"/>
    <x v="1"/>
    <x v="1"/>
    <x v="1"/>
    <s v="No"/>
    <s v="Y"/>
    <n v="2"/>
    <n v="-2"/>
    <n v="0"/>
    <n v="25"/>
    <n v="0"/>
    <m/>
    <n v="0"/>
    <n v="1"/>
    <n v="1280"/>
    <n v="7"/>
    <x v="1"/>
    <n v="1"/>
    <n v="4"/>
    <n v="64"/>
    <n v="2"/>
    <n v="1"/>
    <n v="4"/>
    <n v="2889"/>
    <n v="26897"/>
    <n v="1"/>
    <n v="11"/>
    <n v="3"/>
    <n v="3"/>
    <n v="80"/>
    <n v="2"/>
    <n v="2"/>
    <n v="3"/>
    <n v="2"/>
    <n v="2"/>
    <n v="2"/>
    <n v="1"/>
    <x v="2"/>
  </r>
  <r>
    <x v="1"/>
    <s v="Travel_Rarely"/>
    <x v="4"/>
    <s v="Current Employees"/>
    <x v="1"/>
    <x v="2"/>
    <s v="STAFF-144"/>
    <n v="144"/>
    <x v="0"/>
    <x v="2"/>
    <x v="0"/>
    <s v="No"/>
    <s v="Y"/>
    <n v="5"/>
    <n v="-2"/>
    <n v="0"/>
    <n v="22"/>
    <n v="0"/>
    <m/>
    <n v="0"/>
    <n v="1"/>
    <n v="534"/>
    <n v="15"/>
    <x v="3"/>
    <n v="1"/>
    <n v="2"/>
    <n v="59"/>
    <n v="3"/>
    <n v="1"/>
    <n v="4"/>
    <n v="2871"/>
    <n v="23785"/>
    <n v="1"/>
    <n v="15"/>
    <n v="3"/>
    <n v="3"/>
    <n v="80"/>
    <n v="0"/>
    <n v="1"/>
    <n v="3"/>
    <n v="0"/>
    <n v="0"/>
    <n v="0"/>
    <n v="0"/>
    <x v="2"/>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x v="1"/>
  </r>
  <r>
    <x v="0"/>
    <s v="Travel_Frequently"/>
    <x v="2"/>
    <s v="Ex-Employees"/>
    <x v="1"/>
    <x v="0"/>
    <s v="STAFF-147"/>
    <n v="147"/>
    <x v="1"/>
    <x v="2"/>
    <x v="0"/>
    <s v="Yes"/>
    <s v="Y"/>
    <n v="3"/>
    <n v="-2"/>
    <n v="0"/>
    <n v="34"/>
    <n v="1"/>
    <n v="1"/>
    <n v="1"/>
    <n v="0"/>
    <n v="658"/>
    <n v="7"/>
    <x v="3"/>
    <n v="1"/>
    <n v="1"/>
    <n v="66"/>
    <n v="1"/>
    <n v="2"/>
    <n v="2"/>
    <n v="6074"/>
    <n v="22887"/>
    <n v="1"/>
    <n v="24"/>
    <n v="4"/>
    <n v="4"/>
    <n v="80"/>
    <n v="0"/>
    <n v="9"/>
    <n v="3"/>
    <n v="9"/>
    <n v="7"/>
    <n v="0"/>
    <n v="6"/>
    <x v="0"/>
  </r>
  <r>
    <x v="1"/>
    <s v="Non-Travel"/>
    <x v="1"/>
    <s v="Current Employees"/>
    <x v="2"/>
    <x v="5"/>
    <s v="STAFF-148"/>
    <n v="148"/>
    <x v="0"/>
    <x v="5"/>
    <x v="0"/>
    <s v="Yes"/>
    <s v="Y"/>
    <n v="3"/>
    <n v="-2"/>
    <n v="0"/>
    <n v="54"/>
    <n v="0"/>
    <m/>
    <n v="0"/>
    <n v="1"/>
    <n v="142"/>
    <n v="26"/>
    <x v="3"/>
    <n v="1"/>
    <n v="4"/>
    <n v="30"/>
    <n v="4"/>
    <n v="4"/>
    <n v="4"/>
    <n v="17328"/>
    <n v="13871"/>
    <n v="2"/>
    <n v="12"/>
    <n v="3"/>
    <n v="3"/>
    <n v="80"/>
    <n v="0"/>
    <n v="23"/>
    <n v="3"/>
    <n v="5"/>
    <n v="3"/>
    <n v="4"/>
    <n v="4"/>
    <x v="0"/>
  </r>
  <r>
    <x v="1"/>
    <s v="Travel_Rarely"/>
    <x v="4"/>
    <s v="Current Employees"/>
    <x v="1"/>
    <x v="0"/>
    <s v="STAFF-150"/>
    <n v="150"/>
    <x v="1"/>
    <x v="2"/>
    <x v="1"/>
    <s v="No"/>
    <s v="Y"/>
    <n v="2"/>
    <n v="-2"/>
    <n v="0"/>
    <n v="24"/>
    <n v="0"/>
    <m/>
    <n v="0"/>
    <n v="1"/>
    <n v="1127"/>
    <n v="18"/>
    <x v="1"/>
    <n v="1"/>
    <n v="2"/>
    <n v="52"/>
    <n v="3"/>
    <n v="1"/>
    <n v="2"/>
    <n v="2774"/>
    <n v="13257"/>
    <n v="0"/>
    <n v="12"/>
    <n v="3"/>
    <n v="3"/>
    <n v="80"/>
    <n v="1"/>
    <n v="6"/>
    <n v="3"/>
    <n v="5"/>
    <n v="3"/>
    <n v="1"/>
    <n v="2"/>
    <x v="0"/>
  </r>
  <r>
    <x v="1"/>
    <s v="Travel_Rarely"/>
    <x v="2"/>
    <s v="Current Employees"/>
    <x v="1"/>
    <x v="0"/>
    <s v="STAFF-151"/>
    <n v="151"/>
    <x v="0"/>
    <x v="1"/>
    <x v="2"/>
    <s v="No"/>
    <s v="Y"/>
    <n v="3"/>
    <n v="-2"/>
    <n v="0"/>
    <n v="34"/>
    <n v="0"/>
    <m/>
    <n v="0"/>
    <n v="1"/>
    <n v="1031"/>
    <n v="6"/>
    <x v="2"/>
    <n v="1"/>
    <n v="3"/>
    <n v="45"/>
    <n v="2"/>
    <n v="2"/>
    <n v="2"/>
    <n v="4505"/>
    <n v="15000"/>
    <n v="6"/>
    <n v="15"/>
    <n v="3"/>
    <n v="3"/>
    <n v="80"/>
    <n v="1"/>
    <n v="12"/>
    <n v="3"/>
    <n v="1"/>
    <n v="0"/>
    <n v="0"/>
    <n v="0"/>
    <x v="2"/>
  </r>
  <r>
    <x v="1"/>
    <s v="Travel_Rarely"/>
    <x v="0"/>
    <s v="Current Employees"/>
    <x v="0"/>
    <x v="0"/>
    <s v="STAFF-152"/>
    <n v="152"/>
    <x v="1"/>
    <x v="0"/>
    <x v="0"/>
    <s v="No"/>
    <s v="Y"/>
    <n v="3"/>
    <n v="-2"/>
    <n v="0"/>
    <n v="37"/>
    <n v="0"/>
    <m/>
    <n v="0"/>
    <n v="1"/>
    <n v="1189"/>
    <n v="3"/>
    <x v="3"/>
    <n v="1"/>
    <n v="3"/>
    <n v="87"/>
    <n v="3"/>
    <n v="3"/>
    <n v="2"/>
    <n v="7428"/>
    <n v="14506"/>
    <n v="2"/>
    <n v="12"/>
    <n v="3"/>
    <n v="1"/>
    <n v="80"/>
    <n v="0"/>
    <n v="12"/>
    <n v="3"/>
    <n v="5"/>
    <n v="3"/>
    <n v="1"/>
    <n v="3"/>
    <x v="0"/>
  </r>
  <r>
    <x v="1"/>
    <s v="Travel_Rarely"/>
    <x v="2"/>
    <s v="Current Employees"/>
    <x v="1"/>
    <x v="2"/>
    <s v="STAFF-153"/>
    <n v="153"/>
    <x v="0"/>
    <x v="5"/>
    <x v="0"/>
    <s v="No"/>
    <s v="Y"/>
    <n v="6"/>
    <n v="-2"/>
    <n v="0"/>
    <n v="34"/>
    <n v="0"/>
    <m/>
    <n v="0"/>
    <n v="1"/>
    <n v="1354"/>
    <n v="5"/>
    <x v="3"/>
    <n v="1"/>
    <n v="3"/>
    <n v="45"/>
    <n v="2"/>
    <n v="3"/>
    <n v="4"/>
    <n v="11631"/>
    <n v="5615"/>
    <n v="2"/>
    <n v="12"/>
    <n v="3"/>
    <n v="4"/>
    <n v="80"/>
    <n v="0"/>
    <n v="14"/>
    <n v="3"/>
    <n v="11"/>
    <n v="10"/>
    <n v="5"/>
    <n v="8"/>
    <x v="1"/>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x v="0"/>
  </r>
  <r>
    <x v="1"/>
    <s v="Travel_Rarely"/>
    <x v="0"/>
    <s v="Current Employees"/>
    <x v="1"/>
    <x v="0"/>
    <s v="STAFF-155"/>
    <n v="155"/>
    <x v="0"/>
    <x v="2"/>
    <x v="2"/>
    <s v="No"/>
    <s v="Y"/>
    <n v="2"/>
    <n v="-2"/>
    <n v="0"/>
    <n v="36"/>
    <n v="0"/>
    <m/>
    <n v="0"/>
    <n v="1"/>
    <n v="922"/>
    <n v="3"/>
    <x v="0"/>
    <n v="1"/>
    <n v="1"/>
    <n v="39"/>
    <n v="3"/>
    <n v="1"/>
    <n v="2"/>
    <n v="2835"/>
    <n v="2561"/>
    <n v="5"/>
    <n v="22"/>
    <n v="4"/>
    <n v="1"/>
    <n v="80"/>
    <n v="1"/>
    <n v="7"/>
    <n v="3"/>
    <n v="1"/>
    <n v="0"/>
    <n v="0"/>
    <n v="0"/>
    <x v="2"/>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x v="3"/>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x v="1"/>
  </r>
  <r>
    <x v="1"/>
    <s v="Non-Travel"/>
    <x v="2"/>
    <s v="Current Employees"/>
    <x v="0"/>
    <x v="3"/>
    <s v="STAFF-160"/>
    <n v="160"/>
    <x v="1"/>
    <x v="0"/>
    <x v="1"/>
    <s v="No"/>
    <s v="Y"/>
    <n v="2"/>
    <n v="-2"/>
    <n v="0"/>
    <n v="33"/>
    <n v="0"/>
    <m/>
    <n v="0"/>
    <n v="1"/>
    <n v="750"/>
    <n v="22"/>
    <x v="0"/>
    <n v="1"/>
    <n v="3"/>
    <n v="95"/>
    <n v="3"/>
    <n v="2"/>
    <n v="3"/>
    <n v="6146"/>
    <n v="15480"/>
    <n v="0"/>
    <n v="13"/>
    <n v="3"/>
    <n v="1"/>
    <n v="80"/>
    <n v="1"/>
    <n v="8"/>
    <n v="4"/>
    <n v="7"/>
    <n v="7"/>
    <n v="0"/>
    <n v="7"/>
    <x v="0"/>
  </r>
  <r>
    <x v="0"/>
    <s v="Travel_Rarely"/>
    <x v="3"/>
    <s v="Ex-Employees"/>
    <x v="1"/>
    <x v="0"/>
    <s v="STAFF-161"/>
    <n v="161"/>
    <x v="0"/>
    <x v="1"/>
    <x v="1"/>
    <s v="Yes"/>
    <s v="Y"/>
    <n v="2"/>
    <n v="-2"/>
    <n v="0"/>
    <n v="56"/>
    <n v="1"/>
    <n v="1"/>
    <n v="1"/>
    <n v="0"/>
    <n v="441"/>
    <n v="14"/>
    <x v="2"/>
    <n v="1"/>
    <n v="2"/>
    <n v="72"/>
    <n v="3"/>
    <n v="1"/>
    <n v="2"/>
    <n v="4963"/>
    <n v="4510"/>
    <n v="9"/>
    <n v="18"/>
    <n v="3"/>
    <n v="1"/>
    <n v="80"/>
    <n v="3"/>
    <n v="7"/>
    <n v="3"/>
    <n v="5"/>
    <n v="4"/>
    <n v="4"/>
    <n v="3"/>
    <x v="0"/>
  </r>
  <r>
    <x v="1"/>
    <s v="Travel_Rarely"/>
    <x v="1"/>
    <s v="Current Employees"/>
    <x v="1"/>
    <x v="0"/>
    <s v="STAFF-162"/>
    <n v="162"/>
    <x v="1"/>
    <x v="7"/>
    <x v="0"/>
    <s v="No"/>
    <s v="Y"/>
    <n v="5"/>
    <n v="-2"/>
    <n v="0"/>
    <n v="51"/>
    <n v="0"/>
    <m/>
    <n v="0"/>
    <n v="1"/>
    <n v="684"/>
    <n v="6"/>
    <x v="3"/>
    <n v="1"/>
    <n v="1"/>
    <n v="51"/>
    <n v="3"/>
    <n v="5"/>
    <n v="2"/>
    <n v="19537"/>
    <n v="6462"/>
    <n v="7"/>
    <n v="13"/>
    <n v="3"/>
    <n v="3"/>
    <n v="80"/>
    <n v="0"/>
    <n v="23"/>
    <n v="3"/>
    <n v="20"/>
    <n v="18"/>
    <n v="15"/>
    <n v="15"/>
    <x v="4"/>
  </r>
  <r>
    <x v="0"/>
    <s v="Travel_Rarely"/>
    <x v="2"/>
    <s v="Ex-Employees"/>
    <x v="0"/>
    <x v="0"/>
    <s v="STAFF-163"/>
    <n v="163"/>
    <x v="1"/>
    <x v="0"/>
    <x v="1"/>
    <s v="Yes"/>
    <s v="Y"/>
    <n v="3"/>
    <n v="-2"/>
    <n v="0"/>
    <n v="31"/>
    <n v="1"/>
    <n v="1"/>
    <n v="1"/>
    <n v="0"/>
    <n v="249"/>
    <n v="6"/>
    <x v="2"/>
    <n v="1"/>
    <n v="2"/>
    <n v="76"/>
    <n v="1"/>
    <n v="2"/>
    <n v="2"/>
    <n v="6172"/>
    <n v="20739"/>
    <n v="4"/>
    <n v="18"/>
    <n v="3"/>
    <n v="2"/>
    <n v="80"/>
    <n v="0"/>
    <n v="12"/>
    <n v="2"/>
    <n v="7"/>
    <n v="7"/>
    <n v="7"/>
    <n v="7"/>
    <x v="0"/>
  </r>
  <r>
    <x v="1"/>
    <s v="Travel_Rarely"/>
    <x v="2"/>
    <s v="Current Employees"/>
    <x v="1"/>
    <x v="1"/>
    <s v="STAFF-164"/>
    <n v="164"/>
    <x v="0"/>
    <x v="1"/>
    <x v="1"/>
    <s v="No"/>
    <s v="Y"/>
    <n v="3"/>
    <n v="-2"/>
    <n v="0"/>
    <n v="26"/>
    <n v="0"/>
    <m/>
    <n v="0"/>
    <n v="1"/>
    <n v="841"/>
    <n v="6"/>
    <x v="3"/>
    <n v="1"/>
    <n v="3"/>
    <n v="46"/>
    <n v="2"/>
    <n v="1"/>
    <n v="3"/>
    <n v="2368"/>
    <n v="23300"/>
    <n v="1"/>
    <n v="19"/>
    <n v="3"/>
    <n v="3"/>
    <n v="80"/>
    <n v="0"/>
    <n v="5"/>
    <n v="2"/>
    <n v="5"/>
    <n v="4"/>
    <n v="4"/>
    <n v="3"/>
    <x v="0"/>
  </r>
  <r>
    <x v="0"/>
    <s v="Travel_Rarely"/>
    <x v="3"/>
    <s v="Ex-Employees"/>
    <x v="1"/>
    <x v="2"/>
    <s v="STAFF-165"/>
    <n v="165"/>
    <x v="0"/>
    <x v="4"/>
    <x v="1"/>
    <s v="No"/>
    <s v="Y"/>
    <n v="3"/>
    <n v="-2"/>
    <n v="0"/>
    <n v="58"/>
    <n v="1"/>
    <n v="1"/>
    <n v="1"/>
    <n v="0"/>
    <n v="147"/>
    <n v="23"/>
    <x v="2"/>
    <n v="1"/>
    <n v="4"/>
    <n v="94"/>
    <n v="3"/>
    <n v="3"/>
    <n v="4"/>
    <n v="10312"/>
    <n v="3465"/>
    <n v="1"/>
    <n v="12"/>
    <n v="3"/>
    <n v="4"/>
    <n v="80"/>
    <n v="1"/>
    <n v="40"/>
    <n v="2"/>
    <n v="40"/>
    <n v="10"/>
    <n v="15"/>
    <n v="6"/>
    <x v="6"/>
  </r>
  <r>
    <x v="0"/>
    <s v="Travel_Rarely"/>
    <x v="4"/>
    <s v="Ex-Employees"/>
    <x v="0"/>
    <x v="3"/>
    <s v="STAFF-167"/>
    <n v="167"/>
    <x v="1"/>
    <x v="6"/>
    <x v="0"/>
    <s v="Yes"/>
    <s v="Y"/>
    <n v="2"/>
    <n v="-2"/>
    <n v="0"/>
    <n v="19"/>
    <n v="1"/>
    <n v="1"/>
    <n v="1"/>
    <n v="0"/>
    <n v="528"/>
    <n v="22"/>
    <x v="1"/>
    <n v="1"/>
    <n v="4"/>
    <n v="50"/>
    <n v="3"/>
    <n v="1"/>
    <n v="3"/>
    <n v="1675"/>
    <n v="26820"/>
    <n v="1"/>
    <n v="19"/>
    <n v="3"/>
    <n v="4"/>
    <n v="80"/>
    <n v="0"/>
    <n v="0"/>
    <n v="2"/>
    <n v="0"/>
    <n v="0"/>
    <n v="0"/>
    <n v="0"/>
    <x v="2"/>
  </r>
  <r>
    <x v="1"/>
    <s v="Travel_Rarely"/>
    <x v="4"/>
    <s v="Current Employees"/>
    <x v="1"/>
    <x v="4"/>
    <s v="STAFF-169"/>
    <n v="169"/>
    <x v="1"/>
    <x v="2"/>
    <x v="1"/>
    <s v="No"/>
    <s v="Y"/>
    <n v="2"/>
    <n v="-2"/>
    <n v="0"/>
    <n v="22"/>
    <n v="0"/>
    <m/>
    <n v="0"/>
    <n v="1"/>
    <n v="594"/>
    <n v="2"/>
    <x v="1"/>
    <n v="1"/>
    <n v="3"/>
    <n v="100"/>
    <n v="3"/>
    <n v="1"/>
    <n v="4"/>
    <n v="2523"/>
    <n v="19299"/>
    <n v="0"/>
    <n v="14"/>
    <n v="3"/>
    <n v="3"/>
    <n v="80"/>
    <n v="1"/>
    <n v="3"/>
    <n v="3"/>
    <n v="2"/>
    <n v="1"/>
    <n v="2"/>
    <n v="1"/>
    <x v="2"/>
  </r>
  <r>
    <x v="1"/>
    <s v="Travel_Rarely"/>
    <x v="1"/>
    <s v="Current Employees"/>
    <x v="1"/>
    <x v="2"/>
    <s v="STAFF-170"/>
    <n v="170"/>
    <x v="0"/>
    <x v="3"/>
    <x v="1"/>
    <s v="No"/>
    <s v="Y"/>
    <n v="2"/>
    <n v="-2"/>
    <n v="0"/>
    <n v="49"/>
    <n v="0"/>
    <m/>
    <n v="0"/>
    <n v="1"/>
    <n v="470"/>
    <n v="20"/>
    <x v="2"/>
    <n v="1"/>
    <n v="3"/>
    <n v="96"/>
    <n v="3"/>
    <n v="2"/>
    <n v="1"/>
    <n v="6567"/>
    <n v="5549"/>
    <n v="1"/>
    <n v="14"/>
    <n v="3"/>
    <n v="3"/>
    <n v="80"/>
    <n v="0"/>
    <n v="16"/>
    <n v="2"/>
    <n v="15"/>
    <n v="11"/>
    <n v="5"/>
    <n v="11"/>
    <x v="5"/>
  </r>
  <r>
    <x v="1"/>
    <s v="Travel_Frequently"/>
    <x v="0"/>
    <s v="Current Employees"/>
    <x v="1"/>
    <x v="2"/>
    <s v="STAFF-171"/>
    <n v="171"/>
    <x v="0"/>
    <x v="1"/>
    <x v="0"/>
    <s v="No"/>
    <s v="Y"/>
    <n v="2"/>
    <n v="-2"/>
    <n v="0"/>
    <n v="43"/>
    <n v="0"/>
    <m/>
    <n v="0"/>
    <n v="1"/>
    <n v="957"/>
    <n v="28"/>
    <x v="3"/>
    <n v="1"/>
    <n v="2"/>
    <n v="72"/>
    <n v="4"/>
    <n v="1"/>
    <n v="3"/>
    <n v="4739"/>
    <n v="16090"/>
    <n v="4"/>
    <n v="12"/>
    <n v="3"/>
    <n v="4"/>
    <n v="80"/>
    <n v="0"/>
    <n v="18"/>
    <n v="3"/>
    <n v="3"/>
    <n v="2"/>
    <n v="1"/>
    <n v="2"/>
    <x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x v="2"/>
  </r>
  <r>
    <x v="0"/>
    <s v="Travel_Rarely"/>
    <x v="2"/>
    <s v="Ex-Employees"/>
    <x v="0"/>
    <x v="0"/>
    <s v="STAFF-175"/>
    <n v="175"/>
    <x v="0"/>
    <x v="0"/>
    <x v="1"/>
    <s v="Yes"/>
    <s v="Y"/>
    <n v="2"/>
    <n v="-2"/>
    <n v="0"/>
    <n v="31"/>
    <n v="1"/>
    <n v="1"/>
    <n v="1"/>
    <n v="0"/>
    <n v="542"/>
    <n v="20"/>
    <x v="3"/>
    <n v="1"/>
    <n v="2"/>
    <n v="71"/>
    <n v="1"/>
    <n v="2"/>
    <n v="2"/>
    <n v="4559"/>
    <n v="24788"/>
    <n v="3"/>
    <n v="11"/>
    <n v="3"/>
    <n v="3"/>
    <n v="80"/>
    <n v="1"/>
    <n v="4"/>
    <n v="3"/>
    <n v="2"/>
    <n v="2"/>
    <n v="2"/>
    <n v="2"/>
    <x v="2"/>
  </r>
  <r>
    <x v="1"/>
    <s v="Travel_Rarely"/>
    <x v="0"/>
    <s v="Current Employees"/>
    <x v="0"/>
    <x v="0"/>
    <s v="STAFF-176"/>
    <n v="176"/>
    <x v="1"/>
    <x v="0"/>
    <x v="2"/>
    <s v="Yes"/>
    <s v="Y"/>
    <n v="2"/>
    <n v="-2"/>
    <n v="0"/>
    <n v="41"/>
    <n v="0"/>
    <m/>
    <n v="0"/>
    <n v="1"/>
    <n v="802"/>
    <n v="9"/>
    <x v="1"/>
    <n v="1"/>
    <n v="3"/>
    <n v="96"/>
    <n v="3"/>
    <n v="3"/>
    <n v="2"/>
    <n v="8189"/>
    <n v="21196"/>
    <n v="3"/>
    <n v="13"/>
    <n v="3"/>
    <n v="3"/>
    <n v="80"/>
    <n v="1"/>
    <n v="12"/>
    <n v="3"/>
    <n v="9"/>
    <n v="7"/>
    <n v="0"/>
    <n v="7"/>
    <x v="0"/>
  </r>
  <r>
    <x v="1"/>
    <s v="Travel_Rarely"/>
    <x v="2"/>
    <s v="Current Employees"/>
    <x v="2"/>
    <x v="0"/>
    <s v="STAFF-177"/>
    <n v="177"/>
    <x v="0"/>
    <x v="8"/>
    <x v="1"/>
    <s v="No"/>
    <s v="Y"/>
    <n v="3"/>
    <n v="-2"/>
    <n v="0"/>
    <n v="26"/>
    <n v="0"/>
    <m/>
    <n v="0"/>
    <n v="1"/>
    <n v="1355"/>
    <n v="25"/>
    <x v="1"/>
    <n v="1"/>
    <n v="3"/>
    <n v="61"/>
    <n v="3"/>
    <n v="1"/>
    <n v="2"/>
    <n v="2942"/>
    <n v="8916"/>
    <n v="1"/>
    <n v="23"/>
    <n v="4"/>
    <n v="4"/>
    <n v="80"/>
    <n v="1"/>
    <n v="8"/>
    <n v="3"/>
    <n v="8"/>
    <n v="7"/>
    <n v="5"/>
    <n v="7"/>
    <x v="0"/>
  </r>
  <r>
    <x v="1"/>
    <s v="Travel_Rarely"/>
    <x v="0"/>
    <s v="Current Employees"/>
    <x v="1"/>
    <x v="2"/>
    <s v="STAFF-178"/>
    <n v="178"/>
    <x v="1"/>
    <x v="3"/>
    <x v="2"/>
    <s v="No"/>
    <s v="Y"/>
    <n v="0"/>
    <n v="-2"/>
    <n v="0"/>
    <n v="36"/>
    <n v="0"/>
    <m/>
    <n v="0"/>
    <n v="1"/>
    <n v="216"/>
    <n v="6"/>
    <x v="0"/>
    <n v="1"/>
    <n v="2"/>
    <n v="84"/>
    <n v="3"/>
    <n v="2"/>
    <n v="3"/>
    <n v="4941"/>
    <n v="2819"/>
    <n v="6"/>
    <n v="20"/>
    <n v="4"/>
    <n v="4"/>
    <n v="80"/>
    <n v="2"/>
    <n v="7"/>
    <n v="3"/>
    <n v="3"/>
    <n v="2"/>
    <n v="0"/>
    <n v="1"/>
    <x v="2"/>
  </r>
  <r>
    <x v="0"/>
    <s v="Travel_Frequently"/>
    <x v="1"/>
    <s v="Ex-Employees"/>
    <x v="1"/>
    <x v="0"/>
    <s v="STAFF-179"/>
    <n v="179"/>
    <x v="1"/>
    <x v="3"/>
    <x v="0"/>
    <s v="No"/>
    <s v="Y"/>
    <n v="2"/>
    <n v="-2"/>
    <n v="0"/>
    <n v="51"/>
    <n v="1"/>
    <n v="1"/>
    <n v="1"/>
    <n v="0"/>
    <n v="1150"/>
    <n v="8"/>
    <x v="2"/>
    <n v="1"/>
    <n v="1"/>
    <n v="53"/>
    <n v="1"/>
    <n v="3"/>
    <n v="2"/>
    <n v="10650"/>
    <n v="25150"/>
    <n v="2"/>
    <n v="15"/>
    <n v="3"/>
    <n v="4"/>
    <n v="80"/>
    <n v="0"/>
    <n v="18"/>
    <n v="3"/>
    <n v="4"/>
    <n v="2"/>
    <n v="0"/>
    <n v="3"/>
    <x v="2"/>
  </r>
  <r>
    <x v="1"/>
    <s v="Travel_Rarely"/>
    <x v="0"/>
    <s v="Current Employees"/>
    <x v="0"/>
    <x v="0"/>
    <s v="STAFF-182"/>
    <n v="182"/>
    <x v="0"/>
    <x v="0"/>
    <x v="1"/>
    <s v="No"/>
    <s v="Y"/>
    <n v="1"/>
    <n v="-2"/>
    <n v="0"/>
    <n v="39"/>
    <n v="0"/>
    <m/>
    <n v="0"/>
    <n v="1"/>
    <n v="1329"/>
    <n v="4"/>
    <x v="2"/>
    <n v="1"/>
    <n v="4"/>
    <n v="47"/>
    <n v="2"/>
    <n v="2"/>
    <n v="2"/>
    <n v="5902"/>
    <n v="14590"/>
    <n v="4"/>
    <n v="14"/>
    <n v="3"/>
    <n v="3"/>
    <n v="80"/>
    <n v="1"/>
    <n v="17"/>
    <n v="4"/>
    <n v="15"/>
    <n v="11"/>
    <n v="5"/>
    <n v="9"/>
    <x v="5"/>
  </r>
  <r>
    <x v="1"/>
    <s v="Travel_Rarely"/>
    <x v="2"/>
    <s v="Current Employees"/>
    <x v="0"/>
    <x v="0"/>
    <s v="STAFF-183"/>
    <n v="183"/>
    <x v="1"/>
    <x v="0"/>
    <x v="1"/>
    <s v="No"/>
    <s v="Y"/>
    <n v="3"/>
    <n v="-2"/>
    <n v="0"/>
    <n v="25"/>
    <n v="0"/>
    <m/>
    <n v="0"/>
    <n v="1"/>
    <n v="959"/>
    <n v="28"/>
    <x v="3"/>
    <n v="1"/>
    <n v="1"/>
    <n v="41"/>
    <n v="2"/>
    <n v="2"/>
    <n v="2"/>
    <n v="8639"/>
    <n v="24835"/>
    <n v="2"/>
    <n v="18"/>
    <n v="3"/>
    <n v="4"/>
    <n v="80"/>
    <n v="0"/>
    <n v="6"/>
    <n v="3"/>
    <n v="2"/>
    <n v="2"/>
    <n v="2"/>
    <n v="2"/>
    <x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x v="1"/>
  </r>
  <r>
    <x v="0"/>
    <s v="Travel_Rarely"/>
    <x v="2"/>
    <s v="Ex-Employees"/>
    <x v="1"/>
    <x v="2"/>
    <s v="STAFF-190"/>
    <n v="190"/>
    <x v="0"/>
    <x v="2"/>
    <x v="0"/>
    <s v="No"/>
    <s v="Y"/>
    <n v="2"/>
    <n v="-2"/>
    <n v="0"/>
    <n v="32"/>
    <n v="1"/>
    <n v="1"/>
    <n v="1"/>
    <n v="0"/>
    <n v="1033"/>
    <n v="9"/>
    <x v="3"/>
    <n v="1"/>
    <n v="1"/>
    <n v="41"/>
    <n v="3"/>
    <n v="1"/>
    <n v="1"/>
    <n v="4200"/>
    <n v="10224"/>
    <n v="7"/>
    <n v="22"/>
    <n v="4"/>
    <n v="1"/>
    <n v="80"/>
    <n v="0"/>
    <n v="10"/>
    <n v="4"/>
    <n v="5"/>
    <n v="4"/>
    <n v="0"/>
    <n v="4"/>
    <x v="0"/>
  </r>
  <r>
    <x v="1"/>
    <s v="Travel_Rarely"/>
    <x v="1"/>
    <s v="Current Employees"/>
    <x v="1"/>
    <x v="2"/>
    <s v="STAFF-192"/>
    <n v="192"/>
    <x v="1"/>
    <x v="1"/>
    <x v="0"/>
    <s v="No"/>
    <s v="Y"/>
    <n v="2"/>
    <n v="-2"/>
    <n v="0"/>
    <n v="45"/>
    <n v="0"/>
    <m/>
    <n v="0"/>
    <n v="1"/>
    <n v="1316"/>
    <n v="29"/>
    <x v="3"/>
    <n v="1"/>
    <n v="3"/>
    <n v="83"/>
    <n v="3"/>
    <n v="1"/>
    <n v="4"/>
    <n v="3452"/>
    <n v="9752"/>
    <n v="5"/>
    <n v="13"/>
    <n v="3"/>
    <n v="2"/>
    <n v="80"/>
    <n v="0"/>
    <n v="9"/>
    <n v="2"/>
    <n v="6"/>
    <n v="5"/>
    <n v="0"/>
    <n v="3"/>
    <x v="0"/>
  </r>
  <r>
    <x v="1"/>
    <s v="Travel_Rarely"/>
    <x v="0"/>
    <s v="Current Employees"/>
    <x v="1"/>
    <x v="4"/>
    <s v="STAFF-193"/>
    <n v="193"/>
    <x v="0"/>
    <x v="1"/>
    <x v="0"/>
    <s v="Yes"/>
    <s v="Y"/>
    <n v="2"/>
    <n v="-2"/>
    <n v="0"/>
    <n v="38"/>
    <n v="0"/>
    <m/>
    <n v="0"/>
    <n v="1"/>
    <n v="364"/>
    <n v="3"/>
    <x v="4"/>
    <n v="1"/>
    <n v="4"/>
    <n v="32"/>
    <n v="3"/>
    <n v="2"/>
    <n v="3"/>
    <n v="4317"/>
    <n v="2302"/>
    <n v="3"/>
    <n v="20"/>
    <n v="4"/>
    <n v="2"/>
    <n v="80"/>
    <n v="0"/>
    <n v="19"/>
    <n v="3"/>
    <n v="3"/>
    <n v="2"/>
    <n v="2"/>
    <n v="2"/>
    <x v="2"/>
  </r>
  <r>
    <x v="1"/>
    <s v="Travel_Rarely"/>
    <x v="2"/>
    <s v="Current Employees"/>
    <x v="1"/>
    <x v="0"/>
    <s v="STAFF-194"/>
    <n v="194"/>
    <x v="0"/>
    <x v="1"/>
    <x v="0"/>
    <s v="No"/>
    <s v="Y"/>
    <n v="4"/>
    <n v="-2"/>
    <n v="0"/>
    <n v="30"/>
    <n v="0"/>
    <m/>
    <n v="0"/>
    <n v="1"/>
    <n v="438"/>
    <n v="18"/>
    <x v="3"/>
    <n v="1"/>
    <n v="1"/>
    <n v="75"/>
    <n v="3"/>
    <n v="1"/>
    <n v="2"/>
    <n v="2632"/>
    <n v="23910"/>
    <n v="1"/>
    <n v="14"/>
    <n v="3"/>
    <n v="3"/>
    <n v="80"/>
    <n v="0"/>
    <n v="5"/>
    <n v="2"/>
    <n v="5"/>
    <n v="4"/>
    <n v="0"/>
    <n v="4"/>
    <x v="0"/>
  </r>
  <r>
    <x v="1"/>
    <s v="Travel_Frequently"/>
    <x v="2"/>
    <s v="Current Employees"/>
    <x v="0"/>
    <x v="2"/>
    <s v="STAFF-195"/>
    <n v="195"/>
    <x v="1"/>
    <x v="0"/>
    <x v="2"/>
    <s v="No"/>
    <s v="Y"/>
    <n v="2"/>
    <n v="-2"/>
    <n v="0"/>
    <n v="32"/>
    <n v="0"/>
    <m/>
    <n v="0"/>
    <n v="1"/>
    <n v="689"/>
    <n v="9"/>
    <x v="0"/>
    <n v="1"/>
    <n v="4"/>
    <n v="35"/>
    <n v="1"/>
    <n v="2"/>
    <n v="4"/>
    <n v="4668"/>
    <n v="22812"/>
    <n v="0"/>
    <n v="17"/>
    <n v="3"/>
    <n v="4"/>
    <n v="80"/>
    <n v="3"/>
    <n v="9"/>
    <n v="4"/>
    <n v="8"/>
    <n v="7"/>
    <n v="0"/>
    <n v="7"/>
    <x v="0"/>
  </r>
  <r>
    <x v="1"/>
    <s v="Travel_Rarely"/>
    <x v="2"/>
    <s v="Current Employees"/>
    <x v="1"/>
    <x v="4"/>
    <s v="STAFF-197"/>
    <n v="197"/>
    <x v="0"/>
    <x v="1"/>
    <x v="2"/>
    <s v="No"/>
    <s v="Y"/>
    <n v="3"/>
    <n v="-2"/>
    <n v="0"/>
    <n v="30"/>
    <n v="0"/>
    <m/>
    <n v="0"/>
    <n v="1"/>
    <n v="201"/>
    <n v="5"/>
    <x v="3"/>
    <n v="1"/>
    <n v="4"/>
    <n v="84"/>
    <n v="3"/>
    <n v="1"/>
    <n v="4"/>
    <n v="3204"/>
    <n v="10415"/>
    <n v="5"/>
    <n v="14"/>
    <n v="3"/>
    <n v="4"/>
    <n v="80"/>
    <n v="1"/>
    <n v="8"/>
    <n v="3"/>
    <n v="3"/>
    <n v="2"/>
    <n v="2"/>
    <n v="2"/>
    <x v="2"/>
  </r>
  <r>
    <x v="1"/>
    <s v="Travel_Rarely"/>
    <x v="2"/>
    <s v="Current Employees"/>
    <x v="1"/>
    <x v="2"/>
    <s v="STAFF-198"/>
    <n v="198"/>
    <x v="1"/>
    <x v="2"/>
    <x v="0"/>
    <s v="No"/>
    <s v="Y"/>
    <n v="3"/>
    <n v="-2"/>
    <n v="0"/>
    <n v="30"/>
    <n v="0"/>
    <m/>
    <n v="0"/>
    <n v="1"/>
    <n v="1427"/>
    <n v="2"/>
    <x v="1"/>
    <n v="1"/>
    <n v="2"/>
    <n v="35"/>
    <n v="2"/>
    <n v="1"/>
    <n v="4"/>
    <n v="2720"/>
    <n v="11162"/>
    <n v="0"/>
    <n v="13"/>
    <n v="3"/>
    <n v="4"/>
    <n v="80"/>
    <n v="0"/>
    <n v="6"/>
    <n v="3"/>
    <n v="5"/>
    <n v="3"/>
    <n v="1"/>
    <n v="2"/>
    <x v="0"/>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x v="0"/>
  </r>
  <r>
    <x v="1"/>
    <s v="Travel_Rarely"/>
    <x v="0"/>
    <s v="Current Employees"/>
    <x v="1"/>
    <x v="0"/>
    <s v="STAFF-200"/>
    <n v="200"/>
    <x v="1"/>
    <x v="2"/>
    <x v="1"/>
    <s v="No"/>
    <s v="Y"/>
    <n v="2"/>
    <n v="-2"/>
    <n v="0"/>
    <n v="41"/>
    <n v="0"/>
    <m/>
    <n v="0"/>
    <n v="1"/>
    <n v="933"/>
    <n v="9"/>
    <x v="2"/>
    <n v="1"/>
    <n v="3"/>
    <n v="94"/>
    <n v="3"/>
    <n v="1"/>
    <n v="2"/>
    <n v="2238"/>
    <n v="6961"/>
    <n v="2"/>
    <n v="21"/>
    <n v="4"/>
    <n v="4"/>
    <n v="80"/>
    <n v="1"/>
    <n v="7"/>
    <n v="3"/>
    <n v="5"/>
    <n v="0"/>
    <n v="1"/>
    <n v="4"/>
    <x v="0"/>
  </r>
  <r>
    <x v="1"/>
    <s v="Travel_Rarely"/>
    <x v="4"/>
    <s v="Current Employees"/>
    <x v="1"/>
    <x v="2"/>
    <s v="STAFF-201"/>
    <n v="201"/>
    <x v="0"/>
    <x v="2"/>
    <x v="0"/>
    <s v="No"/>
    <s v="Y"/>
    <n v="3"/>
    <n v="-2"/>
    <n v="0"/>
    <n v="19"/>
    <n v="0"/>
    <m/>
    <n v="0"/>
    <n v="1"/>
    <n v="1181"/>
    <n v="3"/>
    <x v="1"/>
    <n v="1"/>
    <n v="2"/>
    <n v="79"/>
    <n v="3"/>
    <n v="1"/>
    <n v="3"/>
    <n v="1483"/>
    <n v="16102"/>
    <n v="1"/>
    <n v="14"/>
    <n v="3"/>
    <n v="4"/>
    <n v="80"/>
    <n v="0"/>
    <n v="1"/>
    <n v="3"/>
    <n v="1"/>
    <n v="0"/>
    <n v="0"/>
    <n v="0"/>
    <x v="2"/>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x v="4"/>
  </r>
  <r>
    <x v="1"/>
    <s v="Travel_Rarely"/>
    <x v="0"/>
    <s v="Current Employees"/>
    <x v="0"/>
    <x v="3"/>
    <s v="STAFF-204"/>
    <n v="204"/>
    <x v="1"/>
    <x v="0"/>
    <x v="1"/>
    <s v="No"/>
    <s v="Y"/>
    <n v="3"/>
    <n v="-2"/>
    <n v="0"/>
    <n v="35"/>
    <n v="0"/>
    <m/>
    <n v="0"/>
    <n v="1"/>
    <n v="662"/>
    <n v="1"/>
    <x v="4"/>
    <n v="1"/>
    <n v="3"/>
    <n v="94"/>
    <n v="3"/>
    <n v="3"/>
    <n v="3"/>
    <n v="7295"/>
    <n v="11439"/>
    <n v="1"/>
    <n v="13"/>
    <n v="3"/>
    <n v="1"/>
    <n v="80"/>
    <n v="2"/>
    <n v="10"/>
    <n v="3"/>
    <n v="10"/>
    <n v="8"/>
    <n v="0"/>
    <n v="6"/>
    <x v="1"/>
  </r>
  <r>
    <x v="1"/>
    <s v="Travel_Rarely"/>
    <x v="1"/>
    <s v="Current Employees"/>
    <x v="0"/>
    <x v="3"/>
    <s v="STAFF-205"/>
    <n v="205"/>
    <x v="1"/>
    <x v="6"/>
    <x v="1"/>
    <s v="Yes"/>
    <s v="Y"/>
    <n v="3"/>
    <n v="-2"/>
    <n v="0"/>
    <n v="53"/>
    <n v="0"/>
    <m/>
    <n v="0"/>
    <n v="1"/>
    <n v="1436"/>
    <n v="6"/>
    <x v="0"/>
    <n v="1"/>
    <n v="2"/>
    <n v="34"/>
    <n v="3"/>
    <n v="2"/>
    <n v="3"/>
    <n v="2306"/>
    <n v="16047"/>
    <n v="2"/>
    <n v="20"/>
    <n v="4"/>
    <n v="4"/>
    <n v="80"/>
    <n v="1"/>
    <n v="13"/>
    <n v="1"/>
    <n v="7"/>
    <n v="7"/>
    <n v="4"/>
    <n v="5"/>
    <x v="0"/>
  </r>
  <r>
    <x v="1"/>
    <s v="Travel_Rarely"/>
    <x v="1"/>
    <s v="Current Employees"/>
    <x v="1"/>
    <x v="0"/>
    <s v="STAFF-206"/>
    <n v="206"/>
    <x v="1"/>
    <x v="2"/>
    <x v="2"/>
    <s v="No"/>
    <s v="Y"/>
    <n v="2"/>
    <n v="-2"/>
    <n v="0"/>
    <n v="45"/>
    <n v="0"/>
    <m/>
    <n v="0"/>
    <n v="1"/>
    <n v="194"/>
    <n v="9"/>
    <x v="3"/>
    <n v="1"/>
    <n v="2"/>
    <n v="60"/>
    <n v="3"/>
    <n v="2"/>
    <n v="2"/>
    <n v="2348"/>
    <n v="10901"/>
    <n v="8"/>
    <n v="18"/>
    <n v="3"/>
    <n v="3"/>
    <n v="80"/>
    <n v="1"/>
    <n v="20"/>
    <n v="1"/>
    <n v="17"/>
    <n v="9"/>
    <n v="0"/>
    <n v="15"/>
    <x v="5"/>
  </r>
  <r>
    <x v="1"/>
    <s v="Travel_Frequently"/>
    <x v="2"/>
    <s v="Current Employees"/>
    <x v="0"/>
    <x v="3"/>
    <s v="STAFF-207"/>
    <n v="207"/>
    <x v="0"/>
    <x v="0"/>
    <x v="0"/>
    <s v="No"/>
    <s v="Y"/>
    <n v="2"/>
    <n v="-2"/>
    <n v="0"/>
    <n v="32"/>
    <n v="0"/>
    <m/>
    <n v="0"/>
    <n v="1"/>
    <n v="967"/>
    <n v="8"/>
    <x v="3"/>
    <n v="1"/>
    <n v="2"/>
    <n v="43"/>
    <n v="3"/>
    <n v="3"/>
    <n v="4"/>
    <n v="8998"/>
    <n v="15589"/>
    <n v="1"/>
    <n v="14"/>
    <n v="3"/>
    <n v="4"/>
    <n v="80"/>
    <n v="0"/>
    <n v="9"/>
    <n v="3"/>
    <n v="9"/>
    <n v="8"/>
    <n v="3"/>
    <n v="7"/>
    <x v="0"/>
  </r>
  <r>
    <x v="1"/>
    <s v="Non-Travel"/>
    <x v="2"/>
    <s v="Current Employees"/>
    <x v="1"/>
    <x v="4"/>
    <s v="STAFF-208"/>
    <n v="208"/>
    <x v="1"/>
    <x v="3"/>
    <x v="1"/>
    <s v="No"/>
    <s v="Y"/>
    <n v="1"/>
    <n v="-2"/>
    <n v="0"/>
    <n v="29"/>
    <n v="0"/>
    <m/>
    <n v="0"/>
    <n v="1"/>
    <n v="1496"/>
    <n v="1"/>
    <x v="1"/>
    <n v="1"/>
    <n v="4"/>
    <n v="41"/>
    <n v="3"/>
    <n v="2"/>
    <n v="4"/>
    <n v="4319"/>
    <n v="26283"/>
    <n v="1"/>
    <n v="13"/>
    <n v="3"/>
    <n v="1"/>
    <n v="80"/>
    <n v="1"/>
    <n v="10"/>
    <n v="3"/>
    <n v="10"/>
    <n v="7"/>
    <n v="0"/>
    <n v="9"/>
    <x v="1"/>
  </r>
  <r>
    <x v="1"/>
    <s v="Travel_Rarely"/>
    <x v="1"/>
    <s v="Current Employees"/>
    <x v="1"/>
    <x v="2"/>
    <s v="STAFF-211"/>
    <n v="211"/>
    <x v="1"/>
    <x v="3"/>
    <x v="1"/>
    <s v="No"/>
    <s v="Y"/>
    <n v="2"/>
    <n v="-2"/>
    <n v="0"/>
    <n v="51"/>
    <n v="0"/>
    <m/>
    <n v="0"/>
    <n v="1"/>
    <n v="1169"/>
    <n v="7"/>
    <x v="2"/>
    <n v="1"/>
    <n v="2"/>
    <n v="34"/>
    <n v="2"/>
    <n v="2"/>
    <n v="3"/>
    <n v="6132"/>
    <n v="13983"/>
    <n v="2"/>
    <n v="17"/>
    <n v="3"/>
    <n v="3"/>
    <n v="80"/>
    <n v="0"/>
    <n v="10"/>
    <n v="3"/>
    <n v="1"/>
    <n v="0"/>
    <n v="0"/>
    <n v="0"/>
    <x v="2"/>
  </r>
  <r>
    <x v="1"/>
    <s v="Travel_Rarely"/>
    <x v="3"/>
    <s v="Current Employees"/>
    <x v="1"/>
    <x v="2"/>
    <s v="STAFF-214"/>
    <n v="214"/>
    <x v="0"/>
    <x v="1"/>
    <x v="1"/>
    <s v="Yes"/>
    <s v="Y"/>
    <n v="3"/>
    <n v="-2"/>
    <n v="0"/>
    <n v="58"/>
    <n v="0"/>
    <m/>
    <n v="0"/>
    <n v="1"/>
    <n v="1145"/>
    <n v="9"/>
    <x v="3"/>
    <n v="1"/>
    <n v="2"/>
    <n v="75"/>
    <n v="2"/>
    <n v="1"/>
    <n v="3"/>
    <n v="3346"/>
    <n v="11873"/>
    <n v="4"/>
    <n v="20"/>
    <n v="4"/>
    <n v="2"/>
    <n v="80"/>
    <n v="1"/>
    <n v="9"/>
    <n v="2"/>
    <n v="1"/>
    <n v="0"/>
    <n v="0"/>
    <n v="0"/>
    <x v="2"/>
  </r>
  <r>
    <x v="1"/>
    <s v="Travel_Rarely"/>
    <x v="0"/>
    <s v="Current Employees"/>
    <x v="0"/>
    <x v="3"/>
    <s v="STAFF-215"/>
    <n v="215"/>
    <x v="1"/>
    <x v="0"/>
    <x v="1"/>
    <s v="No"/>
    <s v="Y"/>
    <n v="2"/>
    <n v="-2"/>
    <n v="0"/>
    <n v="40"/>
    <n v="0"/>
    <m/>
    <n v="0"/>
    <n v="1"/>
    <n v="630"/>
    <n v="4"/>
    <x v="2"/>
    <n v="1"/>
    <n v="3"/>
    <n v="67"/>
    <n v="2"/>
    <n v="3"/>
    <n v="4"/>
    <n v="10855"/>
    <n v="8552"/>
    <n v="7"/>
    <n v="11"/>
    <n v="3"/>
    <n v="1"/>
    <n v="80"/>
    <n v="1"/>
    <n v="15"/>
    <n v="2"/>
    <n v="12"/>
    <n v="11"/>
    <n v="2"/>
    <n v="11"/>
    <x v="1"/>
  </r>
  <r>
    <x v="1"/>
    <s v="Travel_Frequently"/>
    <x v="2"/>
    <s v="Current Employees"/>
    <x v="0"/>
    <x v="3"/>
    <s v="STAFF-216"/>
    <n v="216"/>
    <x v="0"/>
    <x v="6"/>
    <x v="1"/>
    <s v="No"/>
    <s v="Y"/>
    <n v="3"/>
    <n v="-2"/>
    <n v="0"/>
    <n v="34"/>
    <n v="0"/>
    <m/>
    <n v="0"/>
    <n v="1"/>
    <n v="303"/>
    <n v="2"/>
    <x v="2"/>
    <n v="1"/>
    <n v="3"/>
    <n v="75"/>
    <n v="3"/>
    <n v="1"/>
    <n v="3"/>
    <n v="2231"/>
    <n v="11314"/>
    <n v="6"/>
    <n v="18"/>
    <n v="3"/>
    <n v="4"/>
    <n v="80"/>
    <n v="1"/>
    <n v="6"/>
    <n v="3"/>
    <n v="4"/>
    <n v="3"/>
    <n v="1"/>
    <n v="2"/>
    <x v="2"/>
  </r>
  <r>
    <x v="1"/>
    <s v="Travel_Rarely"/>
    <x v="4"/>
    <s v="Current Employees"/>
    <x v="1"/>
    <x v="2"/>
    <s v="STAFF-217"/>
    <n v="217"/>
    <x v="1"/>
    <x v="1"/>
    <x v="1"/>
    <s v="No"/>
    <s v="Y"/>
    <n v="6"/>
    <n v="-2"/>
    <n v="0"/>
    <n v="22"/>
    <n v="0"/>
    <m/>
    <n v="0"/>
    <n v="1"/>
    <n v="1256"/>
    <n v="19"/>
    <x v="1"/>
    <n v="1"/>
    <n v="3"/>
    <n v="80"/>
    <n v="3"/>
    <n v="1"/>
    <n v="4"/>
    <n v="2323"/>
    <n v="11992"/>
    <n v="1"/>
    <n v="24"/>
    <n v="4"/>
    <n v="1"/>
    <n v="80"/>
    <n v="2"/>
    <n v="2"/>
    <n v="3"/>
    <n v="2"/>
    <n v="2"/>
    <n v="2"/>
    <n v="2"/>
    <x v="2"/>
  </r>
  <r>
    <x v="1"/>
    <s v="Non-Travel"/>
    <x v="2"/>
    <s v="Current Employees"/>
    <x v="1"/>
    <x v="2"/>
    <s v="STAFF-218"/>
    <n v="218"/>
    <x v="1"/>
    <x v="1"/>
    <x v="2"/>
    <s v="No"/>
    <s v="Y"/>
    <n v="1"/>
    <n v="-2"/>
    <n v="0"/>
    <n v="27"/>
    <n v="0"/>
    <m/>
    <n v="0"/>
    <n v="1"/>
    <n v="691"/>
    <n v="9"/>
    <x v="3"/>
    <n v="1"/>
    <n v="4"/>
    <n v="57"/>
    <n v="3"/>
    <n v="1"/>
    <n v="3"/>
    <n v="2024"/>
    <n v="5970"/>
    <n v="6"/>
    <n v="18"/>
    <n v="3"/>
    <n v="4"/>
    <n v="80"/>
    <n v="1"/>
    <n v="6"/>
    <n v="1"/>
    <n v="2"/>
    <n v="2"/>
    <n v="2"/>
    <n v="2"/>
    <x v="2"/>
  </r>
  <r>
    <x v="1"/>
    <s v="Travel_Rarely"/>
    <x v="2"/>
    <s v="Current Employees"/>
    <x v="1"/>
    <x v="2"/>
    <s v="STAFF-221"/>
    <n v="221"/>
    <x v="1"/>
    <x v="1"/>
    <x v="1"/>
    <s v="No"/>
    <s v="Y"/>
    <n v="2"/>
    <n v="-2"/>
    <n v="0"/>
    <n v="28"/>
    <n v="0"/>
    <m/>
    <n v="0"/>
    <n v="1"/>
    <n v="440"/>
    <n v="21"/>
    <x v="3"/>
    <n v="1"/>
    <n v="3"/>
    <n v="42"/>
    <n v="3"/>
    <n v="1"/>
    <n v="4"/>
    <n v="2713"/>
    <n v="6672"/>
    <n v="1"/>
    <n v="11"/>
    <n v="3"/>
    <n v="3"/>
    <n v="80"/>
    <n v="1"/>
    <n v="5"/>
    <n v="1"/>
    <n v="5"/>
    <n v="2"/>
    <n v="0"/>
    <n v="2"/>
    <x v="0"/>
  </r>
  <r>
    <x v="1"/>
    <s v="Travel_Rarely"/>
    <x v="3"/>
    <s v="Current Employees"/>
    <x v="1"/>
    <x v="0"/>
    <s v="STAFF-223"/>
    <n v="223"/>
    <x v="1"/>
    <x v="4"/>
    <x v="2"/>
    <s v="Yes"/>
    <s v="Y"/>
    <n v="2"/>
    <n v="-2"/>
    <n v="0"/>
    <n v="57"/>
    <n v="0"/>
    <m/>
    <n v="0"/>
    <n v="1"/>
    <n v="334"/>
    <n v="24"/>
    <x v="0"/>
    <n v="1"/>
    <n v="3"/>
    <n v="83"/>
    <n v="4"/>
    <n v="3"/>
    <n v="2"/>
    <n v="9439"/>
    <n v="23402"/>
    <n v="3"/>
    <n v="16"/>
    <n v="3"/>
    <n v="2"/>
    <n v="80"/>
    <n v="1"/>
    <n v="12"/>
    <n v="1"/>
    <n v="5"/>
    <n v="3"/>
    <n v="1"/>
    <n v="4"/>
    <x v="0"/>
  </r>
  <r>
    <x v="1"/>
    <s v="Non-Travel"/>
    <x v="2"/>
    <s v="Current Employees"/>
    <x v="1"/>
    <x v="2"/>
    <s v="STAFF-224"/>
    <n v="224"/>
    <x v="1"/>
    <x v="1"/>
    <x v="2"/>
    <s v="Yes"/>
    <s v="Y"/>
    <n v="2"/>
    <n v="-2"/>
    <n v="0"/>
    <n v="27"/>
    <n v="0"/>
    <m/>
    <n v="0"/>
    <n v="1"/>
    <n v="1450"/>
    <n v="3"/>
    <x v="3"/>
    <n v="1"/>
    <n v="3"/>
    <n v="79"/>
    <n v="2"/>
    <n v="1"/>
    <n v="3"/>
    <n v="2566"/>
    <n v="25326"/>
    <n v="1"/>
    <n v="15"/>
    <n v="3"/>
    <n v="4"/>
    <n v="80"/>
    <n v="1"/>
    <n v="1"/>
    <n v="2"/>
    <n v="1"/>
    <n v="1"/>
    <n v="0"/>
    <n v="1"/>
    <x v="2"/>
  </r>
  <r>
    <x v="1"/>
    <s v="Travel_Rarely"/>
    <x v="1"/>
    <s v="Current Employees"/>
    <x v="1"/>
    <x v="0"/>
    <s v="STAFF-226"/>
    <n v="226"/>
    <x v="0"/>
    <x v="5"/>
    <x v="0"/>
    <s v="No"/>
    <s v="Y"/>
    <n v="5"/>
    <n v="-2"/>
    <n v="0"/>
    <n v="50"/>
    <n v="0"/>
    <m/>
    <n v="0"/>
    <n v="1"/>
    <n v="1452"/>
    <n v="11"/>
    <x v="3"/>
    <n v="1"/>
    <n v="3"/>
    <n v="53"/>
    <n v="3"/>
    <n v="5"/>
    <n v="2"/>
    <n v="19926"/>
    <n v="17053"/>
    <n v="3"/>
    <n v="15"/>
    <n v="3"/>
    <n v="2"/>
    <n v="80"/>
    <n v="0"/>
    <n v="21"/>
    <n v="3"/>
    <n v="5"/>
    <n v="4"/>
    <n v="4"/>
    <n v="4"/>
    <x v="0"/>
  </r>
  <r>
    <x v="1"/>
    <s v="Travel_Rarely"/>
    <x v="0"/>
    <s v="Current Employees"/>
    <x v="1"/>
    <x v="0"/>
    <s v="STAFF-227"/>
    <n v="227"/>
    <x v="1"/>
    <x v="1"/>
    <x v="2"/>
    <s v="No"/>
    <s v="Y"/>
    <n v="2"/>
    <n v="-2"/>
    <n v="0"/>
    <n v="41"/>
    <n v="0"/>
    <m/>
    <n v="0"/>
    <n v="1"/>
    <n v="465"/>
    <n v="14"/>
    <x v="3"/>
    <n v="1"/>
    <n v="1"/>
    <n v="56"/>
    <n v="3"/>
    <n v="1"/>
    <n v="2"/>
    <n v="2451"/>
    <n v="4609"/>
    <n v="4"/>
    <n v="12"/>
    <n v="3"/>
    <n v="1"/>
    <n v="80"/>
    <n v="1"/>
    <n v="13"/>
    <n v="3"/>
    <n v="9"/>
    <n v="8"/>
    <n v="1"/>
    <n v="8"/>
    <x v="0"/>
  </r>
  <r>
    <x v="1"/>
    <s v="Travel_Rarely"/>
    <x v="2"/>
    <s v="Current Employees"/>
    <x v="0"/>
    <x v="0"/>
    <s v="STAFF-228"/>
    <n v="228"/>
    <x v="0"/>
    <x v="0"/>
    <x v="1"/>
    <s v="No"/>
    <s v="Y"/>
    <n v="2"/>
    <n v="-2"/>
    <n v="0"/>
    <n v="30"/>
    <n v="0"/>
    <m/>
    <n v="0"/>
    <n v="1"/>
    <n v="1339"/>
    <n v="5"/>
    <x v="3"/>
    <n v="1"/>
    <n v="2"/>
    <n v="41"/>
    <n v="3"/>
    <n v="3"/>
    <n v="2"/>
    <n v="9419"/>
    <n v="8053"/>
    <n v="2"/>
    <n v="12"/>
    <n v="3"/>
    <n v="3"/>
    <n v="80"/>
    <n v="1"/>
    <n v="12"/>
    <n v="3"/>
    <n v="10"/>
    <n v="9"/>
    <n v="7"/>
    <n v="4"/>
    <x v="1"/>
  </r>
  <r>
    <x v="1"/>
    <s v="Travel_Rarely"/>
    <x v="0"/>
    <s v="Current Employees"/>
    <x v="0"/>
    <x v="0"/>
    <s v="STAFF-230"/>
    <n v="230"/>
    <x v="0"/>
    <x v="0"/>
    <x v="0"/>
    <s v="No"/>
    <s v="Y"/>
    <n v="2"/>
    <n v="-2"/>
    <n v="0"/>
    <n v="38"/>
    <n v="0"/>
    <m/>
    <n v="0"/>
    <n v="1"/>
    <n v="702"/>
    <n v="1"/>
    <x v="2"/>
    <n v="1"/>
    <n v="1"/>
    <n v="59"/>
    <n v="2"/>
    <n v="2"/>
    <n v="2"/>
    <n v="8686"/>
    <n v="12930"/>
    <n v="4"/>
    <n v="22"/>
    <n v="4"/>
    <n v="3"/>
    <n v="80"/>
    <n v="0"/>
    <n v="12"/>
    <n v="4"/>
    <n v="8"/>
    <n v="3"/>
    <n v="0"/>
    <n v="7"/>
    <x v="0"/>
  </r>
  <r>
    <x v="1"/>
    <s v="Travel_Rarely"/>
    <x v="2"/>
    <s v="Current Employees"/>
    <x v="1"/>
    <x v="0"/>
    <s v="STAFF-231"/>
    <n v="231"/>
    <x v="1"/>
    <x v="1"/>
    <x v="0"/>
    <s v="No"/>
    <s v="Y"/>
    <n v="2"/>
    <n v="-2"/>
    <n v="0"/>
    <n v="32"/>
    <n v="0"/>
    <m/>
    <n v="0"/>
    <n v="1"/>
    <n v="120"/>
    <n v="6"/>
    <x v="4"/>
    <n v="1"/>
    <n v="3"/>
    <n v="43"/>
    <n v="3"/>
    <n v="1"/>
    <n v="2"/>
    <n v="3038"/>
    <n v="12430"/>
    <n v="3"/>
    <n v="20"/>
    <n v="4"/>
    <n v="1"/>
    <n v="80"/>
    <n v="0"/>
    <n v="8"/>
    <n v="3"/>
    <n v="5"/>
    <n v="4"/>
    <n v="1"/>
    <n v="4"/>
    <x v="0"/>
  </r>
  <r>
    <x v="1"/>
    <s v="Travel_Rarely"/>
    <x v="2"/>
    <s v="Current Employees"/>
    <x v="1"/>
    <x v="4"/>
    <s v="STAFF-233"/>
    <n v="233"/>
    <x v="1"/>
    <x v="1"/>
    <x v="1"/>
    <s v="Yes"/>
    <s v="Y"/>
    <n v="3"/>
    <n v="-2"/>
    <n v="0"/>
    <n v="27"/>
    <n v="0"/>
    <m/>
    <n v="0"/>
    <n v="1"/>
    <n v="1157"/>
    <n v="17"/>
    <x v="3"/>
    <n v="1"/>
    <n v="3"/>
    <n v="51"/>
    <n v="3"/>
    <n v="1"/>
    <n v="4"/>
    <n v="3058"/>
    <n v="13364"/>
    <n v="0"/>
    <n v="16"/>
    <n v="3"/>
    <n v="4"/>
    <n v="80"/>
    <n v="1"/>
    <n v="6"/>
    <n v="2"/>
    <n v="5"/>
    <n v="2"/>
    <n v="1"/>
    <n v="1"/>
    <x v="0"/>
  </r>
  <r>
    <x v="0"/>
    <s v="Travel_Frequently"/>
    <x v="4"/>
    <s v="Ex-Employees"/>
    <x v="0"/>
    <x v="4"/>
    <s v="STAFF-235"/>
    <n v="235"/>
    <x v="0"/>
    <x v="6"/>
    <x v="0"/>
    <s v="No"/>
    <s v="Y"/>
    <n v="5"/>
    <n v="-2"/>
    <n v="0"/>
    <n v="19"/>
    <n v="1"/>
    <n v="1"/>
    <n v="1"/>
    <n v="0"/>
    <n v="602"/>
    <n v="1"/>
    <x v="1"/>
    <n v="1"/>
    <n v="3"/>
    <n v="100"/>
    <n v="1"/>
    <n v="1"/>
    <n v="4"/>
    <n v="2325"/>
    <n v="20989"/>
    <n v="0"/>
    <n v="21"/>
    <n v="4"/>
    <n v="1"/>
    <n v="80"/>
    <n v="0"/>
    <n v="1"/>
    <n v="4"/>
    <n v="0"/>
    <n v="0"/>
    <n v="0"/>
    <n v="0"/>
    <x v="2"/>
  </r>
  <r>
    <x v="1"/>
    <s v="Travel_Frequently"/>
    <x v="0"/>
    <s v="Current Employees"/>
    <x v="1"/>
    <x v="2"/>
    <s v="STAFF-238"/>
    <n v="238"/>
    <x v="1"/>
    <x v="2"/>
    <x v="0"/>
    <s v="No"/>
    <s v="Y"/>
    <n v="3"/>
    <n v="-2"/>
    <n v="0"/>
    <n v="36"/>
    <n v="0"/>
    <m/>
    <n v="0"/>
    <n v="1"/>
    <n v="1480"/>
    <n v="3"/>
    <x v="0"/>
    <n v="1"/>
    <n v="4"/>
    <n v="30"/>
    <n v="3"/>
    <n v="1"/>
    <n v="3"/>
    <n v="2088"/>
    <n v="15062"/>
    <n v="4"/>
    <n v="12"/>
    <n v="3"/>
    <n v="3"/>
    <n v="80"/>
    <n v="0"/>
    <n v="13"/>
    <n v="2"/>
    <n v="8"/>
    <n v="7"/>
    <n v="7"/>
    <n v="2"/>
    <x v="0"/>
  </r>
  <r>
    <x v="1"/>
    <s v="Non-Travel"/>
    <x v="2"/>
    <s v="Current Employees"/>
    <x v="1"/>
    <x v="2"/>
    <s v="STAFF-239"/>
    <n v="239"/>
    <x v="1"/>
    <x v="2"/>
    <x v="2"/>
    <s v="No"/>
    <s v="Y"/>
    <n v="4"/>
    <n v="-2"/>
    <n v="0"/>
    <n v="30"/>
    <n v="0"/>
    <m/>
    <n v="0"/>
    <n v="1"/>
    <n v="111"/>
    <n v="9"/>
    <x v="3"/>
    <n v="1"/>
    <n v="3"/>
    <n v="66"/>
    <n v="3"/>
    <n v="2"/>
    <n v="1"/>
    <n v="3072"/>
    <n v="11012"/>
    <n v="1"/>
    <n v="11"/>
    <n v="3"/>
    <n v="3"/>
    <n v="80"/>
    <n v="2"/>
    <n v="12"/>
    <n v="3"/>
    <n v="12"/>
    <n v="9"/>
    <n v="6"/>
    <n v="10"/>
    <x v="1"/>
  </r>
  <r>
    <x v="1"/>
    <s v="Travel_Rarely"/>
    <x v="1"/>
    <s v="Current Employees"/>
    <x v="0"/>
    <x v="0"/>
    <s v="STAFF-240"/>
    <n v="240"/>
    <x v="0"/>
    <x v="0"/>
    <x v="2"/>
    <s v="Yes"/>
    <s v="Y"/>
    <n v="3"/>
    <n v="-2"/>
    <n v="0"/>
    <n v="45"/>
    <n v="0"/>
    <m/>
    <n v="0"/>
    <n v="1"/>
    <n v="1268"/>
    <n v="4"/>
    <x v="0"/>
    <n v="1"/>
    <n v="3"/>
    <n v="30"/>
    <n v="3"/>
    <n v="2"/>
    <n v="2"/>
    <n v="5006"/>
    <n v="6319"/>
    <n v="4"/>
    <n v="11"/>
    <n v="3"/>
    <n v="1"/>
    <n v="80"/>
    <n v="1"/>
    <n v="9"/>
    <n v="4"/>
    <n v="5"/>
    <n v="4"/>
    <n v="0"/>
    <n v="3"/>
    <x v="0"/>
  </r>
  <r>
    <x v="1"/>
    <s v="Travel_Rarely"/>
    <x v="3"/>
    <s v="Current Employees"/>
    <x v="1"/>
    <x v="0"/>
    <s v="STAFF-241"/>
    <n v="241"/>
    <x v="0"/>
    <x v="1"/>
    <x v="2"/>
    <s v="Yes"/>
    <s v="Y"/>
    <n v="3"/>
    <n v="-2"/>
    <n v="0"/>
    <n v="56"/>
    <n v="0"/>
    <m/>
    <n v="0"/>
    <n v="1"/>
    <n v="713"/>
    <n v="8"/>
    <x v="3"/>
    <n v="1"/>
    <n v="3"/>
    <n v="67"/>
    <n v="3"/>
    <n v="1"/>
    <n v="2"/>
    <n v="4257"/>
    <n v="13939"/>
    <n v="4"/>
    <n v="18"/>
    <n v="3"/>
    <n v="3"/>
    <n v="80"/>
    <n v="1"/>
    <n v="19"/>
    <n v="3"/>
    <n v="2"/>
    <n v="2"/>
    <n v="2"/>
    <n v="2"/>
    <x v="2"/>
  </r>
  <r>
    <x v="1"/>
    <s v="Travel_Rarely"/>
    <x v="2"/>
    <s v="Current Employees"/>
    <x v="1"/>
    <x v="0"/>
    <s v="STAFF-242"/>
    <n v="242"/>
    <x v="1"/>
    <x v="1"/>
    <x v="0"/>
    <s v="No"/>
    <s v="Y"/>
    <n v="2"/>
    <n v="-2"/>
    <n v="0"/>
    <n v="33"/>
    <n v="0"/>
    <m/>
    <n v="0"/>
    <n v="1"/>
    <n v="134"/>
    <n v="2"/>
    <x v="3"/>
    <n v="1"/>
    <n v="3"/>
    <n v="90"/>
    <n v="3"/>
    <n v="1"/>
    <n v="2"/>
    <n v="2500"/>
    <n v="10515"/>
    <n v="0"/>
    <n v="14"/>
    <n v="3"/>
    <n v="1"/>
    <n v="80"/>
    <n v="0"/>
    <n v="4"/>
    <n v="4"/>
    <n v="3"/>
    <n v="1"/>
    <n v="0"/>
    <n v="2"/>
    <x v="2"/>
  </r>
  <r>
    <x v="0"/>
    <s v="Travel_Rarely"/>
    <x v="4"/>
    <s v="Ex-Employees"/>
    <x v="1"/>
    <x v="0"/>
    <s v="STAFF-243"/>
    <n v="243"/>
    <x v="1"/>
    <x v="2"/>
    <x v="0"/>
    <s v="No"/>
    <s v="Y"/>
    <n v="3"/>
    <n v="-2"/>
    <n v="0"/>
    <n v="19"/>
    <n v="1"/>
    <n v="1"/>
    <n v="1"/>
    <n v="0"/>
    <n v="303"/>
    <n v="2"/>
    <x v="3"/>
    <n v="1"/>
    <n v="2"/>
    <n v="47"/>
    <n v="2"/>
    <n v="1"/>
    <n v="2"/>
    <n v="1102"/>
    <n v="9241"/>
    <n v="1"/>
    <n v="22"/>
    <n v="4"/>
    <n v="3"/>
    <n v="80"/>
    <n v="0"/>
    <n v="1"/>
    <n v="2"/>
    <n v="1"/>
    <n v="0"/>
    <n v="1"/>
    <n v="0"/>
    <x v="2"/>
  </r>
  <r>
    <x v="1"/>
    <s v="Travel_Rarely"/>
    <x v="1"/>
    <s v="Current Employees"/>
    <x v="0"/>
    <x v="3"/>
    <s v="STAFF-244"/>
    <n v="244"/>
    <x v="0"/>
    <x v="0"/>
    <x v="2"/>
    <s v="No"/>
    <s v="Y"/>
    <n v="2"/>
    <n v="-2"/>
    <n v="0"/>
    <n v="46"/>
    <n v="0"/>
    <m/>
    <n v="0"/>
    <n v="1"/>
    <n v="526"/>
    <n v="1"/>
    <x v="0"/>
    <n v="1"/>
    <n v="2"/>
    <n v="92"/>
    <n v="3"/>
    <n v="3"/>
    <n v="1"/>
    <n v="10453"/>
    <n v="2137"/>
    <n v="1"/>
    <n v="25"/>
    <n v="4"/>
    <n v="3"/>
    <n v="80"/>
    <n v="3"/>
    <n v="24"/>
    <n v="3"/>
    <n v="24"/>
    <n v="13"/>
    <n v="15"/>
    <n v="7"/>
    <x v="4"/>
  </r>
  <r>
    <x v="1"/>
    <s v="Travel_Rarely"/>
    <x v="0"/>
    <s v="Current Employees"/>
    <x v="1"/>
    <x v="0"/>
    <s v="STAFF-245"/>
    <n v="245"/>
    <x v="0"/>
    <x v="2"/>
    <x v="0"/>
    <s v="No"/>
    <s v="Y"/>
    <n v="3"/>
    <n v="-2"/>
    <n v="0"/>
    <n v="38"/>
    <n v="0"/>
    <m/>
    <n v="0"/>
    <n v="1"/>
    <n v="1380"/>
    <n v="9"/>
    <x v="0"/>
    <n v="1"/>
    <n v="3"/>
    <n v="75"/>
    <n v="3"/>
    <n v="1"/>
    <n v="2"/>
    <n v="2288"/>
    <n v="6319"/>
    <n v="1"/>
    <n v="12"/>
    <n v="3"/>
    <n v="3"/>
    <n v="80"/>
    <n v="0"/>
    <n v="2"/>
    <n v="3"/>
    <n v="2"/>
    <n v="2"/>
    <n v="2"/>
    <n v="1"/>
    <x v="2"/>
  </r>
  <r>
    <x v="1"/>
    <s v="Travel_Rarely"/>
    <x v="2"/>
    <s v="Current Employees"/>
    <x v="1"/>
    <x v="2"/>
    <s v="STAFF-246"/>
    <n v="246"/>
    <x v="0"/>
    <x v="1"/>
    <x v="1"/>
    <s v="Yes"/>
    <s v="Y"/>
    <n v="0"/>
    <n v="-2"/>
    <n v="0"/>
    <n v="31"/>
    <n v="0"/>
    <m/>
    <n v="0"/>
    <n v="1"/>
    <n v="140"/>
    <n v="12"/>
    <x v="1"/>
    <n v="1"/>
    <n v="3"/>
    <n v="95"/>
    <n v="3"/>
    <n v="1"/>
    <n v="4"/>
    <n v="3929"/>
    <n v="6984"/>
    <n v="8"/>
    <n v="23"/>
    <n v="4"/>
    <n v="3"/>
    <n v="80"/>
    <n v="1"/>
    <n v="7"/>
    <n v="3"/>
    <n v="4"/>
    <n v="2"/>
    <n v="0"/>
    <n v="2"/>
    <x v="2"/>
  </r>
  <r>
    <x v="1"/>
    <s v="Travel_Rarely"/>
    <x v="2"/>
    <s v="Current Employees"/>
    <x v="1"/>
    <x v="2"/>
    <s v="STAFF-247"/>
    <n v="247"/>
    <x v="0"/>
    <x v="1"/>
    <x v="0"/>
    <s v="No"/>
    <s v="Y"/>
    <n v="3"/>
    <n v="-2"/>
    <n v="0"/>
    <n v="34"/>
    <n v="0"/>
    <m/>
    <n v="0"/>
    <n v="1"/>
    <n v="629"/>
    <n v="27"/>
    <x v="0"/>
    <n v="1"/>
    <n v="4"/>
    <n v="95"/>
    <n v="3"/>
    <n v="1"/>
    <n v="3"/>
    <n v="2311"/>
    <n v="5711"/>
    <n v="2"/>
    <n v="15"/>
    <n v="3"/>
    <n v="4"/>
    <n v="80"/>
    <n v="0"/>
    <n v="9"/>
    <n v="3"/>
    <n v="3"/>
    <n v="2"/>
    <n v="1"/>
    <n v="2"/>
    <x v="2"/>
  </r>
  <r>
    <x v="0"/>
    <s v="Travel_Rarely"/>
    <x v="0"/>
    <s v="Ex-Employees"/>
    <x v="0"/>
    <x v="3"/>
    <s v="STAFF-248"/>
    <n v="248"/>
    <x v="0"/>
    <x v="6"/>
    <x v="0"/>
    <s v="Yes"/>
    <s v="Y"/>
    <n v="5"/>
    <n v="-2"/>
    <n v="0"/>
    <n v="41"/>
    <n v="1"/>
    <n v="1"/>
    <n v="1"/>
    <n v="0"/>
    <n v="1356"/>
    <n v="20"/>
    <x v="0"/>
    <n v="1"/>
    <n v="2"/>
    <n v="70"/>
    <n v="3"/>
    <n v="1"/>
    <n v="3"/>
    <n v="3140"/>
    <n v="21728"/>
    <n v="1"/>
    <n v="22"/>
    <n v="4"/>
    <n v="4"/>
    <n v="80"/>
    <n v="0"/>
    <n v="4"/>
    <n v="2"/>
    <n v="4"/>
    <n v="3"/>
    <n v="0"/>
    <n v="2"/>
    <x v="2"/>
  </r>
  <r>
    <x v="1"/>
    <s v="Travel_Rarely"/>
    <x v="1"/>
    <s v="Current Employees"/>
    <x v="1"/>
    <x v="2"/>
    <s v="STAFF-249"/>
    <n v="249"/>
    <x v="1"/>
    <x v="2"/>
    <x v="1"/>
    <s v="No"/>
    <s v="Y"/>
    <n v="2"/>
    <n v="-2"/>
    <n v="0"/>
    <n v="50"/>
    <n v="0"/>
    <m/>
    <n v="0"/>
    <n v="1"/>
    <n v="328"/>
    <n v="1"/>
    <x v="3"/>
    <n v="1"/>
    <n v="3"/>
    <n v="86"/>
    <n v="2"/>
    <n v="1"/>
    <n v="3"/>
    <n v="3690"/>
    <n v="3425"/>
    <n v="2"/>
    <n v="15"/>
    <n v="3"/>
    <n v="4"/>
    <n v="80"/>
    <n v="1"/>
    <n v="5"/>
    <n v="2"/>
    <n v="3"/>
    <n v="2"/>
    <n v="0"/>
    <n v="2"/>
    <x v="2"/>
  </r>
  <r>
    <x v="1"/>
    <s v="Travel_Rarely"/>
    <x v="1"/>
    <s v="Current Employees"/>
    <x v="1"/>
    <x v="2"/>
    <s v="STAFF-250"/>
    <n v="250"/>
    <x v="0"/>
    <x v="3"/>
    <x v="2"/>
    <s v="No"/>
    <s v="Y"/>
    <n v="3"/>
    <n v="-2"/>
    <n v="0"/>
    <n v="53"/>
    <n v="0"/>
    <m/>
    <n v="0"/>
    <n v="1"/>
    <n v="1084"/>
    <n v="13"/>
    <x v="0"/>
    <n v="1"/>
    <n v="4"/>
    <n v="57"/>
    <n v="4"/>
    <n v="2"/>
    <n v="3"/>
    <n v="4450"/>
    <n v="26250"/>
    <n v="1"/>
    <n v="11"/>
    <n v="3"/>
    <n v="3"/>
    <n v="80"/>
    <n v="2"/>
    <n v="5"/>
    <n v="3"/>
    <n v="4"/>
    <n v="2"/>
    <n v="1"/>
    <n v="3"/>
    <x v="2"/>
  </r>
  <r>
    <x v="1"/>
    <s v="Travel_Rarely"/>
    <x v="2"/>
    <s v="Current Employees"/>
    <x v="1"/>
    <x v="2"/>
    <s v="STAFF-252"/>
    <n v="252"/>
    <x v="0"/>
    <x v="1"/>
    <x v="1"/>
    <s v="No"/>
    <s v="Y"/>
    <n v="5"/>
    <n v="-2"/>
    <n v="0"/>
    <n v="33"/>
    <n v="0"/>
    <m/>
    <n v="0"/>
    <n v="1"/>
    <n v="931"/>
    <n v="14"/>
    <x v="3"/>
    <n v="1"/>
    <n v="4"/>
    <n v="72"/>
    <n v="3"/>
    <n v="1"/>
    <n v="3"/>
    <n v="2756"/>
    <n v="4673"/>
    <n v="1"/>
    <n v="13"/>
    <n v="3"/>
    <n v="4"/>
    <n v="80"/>
    <n v="1"/>
    <n v="8"/>
    <n v="3"/>
    <n v="8"/>
    <n v="7"/>
    <n v="1"/>
    <n v="6"/>
    <x v="0"/>
  </r>
  <r>
    <x v="1"/>
    <s v="Travel_Rarely"/>
    <x v="0"/>
    <s v="Current Employees"/>
    <x v="1"/>
    <x v="2"/>
    <s v="STAFF-253"/>
    <n v="253"/>
    <x v="0"/>
    <x v="5"/>
    <x v="1"/>
    <s v="No"/>
    <s v="Y"/>
    <n v="2"/>
    <n v="-2"/>
    <n v="0"/>
    <n v="40"/>
    <n v="0"/>
    <m/>
    <n v="0"/>
    <n v="1"/>
    <n v="989"/>
    <n v="4"/>
    <x v="1"/>
    <n v="1"/>
    <n v="4"/>
    <n v="46"/>
    <n v="3"/>
    <n v="5"/>
    <n v="3"/>
    <n v="19033"/>
    <n v="6499"/>
    <n v="1"/>
    <n v="14"/>
    <n v="3"/>
    <n v="2"/>
    <n v="80"/>
    <n v="1"/>
    <n v="21"/>
    <n v="3"/>
    <n v="20"/>
    <n v="8"/>
    <n v="9"/>
    <n v="9"/>
    <x v="4"/>
  </r>
  <r>
    <x v="1"/>
    <s v="Travel_Rarely"/>
    <x v="3"/>
    <s v="Current Employees"/>
    <x v="1"/>
    <x v="2"/>
    <s v="STAFF-254"/>
    <n v="254"/>
    <x v="1"/>
    <x v="7"/>
    <x v="0"/>
    <s v="No"/>
    <s v="Y"/>
    <n v="3"/>
    <n v="-2"/>
    <n v="0"/>
    <n v="55"/>
    <n v="0"/>
    <m/>
    <n v="0"/>
    <n v="1"/>
    <n v="692"/>
    <n v="14"/>
    <x v="2"/>
    <n v="1"/>
    <n v="3"/>
    <n v="61"/>
    <n v="4"/>
    <n v="5"/>
    <n v="3"/>
    <n v="18722"/>
    <n v="13339"/>
    <n v="8"/>
    <n v="11"/>
    <n v="3"/>
    <n v="4"/>
    <n v="80"/>
    <n v="0"/>
    <n v="36"/>
    <n v="3"/>
    <n v="24"/>
    <n v="15"/>
    <n v="2"/>
    <n v="15"/>
    <x v="4"/>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x v="1"/>
  </r>
  <r>
    <x v="1"/>
    <s v="Travel_Rarely"/>
    <x v="1"/>
    <s v="Current Employees"/>
    <x v="1"/>
    <x v="2"/>
    <s v="STAFF-258"/>
    <n v="258"/>
    <x v="0"/>
    <x v="4"/>
    <x v="0"/>
    <s v="No"/>
    <s v="Y"/>
    <n v="6"/>
    <n v="-2"/>
    <n v="0"/>
    <n v="51"/>
    <n v="0"/>
    <m/>
    <n v="0"/>
    <n v="1"/>
    <n v="313"/>
    <n v="3"/>
    <x v="3"/>
    <n v="1"/>
    <n v="4"/>
    <n v="98"/>
    <n v="3"/>
    <n v="4"/>
    <n v="3"/>
    <n v="13734"/>
    <n v="7192"/>
    <n v="3"/>
    <n v="18"/>
    <n v="3"/>
    <n v="3"/>
    <n v="80"/>
    <n v="0"/>
    <n v="21"/>
    <n v="3"/>
    <n v="7"/>
    <n v="7"/>
    <n v="1"/>
    <n v="0"/>
    <x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x v="7"/>
  </r>
  <r>
    <x v="1"/>
    <s v="Travel_Rarely"/>
    <x v="2"/>
    <s v="Current Employees"/>
    <x v="1"/>
    <x v="2"/>
    <s v="STAFF-260"/>
    <n v="260"/>
    <x v="0"/>
    <x v="1"/>
    <x v="0"/>
    <s v="No"/>
    <s v="Y"/>
    <n v="2"/>
    <n v="-2"/>
    <n v="0"/>
    <n v="27"/>
    <n v="0"/>
    <m/>
    <n v="0"/>
    <n v="1"/>
    <n v="894"/>
    <n v="9"/>
    <x v="3"/>
    <n v="1"/>
    <n v="4"/>
    <n v="99"/>
    <n v="3"/>
    <n v="1"/>
    <n v="3"/>
    <n v="2279"/>
    <n v="11781"/>
    <n v="1"/>
    <n v="16"/>
    <n v="3"/>
    <n v="4"/>
    <n v="80"/>
    <n v="0"/>
    <n v="7"/>
    <n v="2"/>
    <n v="7"/>
    <n v="7"/>
    <n v="0"/>
    <n v="3"/>
    <x v="0"/>
  </r>
  <r>
    <x v="0"/>
    <s v="Travel_Rarely"/>
    <x v="0"/>
    <s v="Ex-Employees"/>
    <x v="1"/>
    <x v="0"/>
    <s v="STAFF-261"/>
    <n v="261"/>
    <x v="1"/>
    <x v="3"/>
    <x v="1"/>
    <s v="Yes"/>
    <s v="Y"/>
    <n v="1"/>
    <n v="-2"/>
    <n v="0"/>
    <n v="35"/>
    <n v="1"/>
    <n v="1"/>
    <n v="1"/>
    <n v="0"/>
    <n v="556"/>
    <n v="23"/>
    <x v="0"/>
    <n v="1"/>
    <n v="2"/>
    <n v="50"/>
    <n v="2"/>
    <n v="2"/>
    <n v="2"/>
    <n v="5916"/>
    <n v="15497"/>
    <n v="3"/>
    <n v="13"/>
    <n v="3"/>
    <n v="1"/>
    <n v="80"/>
    <n v="0"/>
    <n v="8"/>
    <n v="3"/>
    <n v="1"/>
    <n v="0"/>
    <n v="0"/>
    <n v="1"/>
    <x v="2"/>
  </r>
  <r>
    <x v="1"/>
    <s v="Non-Travel"/>
    <x v="0"/>
    <s v="Current Employees"/>
    <x v="1"/>
    <x v="2"/>
    <s v="STAFF-262"/>
    <n v="262"/>
    <x v="1"/>
    <x v="1"/>
    <x v="2"/>
    <s v="No"/>
    <s v="Y"/>
    <n v="3"/>
    <n v="-2"/>
    <n v="0"/>
    <n v="43"/>
    <n v="0"/>
    <m/>
    <n v="0"/>
    <n v="1"/>
    <n v="1344"/>
    <n v="7"/>
    <x v="3"/>
    <n v="1"/>
    <n v="4"/>
    <n v="37"/>
    <n v="4"/>
    <n v="1"/>
    <n v="4"/>
    <n v="2089"/>
    <n v="5228"/>
    <n v="4"/>
    <n v="14"/>
    <n v="3"/>
    <n v="4"/>
    <n v="80"/>
    <n v="3"/>
    <n v="7"/>
    <n v="4"/>
    <n v="5"/>
    <n v="4"/>
    <n v="2"/>
    <n v="2"/>
    <x v="0"/>
  </r>
  <r>
    <x v="1"/>
    <s v="Non-Travel"/>
    <x v="1"/>
    <s v="Current Employees"/>
    <x v="1"/>
    <x v="2"/>
    <s v="STAFF-264"/>
    <n v="264"/>
    <x v="1"/>
    <x v="5"/>
    <x v="1"/>
    <s v="No"/>
    <s v="Y"/>
    <n v="1"/>
    <n v="-2"/>
    <n v="0"/>
    <n v="45"/>
    <n v="0"/>
    <m/>
    <n v="0"/>
    <n v="1"/>
    <n v="1195"/>
    <n v="2"/>
    <x v="0"/>
    <n v="1"/>
    <n v="1"/>
    <n v="65"/>
    <n v="2"/>
    <n v="4"/>
    <n v="4"/>
    <n v="16792"/>
    <n v="20462"/>
    <n v="9"/>
    <n v="23"/>
    <n v="4"/>
    <n v="4"/>
    <n v="80"/>
    <n v="1"/>
    <n v="22"/>
    <n v="3"/>
    <n v="20"/>
    <n v="8"/>
    <n v="11"/>
    <n v="8"/>
    <x v="4"/>
  </r>
  <r>
    <x v="1"/>
    <s v="Travel_Rarely"/>
    <x v="0"/>
    <s v="Current Employees"/>
    <x v="1"/>
    <x v="0"/>
    <s v="STAFF-267"/>
    <n v="267"/>
    <x v="1"/>
    <x v="1"/>
    <x v="1"/>
    <s v="Yes"/>
    <s v="Y"/>
    <n v="3"/>
    <n v="-2"/>
    <n v="0"/>
    <n v="37"/>
    <n v="0"/>
    <m/>
    <n v="0"/>
    <n v="1"/>
    <n v="290"/>
    <n v="21"/>
    <x v="3"/>
    <n v="1"/>
    <n v="2"/>
    <n v="65"/>
    <n v="4"/>
    <n v="1"/>
    <n v="2"/>
    <n v="3564"/>
    <n v="22977"/>
    <n v="1"/>
    <n v="12"/>
    <n v="3"/>
    <n v="1"/>
    <n v="80"/>
    <n v="1"/>
    <n v="8"/>
    <n v="2"/>
    <n v="8"/>
    <n v="7"/>
    <n v="1"/>
    <n v="7"/>
    <x v="0"/>
  </r>
  <r>
    <x v="1"/>
    <s v="Travel_Frequently"/>
    <x v="0"/>
    <s v="Current Employees"/>
    <x v="1"/>
    <x v="2"/>
    <s v="STAFF-269"/>
    <n v="269"/>
    <x v="0"/>
    <x v="2"/>
    <x v="0"/>
    <s v="No"/>
    <s v="Y"/>
    <n v="5"/>
    <n v="-2"/>
    <n v="0"/>
    <n v="35"/>
    <n v="0"/>
    <m/>
    <n v="0"/>
    <n v="1"/>
    <n v="138"/>
    <n v="2"/>
    <x v="3"/>
    <n v="1"/>
    <n v="2"/>
    <n v="37"/>
    <n v="3"/>
    <n v="2"/>
    <n v="3"/>
    <n v="4425"/>
    <n v="15986"/>
    <n v="5"/>
    <n v="11"/>
    <n v="3"/>
    <n v="4"/>
    <n v="80"/>
    <n v="0"/>
    <n v="10"/>
    <n v="3"/>
    <n v="6"/>
    <n v="2"/>
    <n v="1"/>
    <n v="2"/>
    <x v="0"/>
  </r>
  <r>
    <x v="1"/>
    <s v="Non-Travel"/>
    <x v="0"/>
    <s v="Current Employees"/>
    <x v="1"/>
    <x v="2"/>
    <s v="STAFF-270"/>
    <n v="270"/>
    <x v="0"/>
    <x v="3"/>
    <x v="2"/>
    <s v="No"/>
    <s v="Y"/>
    <n v="5"/>
    <n v="-2"/>
    <n v="0"/>
    <n v="42"/>
    <n v="0"/>
    <m/>
    <n v="0"/>
    <n v="1"/>
    <n v="926"/>
    <n v="21"/>
    <x v="0"/>
    <n v="1"/>
    <n v="3"/>
    <n v="36"/>
    <n v="3"/>
    <n v="2"/>
    <n v="3"/>
    <n v="5265"/>
    <n v="16439"/>
    <n v="2"/>
    <n v="16"/>
    <n v="3"/>
    <n v="2"/>
    <n v="80"/>
    <n v="1"/>
    <n v="11"/>
    <n v="3"/>
    <n v="5"/>
    <n v="3"/>
    <n v="0"/>
    <n v="2"/>
    <x v="0"/>
  </r>
  <r>
    <x v="1"/>
    <s v="Travel_Rarely"/>
    <x v="0"/>
    <s v="Current Employees"/>
    <x v="1"/>
    <x v="0"/>
    <s v="STAFF-271"/>
    <n v="271"/>
    <x v="1"/>
    <x v="3"/>
    <x v="1"/>
    <s v="No"/>
    <s v="Y"/>
    <n v="3"/>
    <n v="-2"/>
    <n v="0"/>
    <n v="38"/>
    <n v="0"/>
    <m/>
    <n v="0"/>
    <n v="1"/>
    <n v="1261"/>
    <n v="2"/>
    <x v="2"/>
    <n v="1"/>
    <n v="4"/>
    <n v="88"/>
    <n v="3"/>
    <n v="2"/>
    <n v="2"/>
    <n v="6553"/>
    <n v="7259"/>
    <n v="9"/>
    <n v="14"/>
    <n v="3"/>
    <n v="2"/>
    <n v="80"/>
    <n v="0"/>
    <n v="14"/>
    <n v="3"/>
    <n v="1"/>
    <n v="0"/>
    <n v="0"/>
    <n v="0"/>
    <x v="2"/>
  </r>
  <r>
    <x v="1"/>
    <s v="Travel_Rarely"/>
    <x v="0"/>
    <s v="Current Employees"/>
    <x v="1"/>
    <x v="4"/>
    <s v="STAFF-273"/>
    <n v="273"/>
    <x v="1"/>
    <x v="3"/>
    <x v="1"/>
    <s v="No"/>
    <s v="Y"/>
    <n v="3"/>
    <n v="-2"/>
    <n v="0"/>
    <n v="38"/>
    <n v="0"/>
    <m/>
    <n v="0"/>
    <n v="1"/>
    <n v="1084"/>
    <n v="29"/>
    <x v="3"/>
    <n v="1"/>
    <n v="4"/>
    <n v="54"/>
    <n v="3"/>
    <n v="2"/>
    <n v="4"/>
    <n v="6261"/>
    <n v="4185"/>
    <n v="3"/>
    <n v="18"/>
    <n v="3"/>
    <n v="1"/>
    <n v="80"/>
    <n v="1"/>
    <n v="9"/>
    <n v="1"/>
    <n v="7"/>
    <n v="7"/>
    <n v="1"/>
    <n v="7"/>
    <x v="0"/>
  </r>
  <r>
    <x v="1"/>
    <s v="Travel_Frequently"/>
    <x v="2"/>
    <s v="Current Employees"/>
    <x v="1"/>
    <x v="4"/>
    <s v="STAFF-274"/>
    <n v="274"/>
    <x v="1"/>
    <x v="3"/>
    <x v="1"/>
    <s v="No"/>
    <s v="Y"/>
    <n v="1"/>
    <n v="-2"/>
    <n v="0"/>
    <n v="27"/>
    <n v="0"/>
    <m/>
    <n v="0"/>
    <n v="1"/>
    <n v="472"/>
    <n v="1"/>
    <x v="1"/>
    <n v="1"/>
    <n v="3"/>
    <n v="60"/>
    <n v="2"/>
    <n v="2"/>
    <n v="4"/>
    <n v="4298"/>
    <n v="9679"/>
    <n v="5"/>
    <n v="19"/>
    <n v="3"/>
    <n v="3"/>
    <n v="80"/>
    <n v="1"/>
    <n v="6"/>
    <n v="3"/>
    <n v="2"/>
    <n v="2"/>
    <n v="2"/>
    <n v="0"/>
    <x v="2"/>
  </r>
  <r>
    <x v="1"/>
    <s v="Non-Travel"/>
    <x v="1"/>
    <s v="Current Employees"/>
    <x v="1"/>
    <x v="0"/>
    <s v="STAFF-275"/>
    <n v="275"/>
    <x v="1"/>
    <x v="3"/>
    <x v="2"/>
    <s v="Yes"/>
    <s v="Y"/>
    <n v="0"/>
    <n v="-2"/>
    <n v="0"/>
    <n v="49"/>
    <n v="0"/>
    <m/>
    <n v="0"/>
    <n v="1"/>
    <n v="1002"/>
    <n v="18"/>
    <x v="2"/>
    <n v="1"/>
    <n v="4"/>
    <n v="92"/>
    <n v="3"/>
    <n v="2"/>
    <n v="2"/>
    <n v="6804"/>
    <n v="23793"/>
    <n v="1"/>
    <n v="15"/>
    <n v="3"/>
    <n v="1"/>
    <n v="80"/>
    <n v="2"/>
    <n v="7"/>
    <n v="3"/>
    <n v="7"/>
    <n v="7"/>
    <n v="1"/>
    <n v="7"/>
    <x v="0"/>
  </r>
  <r>
    <x v="1"/>
    <s v="Travel_Frequently"/>
    <x v="2"/>
    <s v="Current Employees"/>
    <x v="1"/>
    <x v="2"/>
    <s v="STAFF-277"/>
    <n v="277"/>
    <x v="1"/>
    <x v="1"/>
    <x v="2"/>
    <s v="Yes"/>
    <s v="Y"/>
    <n v="4"/>
    <n v="-2"/>
    <n v="0"/>
    <n v="34"/>
    <n v="0"/>
    <m/>
    <n v="0"/>
    <n v="1"/>
    <n v="878"/>
    <n v="10"/>
    <x v="2"/>
    <n v="1"/>
    <n v="4"/>
    <n v="43"/>
    <n v="3"/>
    <n v="1"/>
    <n v="3"/>
    <n v="3815"/>
    <n v="5972"/>
    <n v="1"/>
    <n v="17"/>
    <n v="3"/>
    <n v="4"/>
    <n v="80"/>
    <n v="1"/>
    <n v="5"/>
    <n v="4"/>
    <n v="5"/>
    <n v="3"/>
    <n v="2"/>
    <n v="0"/>
    <x v="0"/>
  </r>
  <r>
    <x v="1"/>
    <s v="Travel_Rarely"/>
    <x v="0"/>
    <s v="Current Employees"/>
    <x v="1"/>
    <x v="2"/>
    <s v="STAFF-281"/>
    <n v="281"/>
    <x v="1"/>
    <x v="2"/>
    <x v="1"/>
    <s v="Yes"/>
    <s v="Y"/>
    <n v="2"/>
    <n v="-2"/>
    <n v="0"/>
    <n v="40"/>
    <n v="0"/>
    <m/>
    <n v="0"/>
    <n v="1"/>
    <n v="905"/>
    <n v="19"/>
    <x v="0"/>
    <n v="1"/>
    <n v="3"/>
    <n v="99"/>
    <n v="3"/>
    <n v="2"/>
    <n v="4"/>
    <n v="2741"/>
    <n v="16523"/>
    <n v="8"/>
    <n v="15"/>
    <n v="3"/>
    <n v="3"/>
    <n v="80"/>
    <n v="1"/>
    <n v="15"/>
    <n v="4"/>
    <n v="7"/>
    <n v="2"/>
    <n v="3"/>
    <n v="7"/>
    <x v="0"/>
  </r>
  <r>
    <x v="0"/>
    <s v="Travel_Rarely"/>
    <x v="0"/>
    <s v="Ex-Employees"/>
    <x v="1"/>
    <x v="2"/>
    <s v="STAFF-282"/>
    <n v="282"/>
    <x v="1"/>
    <x v="4"/>
    <x v="1"/>
    <s v="Yes"/>
    <s v="Y"/>
    <n v="2"/>
    <n v="-2"/>
    <n v="0"/>
    <n v="38"/>
    <n v="1"/>
    <n v="1"/>
    <n v="1"/>
    <n v="0"/>
    <n v="1180"/>
    <n v="29"/>
    <x v="1"/>
    <n v="1"/>
    <n v="2"/>
    <n v="70"/>
    <n v="3"/>
    <n v="2"/>
    <n v="3"/>
    <n v="6673"/>
    <n v="11354"/>
    <n v="7"/>
    <n v="19"/>
    <n v="3"/>
    <n v="2"/>
    <n v="80"/>
    <n v="0"/>
    <n v="17"/>
    <n v="3"/>
    <n v="1"/>
    <n v="0"/>
    <n v="0"/>
    <n v="0"/>
    <x v="2"/>
  </r>
  <r>
    <x v="0"/>
    <s v="Travel_Rarely"/>
    <x v="2"/>
    <s v="Ex-Employees"/>
    <x v="0"/>
    <x v="3"/>
    <s v="STAFF-283"/>
    <n v="283"/>
    <x v="0"/>
    <x v="0"/>
    <x v="1"/>
    <s v="No"/>
    <s v="Y"/>
    <n v="3"/>
    <n v="-2"/>
    <n v="0"/>
    <n v="29"/>
    <n v="1"/>
    <n v="1"/>
    <n v="1"/>
    <n v="0"/>
    <n v="121"/>
    <n v="27"/>
    <x v="3"/>
    <n v="1"/>
    <n v="2"/>
    <n v="35"/>
    <n v="3"/>
    <n v="3"/>
    <n v="4"/>
    <n v="7639"/>
    <n v="24525"/>
    <n v="1"/>
    <n v="22"/>
    <n v="4"/>
    <n v="4"/>
    <n v="80"/>
    <n v="3"/>
    <n v="10"/>
    <n v="2"/>
    <n v="10"/>
    <n v="4"/>
    <n v="1"/>
    <n v="9"/>
    <x v="1"/>
  </r>
  <r>
    <x v="1"/>
    <s v="Travel_Rarely"/>
    <x v="4"/>
    <s v="Current Employees"/>
    <x v="1"/>
    <x v="0"/>
    <s v="STAFF-284"/>
    <n v="284"/>
    <x v="1"/>
    <x v="1"/>
    <x v="2"/>
    <s v="Yes"/>
    <s v="Y"/>
    <n v="2"/>
    <n v="-2"/>
    <n v="0"/>
    <n v="22"/>
    <n v="0"/>
    <m/>
    <n v="0"/>
    <n v="1"/>
    <n v="1136"/>
    <n v="5"/>
    <x v="3"/>
    <n v="1"/>
    <n v="4"/>
    <n v="60"/>
    <n v="4"/>
    <n v="1"/>
    <n v="2"/>
    <n v="2328"/>
    <n v="12392"/>
    <n v="1"/>
    <n v="16"/>
    <n v="3"/>
    <n v="1"/>
    <n v="80"/>
    <n v="1"/>
    <n v="4"/>
    <n v="2"/>
    <n v="4"/>
    <n v="2"/>
    <n v="2"/>
    <n v="2"/>
    <x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x v="0"/>
  </r>
  <r>
    <x v="1"/>
    <s v="Non-Travel"/>
    <x v="0"/>
    <s v="Current Employees"/>
    <x v="1"/>
    <x v="0"/>
    <s v="STAFF-287"/>
    <n v="287"/>
    <x v="1"/>
    <x v="4"/>
    <x v="1"/>
    <s v="No"/>
    <s v="Y"/>
    <n v="5"/>
    <n v="-2"/>
    <n v="0"/>
    <n v="40"/>
    <n v="0"/>
    <m/>
    <n v="0"/>
    <n v="1"/>
    <n v="1151"/>
    <n v="9"/>
    <x v="4"/>
    <n v="1"/>
    <n v="4"/>
    <n v="63"/>
    <n v="2"/>
    <n v="2"/>
    <n v="2"/>
    <n v="4876"/>
    <n v="14242"/>
    <n v="9"/>
    <n v="14"/>
    <n v="3"/>
    <n v="4"/>
    <n v="80"/>
    <n v="1"/>
    <n v="5"/>
    <n v="1"/>
    <n v="3"/>
    <n v="2"/>
    <n v="0"/>
    <n v="2"/>
    <x v="2"/>
  </r>
  <r>
    <x v="1"/>
    <s v="Travel_Rarely"/>
    <x v="1"/>
    <s v="Current Employees"/>
    <x v="1"/>
    <x v="2"/>
    <s v="STAFF-288"/>
    <n v="288"/>
    <x v="1"/>
    <x v="4"/>
    <x v="2"/>
    <s v="No"/>
    <s v="Y"/>
    <n v="3"/>
    <n v="-2"/>
    <n v="0"/>
    <n v="46"/>
    <n v="0"/>
    <m/>
    <n v="0"/>
    <n v="1"/>
    <n v="644"/>
    <n v="1"/>
    <x v="2"/>
    <n v="1"/>
    <n v="4"/>
    <n v="97"/>
    <n v="3"/>
    <n v="3"/>
    <n v="3"/>
    <n v="9396"/>
    <n v="12368"/>
    <n v="7"/>
    <n v="16"/>
    <n v="3"/>
    <n v="3"/>
    <n v="80"/>
    <n v="1"/>
    <n v="17"/>
    <n v="3"/>
    <n v="4"/>
    <n v="2"/>
    <n v="0"/>
    <n v="3"/>
    <x v="2"/>
  </r>
  <r>
    <x v="0"/>
    <s v="Travel_Rarely"/>
    <x v="2"/>
    <s v="Ex-Employees"/>
    <x v="0"/>
    <x v="2"/>
    <s v="STAFF-291"/>
    <n v="291"/>
    <x v="1"/>
    <x v="0"/>
    <x v="1"/>
    <s v="No"/>
    <s v="Y"/>
    <n v="2"/>
    <n v="-2"/>
    <n v="0"/>
    <n v="32"/>
    <n v="1"/>
    <n v="1"/>
    <n v="1"/>
    <n v="0"/>
    <n v="1045"/>
    <n v="4"/>
    <x v="2"/>
    <n v="1"/>
    <n v="4"/>
    <n v="32"/>
    <n v="1"/>
    <n v="3"/>
    <n v="4"/>
    <n v="10400"/>
    <n v="25812"/>
    <n v="1"/>
    <n v="11"/>
    <n v="3"/>
    <n v="3"/>
    <n v="80"/>
    <n v="0"/>
    <n v="14"/>
    <n v="2"/>
    <n v="14"/>
    <n v="8"/>
    <n v="9"/>
    <n v="8"/>
    <x v="1"/>
  </r>
  <r>
    <x v="1"/>
    <s v="Non-Travel"/>
    <x v="2"/>
    <s v="Current Employees"/>
    <x v="1"/>
    <x v="0"/>
    <s v="STAFF-292"/>
    <n v="292"/>
    <x v="1"/>
    <x v="3"/>
    <x v="0"/>
    <s v="No"/>
    <s v="Y"/>
    <n v="2"/>
    <n v="-2"/>
    <n v="0"/>
    <n v="30"/>
    <n v="0"/>
    <m/>
    <n v="0"/>
    <n v="1"/>
    <n v="829"/>
    <n v="1"/>
    <x v="1"/>
    <n v="1"/>
    <n v="3"/>
    <n v="88"/>
    <n v="2"/>
    <n v="3"/>
    <n v="2"/>
    <n v="8474"/>
    <n v="20925"/>
    <n v="1"/>
    <n v="22"/>
    <n v="4"/>
    <n v="3"/>
    <n v="80"/>
    <n v="0"/>
    <n v="12"/>
    <n v="3"/>
    <n v="11"/>
    <n v="8"/>
    <n v="5"/>
    <n v="8"/>
    <x v="1"/>
  </r>
  <r>
    <x v="1"/>
    <s v="Travel_Frequently"/>
    <x v="2"/>
    <s v="Current Employees"/>
    <x v="0"/>
    <x v="0"/>
    <s v="STAFF-293"/>
    <n v="293"/>
    <x v="0"/>
    <x v="0"/>
    <x v="0"/>
    <s v="No"/>
    <s v="Y"/>
    <n v="2"/>
    <n v="-2"/>
    <n v="0"/>
    <n v="27"/>
    <n v="0"/>
    <m/>
    <n v="0"/>
    <n v="1"/>
    <n v="1242"/>
    <n v="20"/>
    <x v="3"/>
    <n v="1"/>
    <n v="4"/>
    <n v="90"/>
    <n v="3"/>
    <n v="2"/>
    <n v="2"/>
    <n v="9981"/>
    <n v="12916"/>
    <n v="1"/>
    <n v="14"/>
    <n v="3"/>
    <n v="4"/>
    <n v="80"/>
    <n v="0"/>
    <n v="7"/>
    <n v="3"/>
    <n v="7"/>
    <n v="7"/>
    <n v="0"/>
    <n v="7"/>
    <x v="0"/>
  </r>
  <r>
    <x v="1"/>
    <s v="Travel_Rarely"/>
    <x v="1"/>
    <s v="Current Employees"/>
    <x v="1"/>
    <x v="0"/>
    <s v="STAFF-296"/>
    <n v="296"/>
    <x v="1"/>
    <x v="7"/>
    <x v="1"/>
    <s v="No"/>
    <s v="Y"/>
    <n v="5"/>
    <n v="-2"/>
    <n v="0"/>
    <n v="51"/>
    <n v="0"/>
    <m/>
    <n v="0"/>
    <n v="1"/>
    <n v="1469"/>
    <n v="8"/>
    <x v="2"/>
    <n v="1"/>
    <n v="2"/>
    <n v="81"/>
    <n v="2"/>
    <n v="3"/>
    <n v="2"/>
    <n v="12490"/>
    <n v="15736"/>
    <n v="5"/>
    <n v="16"/>
    <n v="3"/>
    <n v="4"/>
    <n v="80"/>
    <n v="2"/>
    <n v="16"/>
    <n v="1"/>
    <n v="10"/>
    <n v="9"/>
    <n v="4"/>
    <n v="7"/>
    <x v="1"/>
  </r>
  <r>
    <x v="0"/>
    <s v="Travel_Rarely"/>
    <x v="2"/>
    <s v="Ex-Employees"/>
    <x v="1"/>
    <x v="4"/>
    <s v="STAFF-297"/>
    <n v="297"/>
    <x v="0"/>
    <x v="1"/>
    <x v="0"/>
    <s v="Yes"/>
    <s v="Y"/>
    <n v="5"/>
    <n v="-2"/>
    <n v="0"/>
    <n v="30"/>
    <n v="1"/>
    <n v="1"/>
    <n v="1"/>
    <n v="0"/>
    <n v="1005"/>
    <n v="3"/>
    <x v="3"/>
    <n v="1"/>
    <n v="4"/>
    <n v="88"/>
    <n v="3"/>
    <n v="1"/>
    <n v="4"/>
    <n v="2657"/>
    <n v="8556"/>
    <n v="5"/>
    <n v="11"/>
    <n v="3"/>
    <n v="3"/>
    <n v="80"/>
    <n v="0"/>
    <n v="8"/>
    <n v="3"/>
    <n v="5"/>
    <n v="2"/>
    <n v="0"/>
    <n v="4"/>
    <x v="0"/>
  </r>
  <r>
    <x v="1"/>
    <s v="Travel_Rarely"/>
    <x v="0"/>
    <s v="Current Employees"/>
    <x v="0"/>
    <x v="0"/>
    <s v="STAFF-298"/>
    <n v="298"/>
    <x v="0"/>
    <x v="5"/>
    <x v="0"/>
    <s v="Yes"/>
    <s v="Y"/>
    <n v="3"/>
    <n v="-2"/>
    <n v="0"/>
    <n v="41"/>
    <n v="0"/>
    <m/>
    <n v="0"/>
    <n v="1"/>
    <n v="896"/>
    <n v="6"/>
    <x v="3"/>
    <n v="1"/>
    <n v="4"/>
    <n v="75"/>
    <n v="3"/>
    <n v="3"/>
    <n v="2"/>
    <n v="13591"/>
    <n v="14674"/>
    <n v="3"/>
    <n v="18"/>
    <n v="3"/>
    <n v="3"/>
    <n v="80"/>
    <n v="0"/>
    <n v="16"/>
    <n v="3"/>
    <n v="1"/>
    <n v="0"/>
    <n v="0"/>
    <n v="0"/>
    <x v="2"/>
  </r>
  <r>
    <x v="0"/>
    <s v="Travel_Frequently"/>
    <x v="2"/>
    <s v="Ex-Employees"/>
    <x v="0"/>
    <x v="3"/>
    <s v="STAFF-299"/>
    <n v="299"/>
    <x v="0"/>
    <x v="0"/>
    <x v="0"/>
    <s v="No"/>
    <s v="Y"/>
    <n v="5"/>
    <n v="-2"/>
    <n v="0"/>
    <n v="30"/>
    <n v="1"/>
    <n v="1"/>
    <n v="1"/>
    <n v="0"/>
    <n v="334"/>
    <n v="26"/>
    <x v="2"/>
    <n v="1"/>
    <n v="3"/>
    <n v="52"/>
    <n v="2"/>
    <n v="2"/>
    <n v="3"/>
    <n v="6696"/>
    <n v="22967"/>
    <n v="5"/>
    <n v="15"/>
    <n v="3"/>
    <n v="3"/>
    <n v="80"/>
    <n v="0"/>
    <n v="9"/>
    <n v="2"/>
    <n v="6"/>
    <n v="3"/>
    <n v="0"/>
    <n v="1"/>
    <x v="0"/>
  </r>
  <r>
    <x v="0"/>
    <s v="Travel_Rarely"/>
    <x v="2"/>
    <s v="Ex-Employees"/>
    <x v="1"/>
    <x v="4"/>
    <s v="STAFF-300"/>
    <n v="300"/>
    <x v="1"/>
    <x v="1"/>
    <x v="0"/>
    <s v="No"/>
    <s v="Y"/>
    <n v="1"/>
    <n v="-2"/>
    <n v="0"/>
    <n v="29"/>
    <n v="1"/>
    <n v="1"/>
    <n v="1"/>
    <n v="0"/>
    <n v="992"/>
    <n v="1"/>
    <x v="3"/>
    <n v="1"/>
    <n v="3"/>
    <n v="85"/>
    <n v="3"/>
    <n v="1"/>
    <n v="4"/>
    <n v="2058"/>
    <n v="19757"/>
    <n v="0"/>
    <n v="14"/>
    <n v="3"/>
    <n v="4"/>
    <n v="80"/>
    <n v="0"/>
    <n v="7"/>
    <n v="2"/>
    <n v="6"/>
    <n v="2"/>
    <n v="1"/>
    <n v="5"/>
    <x v="0"/>
  </r>
  <r>
    <x v="1"/>
    <s v="Non-Travel"/>
    <x v="1"/>
    <s v="Current Employees"/>
    <x v="0"/>
    <x v="2"/>
    <s v="STAFF-302"/>
    <n v="302"/>
    <x v="0"/>
    <x v="0"/>
    <x v="0"/>
    <s v="No"/>
    <s v="Y"/>
    <n v="2"/>
    <n v="-2"/>
    <n v="0"/>
    <n v="45"/>
    <n v="0"/>
    <m/>
    <n v="0"/>
    <n v="1"/>
    <n v="1052"/>
    <n v="6"/>
    <x v="3"/>
    <n v="1"/>
    <n v="4"/>
    <n v="57"/>
    <n v="2"/>
    <n v="3"/>
    <n v="4"/>
    <n v="8865"/>
    <n v="16840"/>
    <n v="6"/>
    <n v="12"/>
    <n v="3"/>
    <n v="4"/>
    <n v="80"/>
    <n v="0"/>
    <n v="23"/>
    <n v="3"/>
    <n v="19"/>
    <n v="7"/>
    <n v="12"/>
    <n v="8"/>
    <x v="5"/>
  </r>
  <r>
    <x v="1"/>
    <s v="Travel_Rarely"/>
    <x v="1"/>
    <s v="Current Employees"/>
    <x v="0"/>
    <x v="3"/>
    <s v="STAFF-303"/>
    <n v="303"/>
    <x v="0"/>
    <x v="0"/>
    <x v="1"/>
    <s v="No"/>
    <s v="Y"/>
    <n v="4"/>
    <n v="-2"/>
    <n v="0"/>
    <n v="54"/>
    <n v="0"/>
    <m/>
    <n v="0"/>
    <n v="1"/>
    <n v="1147"/>
    <n v="3"/>
    <x v="3"/>
    <n v="1"/>
    <n v="4"/>
    <n v="52"/>
    <n v="3"/>
    <n v="2"/>
    <n v="1"/>
    <n v="5940"/>
    <n v="17011"/>
    <n v="2"/>
    <n v="14"/>
    <n v="3"/>
    <n v="4"/>
    <n v="80"/>
    <n v="1"/>
    <n v="16"/>
    <n v="3"/>
    <n v="6"/>
    <n v="2"/>
    <n v="0"/>
    <n v="5"/>
    <x v="0"/>
  </r>
  <r>
    <x v="1"/>
    <s v="Travel_Rarely"/>
    <x v="0"/>
    <s v="Current Employees"/>
    <x v="1"/>
    <x v="0"/>
    <s v="STAFF-304"/>
    <n v="304"/>
    <x v="1"/>
    <x v="2"/>
    <x v="0"/>
    <s v="No"/>
    <s v="Y"/>
    <n v="3"/>
    <n v="-2"/>
    <n v="0"/>
    <n v="36"/>
    <n v="0"/>
    <m/>
    <n v="0"/>
    <n v="1"/>
    <n v="1396"/>
    <n v="5"/>
    <x v="0"/>
    <n v="1"/>
    <n v="4"/>
    <n v="62"/>
    <n v="3"/>
    <n v="2"/>
    <n v="2"/>
    <n v="5914"/>
    <n v="9945"/>
    <n v="8"/>
    <n v="16"/>
    <n v="3"/>
    <n v="4"/>
    <n v="80"/>
    <n v="0"/>
    <n v="16"/>
    <n v="4"/>
    <n v="13"/>
    <n v="11"/>
    <n v="3"/>
    <n v="7"/>
    <x v="1"/>
  </r>
  <r>
    <x v="1"/>
    <s v="Travel_Rarely"/>
    <x v="2"/>
    <s v="Current Employees"/>
    <x v="1"/>
    <x v="2"/>
    <s v="STAFF-305"/>
    <n v="305"/>
    <x v="0"/>
    <x v="1"/>
    <x v="1"/>
    <s v="No"/>
    <s v="Y"/>
    <n v="3"/>
    <n v="-2"/>
    <n v="0"/>
    <n v="33"/>
    <n v="0"/>
    <m/>
    <n v="0"/>
    <n v="1"/>
    <n v="147"/>
    <n v="4"/>
    <x v="2"/>
    <n v="1"/>
    <n v="3"/>
    <n v="47"/>
    <n v="2"/>
    <n v="1"/>
    <n v="3"/>
    <n v="2622"/>
    <n v="13248"/>
    <n v="6"/>
    <n v="21"/>
    <n v="4"/>
    <n v="4"/>
    <n v="80"/>
    <n v="0"/>
    <n v="7"/>
    <n v="3"/>
    <n v="3"/>
    <n v="2"/>
    <n v="1"/>
    <n v="1"/>
    <x v="2"/>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x v="1"/>
  </r>
  <r>
    <x v="1"/>
    <s v="Travel_Rarely"/>
    <x v="0"/>
    <s v="Current Employees"/>
    <x v="0"/>
    <x v="0"/>
    <s v="STAFF-307"/>
    <n v="307"/>
    <x v="1"/>
    <x v="0"/>
    <x v="2"/>
    <s v="No"/>
    <s v="Y"/>
    <n v="6"/>
    <n v="-2"/>
    <n v="0"/>
    <n v="38"/>
    <n v="0"/>
    <m/>
    <n v="0"/>
    <n v="1"/>
    <n v="119"/>
    <n v="3"/>
    <x v="3"/>
    <n v="1"/>
    <n v="1"/>
    <n v="76"/>
    <n v="3"/>
    <n v="3"/>
    <n v="2"/>
    <n v="10609"/>
    <n v="9647"/>
    <n v="0"/>
    <n v="12"/>
    <n v="3"/>
    <n v="3"/>
    <n v="80"/>
    <n v="2"/>
    <n v="17"/>
    <n v="2"/>
    <n v="16"/>
    <n v="10"/>
    <n v="5"/>
    <n v="13"/>
    <x v="5"/>
  </r>
  <r>
    <x v="1"/>
    <s v="Non-Travel"/>
    <x v="2"/>
    <s v="Current Employees"/>
    <x v="1"/>
    <x v="2"/>
    <s v="STAFF-308"/>
    <n v="308"/>
    <x v="1"/>
    <x v="3"/>
    <x v="1"/>
    <s v="No"/>
    <s v="Y"/>
    <n v="2"/>
    <n v="-2"/>
    <n v="0"/>
    <n v="31"/>
    <n v="0"/>
    <m/>
    <n v="0"/>
    <n v="1"/>
    <n v="979"/>
    <n v="1"/>
    <x v="2"/>
    <n v="1"/>
    <n v="3"/>
    <n v="90"/>
    <n v="1"/>
    <n v="2"/>
    <n v="3"/>
    <n v="4345"/>
    <n v="4381"/>
    <n v="0"/>
    <n v="12"/>
    <n v="3"/>
    <n v="4"/>
    <n v="80"/>
    <n v="1"/>
    <n v="6"/>
    <n v="3"/>
    <n v="5"/>
    <n v="4"/>
    <n v="1"/>
    <n v="4"/>
    <x v="0"/>
  </r>
  <r>
    <x v="1"/>
    <s v="Travel_Rarely"/>
    <x v="3"/>
    <s v="Current Employees"/>
    <x v="1"/>
    <x v="0"/>
    <s v="STAFF-309"/>
    <n v="309"/>
    <x v="1"/>
    <x v="1"/>
    <x v="1"/>
    <s v="No"/>
    <s v="Y"/>
    <n v="6"/>
    <n v="-2"/>
    <n v="0"/>
    <n v="59"/>
    <n v="0"/>
    <m/>
    <n v="0"/>
    <n v="1"/>
    <n v="142"/>
    <n v="3"/>
    <x v="3"/>
    <n v="1"/>
    <n v="3"/>
    <n v="70"/>
    <n v="2"/>
    <n v="1"/>
    <n v="2"/>
    <n v="2177"/>
    <n v="8456"/>
    <n v="3"/>
    <n v="17"/>
    <n v="3"/>
    <n v="1"/>
    <n v="80"/>
    <n v="1"/>
    <n v="7"/>
    <n v="3"/>
    <n v="1"/>
    <n v="0"/>
    <n v="0"/>
    <n v="0"/>
    <x v="2"/>
  </r>
  <r>
    <x v="1"/>
    <s v="Travel_Frequently"/>
    <x v="0"/>
    <s v="Current Employees"/>
    <x v="0"/>
    <x v="3"/>
    <s v="STAFF-311"/>
    <n v="311"/>
    <x v="1"/>
    <x v="6"/>
    <x v="2"/>
    <s v="No"/>
    <s v="Y"/>
    <n v="2"/>
    <n v="-2"/>
    <n v="0"/>
    <n v="37"/>
    <n v="0"/>
    <m/>
    <n v="0"/>
    <n v="1"/>
    <n v="319"/>
    <n v="4"/>
    <x v="2"/>
    <n v="1"/>
    <n v="1"/>
    <n v="41"/>
    <n v="3"/>
    <n v="1"/>
    <n v="1"/>
    <n v="2793"/>
    <n v="2539"/>
    <n v="4"/>
    <n v="17"/>
    <n v="3"/>
    <n v="3"/>
    <n v="80"/>
    <n v="1"/>
    <n v="13"/>
    <n v="3"/>
    <n v="9"/>
    <n v="8"/>
    <n v="5"/>
    <n v="8"/>
    <x v="0"/>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x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x v="1"/>
  </r>
  <r>
    <x v="0"/>
    <s v="Travel_Rarely"/>
    <x v="2"/>
    <s v="Ex-Employees"/>
    <x v="1"/>
    <x v="2"/>
    <s v="STAFF-315"/>
    <n v="315"/>
    <x v="1"/>
    <x v="1"/>
    <x v="0"/>
    <s v="Yes"/>
    <s v="Y"/>
    <n v="3"/>
    <n v="-2"/>
    <n v="0"/>
    <n v="29"/>
    <n v="1"/>
    <n v="1"/>
    <n v="1"/>
    <n v="0"/>
    <n v="896"/>
    <n v="18"/>
    <x v="1"/>
    <n v="1"/>
    <n v="3"/>
    <n v="86"/>
    <n v="2"/>
    <n v="1"/>
    <n v="4"/>
    <n v="2389"/>
    <n v="14961"/>
    <n v="1"/>
    <n v="13"/>
    <n v="3"/>
    <n v="3"/>
    <n v="80"/>
    <n v="0"/>
    <n v="4"/>
    <n v="2"/>
    <n v="4"/>
    <n v="3"/>
    <n v="0"/>
    <n v="1"/>
    <x v="2"/>
  </r>
  <r>
    <x v="1"/>
    <s v="Travel_Rarely"/>
    <x v="1"/>
    <s v="Current Employees"/>
    <x v="1"/>
    <x v="0"/>
    <s v="STAFF-316"/>
    <n v="316"/>
    <x v="0"/>
    <x v="2"/>
    <x v="0"/>
    <s v="No"/>
    <s v="Y"/>
    <n v="3"/>
    <n v="-2"/>
    <n v="0"/>
    <n v="52"/>
    <n v="0"/>
    <m/>
    <n v="0"/>
    <n v="1"/>
    <n v="1323"/>
    <n v="2"/>
    <x v="3"/>
    <n v="1"/>
    <n v="3"/>
    <n v="89"/>
    <n v="2"/>
    <n v="1"/>
    <n v="2"/>
    <n v="3212"/>
    <n v="3300"/>
    <n v="7"/>
    <n v="15"/>
    <n v="3"/>
    <n v="2"/>
    <n v="80"/>
    <n v="0"/>
    <n v="6"/>
    <n v="2"/>
    <n v="2"/>
    <n v="2"/>
    <n v="2"/>
    <n v="2"/>
    <x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x v="4"/>
  </r>
  <r>
    <x v="1"/>
    <s v="Travel_Rarely"/>
    <x v="3"/>
    <s v="Current Employees"/>
    <x v="2"/>
    <x v="2"/>
    <s v="STAFF-321"/>
    <n v="321"/>
    <x v="1"/>
    <x v="8"/>
    <x v="1"/>
    <s v="No"/>
    <s v="Y"/>
    <n v="2"/>
    <n v="-2"/>
    <n v="0"/>
    <n v="59"/>
    <n v="0"/>
    <m/>
    <n v="0"/>
    <n v="1"/>
    <n v="818"/>
    <n v="6"/>
    <x v="0"/>
    <n v="1"/>
    <n v="2"/>
    <n v="52"/>
    <n v="3"/>
    <n v="1"/>
    <n v="3"/>
    <n v="2267"/>
    <n v="25657"/>
    <n v="8"/>
    <n v="17"/>
    <n v="3"/>
    <n v="4"/>
    <n v="80"/>
    <n v="0"/>
    <n v="7"/>
    <n v="2"/>
    <n v="2"/>
    <n v="2"/>
    <n v="2"/>
    <n v="2"/>
    <x v="2"/>
  </r>
  <r>
    <x v="1"/>
    <s v="Travel_Rarely"/>
    <x v="1"/>
    <s v="Current Employees"/>
    <x v="0"/>
    <x v="2"/>
    <s v="STAFF-323"/>
    <n v="323"/>
    <x v="0"/>
    <x v="5"/>
    <x v="2"/>
    <s v="No"/>
    <s v="Y"/>
    <n v="3"/>
    <n v="-2"/>
    <n v="0"/>
    <n v="50"/>
    <n v="0"/>
    <m/>
    <n v="0"/>
    <n v="1"/>
    <n v="854"/>
    <n v="1"/>
    <x v="2"/>
    <n v="1"/>
    <n v="4"/>
    <n v="68"/>
    <n v="3"/>
    <n v="5"/>
    <n v="4"/>
    <n v="19517"/>
    <n v="24118"/>
    <n v="3"/>
    <n v="11"/>
    <n v="3"/>
    <n v="3"/>
    <n v="80"/>
    <n v="1"/>
    <n v="32"/>
    <n v="2"/>
    <n v="7"/>
    <n v="0"/>
    <n v="0"/>
    <n v="6"/>
    <x v="0"/>
  </r>
  <r>
    <x v="0"/>
    <s v="Travel_Rarely"/>
    <x v="2"/>
    <s v="Ex-Employees"/>
    <x v="1"/>
    <x v="2"/>
    <s v="STAFF-325"/>
    <n v="325"/>
    <x v="1"/>
    <x v="2"/>
    <x v="1"/>
    <s v="Yes"/>
    <s v="Y"/>
    <n v="2"/>
    <n v="-2"/>
    <n v="0"/>
    <n v="33"/>
    <n v="1"/>
    <n v="1"/>
    <n v="1"/>
    <n v="0"/>
    <n v="813"/>
    <n v="14"/>
    <x v="3"/>
    <n v="1"/>
    <n v="3"/>
    <n v="58"/>
    <n v="3"/>
    <n v="1"/>
    <n v="4"/>
    <n v="2436"/>
    <n v="22149"/>
    <n v="5"/>
    <n v="13"/>
    <n v="3"/>
    <n v="3"/>
    <n v="80"/>
    <n v="1"/>
    <n v="8"/>
    <n v="1"/>
    <n v="5"/>
    <n v="4"/>
    <n v="0"/>
    <n v="4"/>
    <x v="0"/>
  </r>
  <r>
    <x v="1"/>
    <s v="Travel_Rarely"/>
    <x v="0"/>
    <s v="Current Employees"/>
    <x v="0"/>
    <x v="3"/>
    <s v="STAFF-327"/>
    <n v="327"/>
    <x v="0"/>
    <x v="5"/>
    <x v="1"/>
    <s v="Yes"/>
    <s v="Y"/>
    <n v="3"/>
    <n v="-2"/>
    <n v="0"/>
    <n v="43"/>
    <n v="0"/>
    <m/>
    <n v="0"/>
    <n v="1"/>
    <n v="1034"/>
    <n v="16"/>
    <x v="3"/>
    <n v="1"/>
    <n v="4"/>
    <n v="80"/>
    <n v="3"/>
    <n v="4"/>
    <n v="1"/>
    <n v="16064"/>
    <n v="7744"/>
    <n v="5"/>
    <n v="22"/>
    <n v="4"/>
    <n v="3"/>
    <n v="80"/>
    <n v="1"/>
    <n v="22"/>
    <n v="3"/>
    <n v="17"/>
    <n v="13"/>
    <n v="1"/>
    <n v="9"/>
    <x v="5"/>
  </r>
  <r>
    <x v="0"/>
    <s v="Travel_Rarely"/>
    <x v="2"/>
    <s v="Ex-Employees"/>
    <x v="1"/>
    <x v="0"/>
    <s v="STAFF-328"/>
    <n v="328"/>
    <x v="0"/>
    <x v="2"/>
    <x v="1"/>
    <s v="No"/>
    <s v="Y"/>
    <n v="3"/>
    <n v="-2"/>
    <n v="0"/>
    <n v="33"/>
    <n v="1"/>
    <n v="1"/>
    <n v="1"/>
    <n v="0"/>
    <n v="465"/>
    <n v="2"/>
    <x v="0"/>
    <n v="1"/>
    <n v="1"/>
    <n v="39"/>
    <n v="3"/>
    <n v="1"/>
    <n v="2"/>
    <n v="2707"/>
    <n v="21509"/>
    <n v="7"/>
    <n v="20"/>
    <n v="4"/>
    <n v="1"/>
    <n v="80"/>
    <n v="0"/>
    <n v="13"/>
    <n v="4"/>
    <n v="9"/>
    <n v="7"/>
    <n v="1"/>
    <n v="7"/>
    <x v="0"/>
  </r>
  <r>
    <x v="1"/>
    <s v="Non-Travel"/>
    <x v="1"/>
    <s v="Current Employees"/>
    <x v="0"/>
    <x v="0"/>
    <s v="STAFF-329"/>
    <n v="329"/>
    <x v="1"/>
    <x v="5"/>
    <x v="0"/>
    <s v="Yes"/>
    <s v="Y"/>
    <n v="2"/>
    <n v="-2"/>
    <n v="0"/>
    <n v="52"/>
    <n v="0"/>
    <m/>
    <n v="0"/>
    <n v="1"/>
    <n v="771"/>
    <n v="2"/>
    <x v="2"/>
    <n v="1"/>
    <n v="1"/>
    <n v="79"/>
    <n v="2"/>
    <n v="5"/>
    <n v="2"/>
    <n v="19068"/>
    <n v="21030"/>
    <n v="1"/>
    <n v="18"/>
    <n v="3"/>
    <n v="4"/>
    <n v="80"/>
    <n v="0"/>
    <n v="33"/>
    <n v="4"/>
    <n v="33"/>
    <n v="7"/>
    <n v="15"/>
    <n v="12"/>
    <x v="7"/>
  </r>
  <r>
    <x v="1"/>
    <s v="Travel_Rarely"/>
    <x v="2"/>
    <s v="Current Employees"/>
    <x v="0"/>
    <x v="0"/>
    <s v="STAFF-330"/>
    <n v="330"/>
    <x v="0"/>
    <x v="6"/>
    <x v="1"/>
    <s v="No"/>
    <s v="Y"/>
    <n v="5"/>
    <n v="-2"/>
    <n v="0"/>
    <n v="32"/>
    <n v="0"/>
    <m/>
    <n v="0"/>
    <n v="1"/>
    <n v="1401"/>
    <n v="4"/>
    <x v="0"/>
    <n v="1"/>
    <n v="3"/>
    <n v="56"/>
    <n v="3"/>
    <n v="1"/>
    <n v="2"/>
    <n v="3931"/>
    <n v="20990"/>
    <n v="2"/>
    <n v="11"/>
    <n v="3"/>
    <n v="1"/>
    <n v="80"/>
    <n v="1"/>
    <n v="6"/>
    <n v="3"/>
    <n v="4"/>
    <n v="3"/>
    <n v="1"/>
    <n v="2"/>
    <x v="2"/>
  </r>
  <r>
    <x v="0"/>
    <s v="Travel_Rarely"/>
    <x v="2"/>
    <s v="Ex-Employees"/>
    <x v="1"/>
    <x v="0"/>
    <s v="STAFF-331"/>
    <n v="331"/>
    <x v="1"/>
    <x v="2"/>
    <x v="0"/>
    <s v="Yes"/>
    <s v="Y"/>
    <n v="2"/>
    <n v="-2"/>
    <n v="0"/>
    <n v="32"/>
    <n v="1"/>
    <n v="1"/>
    <n v="1"/>
    <n v="0"/>
    <n v="515"/>
    <n v="1"/>
    <x v="3"/>
    <n v="1"/>
    <n v="4"/>
    <n v="62"/>
    <n v="2"/>
    <n v="1"/>
    <n v="2"/>
    <n v="3730"/>
    <n v="9571"/>
    <n v="0"/>
    <n v="14"/>
    <n v="3"/>
    <n v="4"/>
    <n v="80"/>
    <n v="0"/>
    <n v="4"/>
    <n v="1"/>
    <n v="3"/>
    <n v="2"/>
    <n v="1"/>
    <n v="2"/>
    <x v="2"/>
  </r>
  <r>
    <x v="1"/>
    <s v="Travel_Rarely"/>
    <x v="0"/>
    <s v="Current Employees"/>
    <x v="1"/>
    <x v="2"/>
    <s v="STAFF-332"/>
    <n v="332"/>
    <x v="0"/>
    <x v="2"/>
    <x v="2"/>
    <s v="No"/>
    <s v="Y"/>
    <n v="1"/>
    <n v="-2"/>
    <n v="0"/>
    <n v="39"/>
    <n v="0"/>
    <m/>
    <n v="0"/>
    <n v="1"/>
    <n v="1431"/>
    <n v="1"/>
    <x v="2"/>
    <n v="1"/>
    <n v="3"/>
    <n v="96"/>
    <n v="3"/>
    <n v="1"/>
    <n v="3"/>
    <n v="2232"/>
    <n v="15417"/>
    <n v="7"/>
    <n v="14"/>
    <n v="3"/>
    <n v="3"/>
    <n v="80"/>
    <n v="3"/>
    <n v="7"/>
    <n v="3"/>
    <n v="3"/>
    <n v="2"/>
    <n v="1"/>
    <n v="2"/>
    <x v="2"/>
  </r>
  <r>
    <x v="1"/>
    <s v="Non-Travel"/>
    <x v="2"/>
    <s v="Current Employees"/>
    <x v="0"/>
    <x v="3"/>
    <s v="STAFF-333"/>
    <n v="333"/>
    <x v="1"/>
    <x v="0"/>
    <x v="1"/>
    <s v="No"/>
    <s v="Y"/>
    <n v="2"/>
    <n v="-2"/>
    <n v="0"/>
    <n v="32"/>
    <n v="0"/>
    <m/>
    <n v="0"/>
    <n v="1"/>
    <n v="976"/>
    <n v="26"/>
    <x v="2"/>
    <n v="1"/>
    <n v="3"/>
    <n v="100"/>
    <n v="3"/>
    <n v="2"/>
    <n v="1"/>
    <n v="4465"/>
    <n v="12069"/>
    <n v="0"/>
    <n v="18"/>
    <n v="3"/>
    <n v="1"/>
    <n v="80"/>
    <n v="0"/>
    <n v="4"/>
    <n v="3"/>
    <n v="3"/>
    <n v="2"/>
    <n v="2"/>
    <n v="2"/>
    <x v="2"/>
  </r>
  <r>
    <x v="1"/>
    <s v="Travel_Rarely"/>
    <x v="0"/>
    <s v="Current Employees"/>
    <x v="1"/>
    <x v="0"/>
    <s v="STAFF-334"/>
    <n v="334"/>
    <x v="1"/>
    <x v="1"/>
    <x v="2"/>
    <s v="No"/>
    <s v="Y"/>
    <n v="2"/>
    <n v="-2"/>
    <n v="0"/>
    <n v="41"/>
    <n v="0"/>
    <m/>
    <n v="0"/>
    <n v="1"/>
    <n v="1411"/>
    <n v="19"/>
    <x v="0"/>
    <n v="1"/>
    <n v="3"/>
    <n v="36"/>
    <n v="3"/>
    <n v="2"/>
    <n v="2"/>
    <n v="3072"/>
    <n v="19877"/>
    <n v="2"/>
    <n v="16"/>
    <n v="3"/>
    <n v="1"/>
    <n v="80"/>
    <n v="2"/>
    <n v="17"/>
    <n v="2"/>
    <n v="1"/>
    <n v="0"/>
    <n v="0"/>
    <n v="0"/>
    <x v="2"/>
  </r>
  <r>
    <x v="1"/>
    <s v="Travel_Rarely"/>
    <x v="0"/>
    <s v="Current Employees"/>
    <x v="1"/>
    <x v="4"/>
    <s v="STAFF-335"/>
    <n v="335"/>
    <x v="1"/>
    <x v="1"/>
    <x v="2"/>
    <s v="No"/>
    <s v="Y"/>
    <n v="3"/>
    <n v="-2"/>
    <n v="0"/>
    <n v="40"/>
    <n v="0"/>
    <m/>
    <n v="0"/>
    <n v="1"/>
    <n v="1300"/>
    <n v="24"/>
    <x v="0"/>
    <n v="1"/>
    <n v="4"/>
    <n v="62"/>
    <n v="3"/>
    <n v="2"/>
    <n v="4"/>
    <n v="3319"/>
    <n v="24447"/>
    <n v="1"/>
    <n v="17"/>
    <n v="3"/>
    <n v="1"/>
    <n v="80"/>
    <n v="2"/>
    <n v="9"/>
    <n v="3"/>
    <n v="9"/>
    <n v="8"/>
    <n v="4"/>
    <n v="7"/>
    <x v="0"/>
  </r>
  <r>
    <x v="1"/>
    <s v="Travel_Rarely"/>
    <x v="1"/>
    <s v="Current Employees"/>
    <x v="1"/>
    <x v="1"/>
    <s v="STAFF-336"/>
    <n v="336"/>
    <x v="1"/>
    <x v="5"/>
    <x v="1"/>
    <s v="No"/>
    <s v="Y"/>
    <n v="2"/>
    <n v="-2"/>
    <n v="0"/>
    <n v="45"/>
    <n v="0"/>
    <m/>
    <n v="0"/>
    <n v="1"/>
    <n v="252"/>
    <n v="1"/>
    <x v="3"/>
    <n v="1"/>
    <n v="3"/>
    <n v="70"/>
    <n v="4"/>
    <n v="5"/>
    <n v="4"/>
    <n v="19202"/>
    <n v="15970"/>
    <n v="0"/>
    <n v="11"/>
    <n v="3"/>
    <n v="3"/>
    <n v="80"/>
    <n v="1"/>
    <n v="25"/>
    <n v="3"/>
    <n v="24"/>
    <n v="0"/>
    <n v="1"/>
    <n v="7"/>
    <x v="4"/>
  </r>
  <r>
    <x v="1"/>
    <s v="Travel_Frequently"/>
    <x v="2"/>
    <s v="Current Employees"/>
    <x v="1"/>
    <x v="2"/>
    <s v="STAFF-337"/>
    <n v="337"/>
    <x v="1"/>
    <x v="7"/>
    <x v="2"/>
    <s v="No"/>
    <s v="Y"/>
    <n v="3"/>
    <n v="-2"/>
    <n v="0"/>
    <n v="31"/>
    <n v="0"/>
    <m/>
    <n v="0"/>
    <n v="1"/>
    <n v="1327"/>
    <n v="3"/>
    <x v="2"/>
    <n v="1"/>
    <n v="2"/>
    <n v="73"/>
    <n v="3"/>
    <n v="3"/>
    <n v="3"/>
    <n v="13675"/>
    <n v="13523"/>
    <n v="9"/>
    <n v="12"/>
    <n v="3"/>
    <n v="1"/>
    <n v="80"/>
    <n v="1"/>
    <n v="9"/>
    <n v="3"/>
    <n v="2"/>
    <n v="2"/>
    <n v="2"/>
    <n v="2"/>
    <x v="2"/>
  </r>
  <r>
    <x v="1"/>
    <s v="Travel_Rarely"/>
    <x v="2"/>
    <s v="Current Employees"/>
    <x v="1"/>
    <x v="0"/>
    <s v="STAFF-338"/>
    <n v="338"/>
    <x v="0"/>
    <x v="1"/>
    <x v="1"/>
    <s v="No"/>
    <s v="Y"/>
    <n v="2"/>
    <n v="-2"/>
    <n v="0"/>
    <n v="33"/>
    <n v="0"/>
    <m/>
    <n v="0"/>
    <n v="1"/>
    <n v="832"/>
    <n v="5"/>
    <x v="2"/>
    <n v="1"/>
    <n v="3"/>
    <n v="63"/>
    <n v="2"/>
    <n v="1"/>
    <n v="2"/>
    <n v="2911"/>
    <n v="14776"/>
    <n v="1"/>
    <n v="13"/>
    <n v="3"/>
    <n v="3"/>
    <n v="80"/>
    <n v="1"/>
    <n v="2"/>
    <n v="2"/>
    <n v="2"/>
    <n v="2"/>
    <n v="0"/>
    <n v="2"/>
    <x v="2"/>
  </r>
  <r>
    <x v="1"/>
    <s v="Travel_Rarely"/>
    <x v="2"/>
    <s v="Current Employees"/>
    <x v="1"/>
    <x v="0"/>
    <s v="STAFF-339"/>
    <n v="339"/>
    <x v="1"/>
    <x v="3"/>
    <x v="1"/>
    <s v="No"/>
    <s v="Y"/>
    <n v="3"/>
    <n v="-2"/>
    <n v="0"/>
    <n v="34"/>
    <n v="0"/>
    <m/>
    <n v="0"/>
    <n v="1"/>
    <n v="470"/>
    <n v="2"/>
    <x v="2"/>
    <n v="1"/>
    <n v="4"/>
    <n v="84"/>
    <n v="2"/>
    <n v="2"/>
    <n v="2"/>
    <n v="5957"/>
    <n v="23687"/>
    <n v="6"/>
    <n v="13"/>
    <n v="3"/>
    <n v="2"/>
    <n v="80"/>
    <n v="1"/>
    <n v="13"/>
    <n v="3"/>
    <n v="11"/>
    <n v="9"/>
    <n v="5"/>
    <n v="9"/>
    <x v="1"/>
  </r>
  <r>
    <x v="1"/>
    <s v="Travel_Rarely"/>
    <x v="0"/>
    <s v="Current Employees"/>
    <x v="1"/>
    <x v="2"/>
    <s v="STAFF-340"/>
    <n v="340"/>
    <x v="0"/>
    <x v="1"/>
    <x v="1"/>
    <s v="No"/>
    <s v="Y"/>
    <n v="2"/>
    <n v="-2"/>
    <n v="0"/>
    <n v="37"/>
    <n v="0"/>
    <m/>
    <n v="0"/>
    <n v="1"/>
    <n v="1017"/>
    <n v="1"/>
    <x v="0"/>
    <n v="1"/>
    <n v="3"/>
    <n v="83"/>
    <n v="2"/>
    <n v="1"/>
    <n v="3"/>
    <n v="3920"/>
    <n v="18697"/>
    <n v="2"/>
    <n v="14"/>
    <n v="3"/>
    <n v="1"/>
    <n v="80"/>
    <n v="1"/>
    <n v="17"/>
    <n v="2"/>
    <n v="3"/>
    <n v="1"/>
    <n v="0"/>
    <n v="2"/>
    <x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x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x v="2"/>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x v="5"/>
  </r>
  <r>
    <x v="1"/>
    <s v="Travel_Rarely"/>
    <x v="2"/>
    <s v="Current Employees"/>
    <x v="1"/>
    <x v="0"/>
    <s v="STAFF-346"/>
    <n v="346"/>
    <x v="1"/>
    <x v="1"/>
    <x v="0"/>
    <s v="No"/>
    <s v="Y"/>
    <n v="1"/>
    <n v="-2"/>
    <n v="0"/>
    <n v="29"/>
    <n v="0"/>
    <m/>
    <n v="0"/>
    <n v="1"/>
    <n v="665"/>
    <n v="15"/>
    <x v="3"/>
    <n v="1"/>
    <n v="3"/>
    <n v="60"/>
    <n v="3"/>
    <n v="1"/>
    <n v="2"/>
    <n v="2340"/>
    <n v="22673"/>
    <n v="1"/>
    <n v="19"/>
    <n v="3"/>
    <n v="1"/>
    <n v="80"/>
    <n v="0"/>
    <n v="6"/>
    <n v="3"/>
    <n v="6"/>
    <n v="5"/>
    <n v="1"/>
    <n v="5"/>
    <x v="0"/>
  </r>
  <r>
    <x v="1"/>
    <s v="Travel_Rarely"/>
    <x v="0"/>
    <s v="Current Employees"/>
    <x v="1"/>
    <x v="0"/>
    <s v="STAFF-347"/>
    <n v="347"/>
    <x v="0"/>
    <x v="1"/>
    <x v="0"/>
    <s v="Yes"/>
    <s v="Y"/>
    <n v="1"/>
    <n v="-2"/>
    <n v="0"/>
    <n v="42"/>
    <n v="0"/>
    <m/>
    <n v="0"/>
    <n v="1"/>
    <n v="916"/>
    <n v="17"/>
    <x v="0"/>
    <n v="1"/>
    <n v="4"/>
    <n v="82"/>
    <n v="4"/>
    <n v="2"/>
    <n v="2"/>
    <n v="6545"/>
    <n v="23016"/>
    <n v="3"/>
    <n v="13"/>
    <n v="3"/>
    <n v="3"/>
    <n v="80"/>
    <n v="0"/>
    <n v="10"/>
    <n v="3"/>
    <n v="3"/>
    <n v="2"/>
    <n v="0"/>
    <n v="2"/>
    <x v="2"/>
  </r>
  <r>
    <x v="1"/>
    <s v="Travel_Rarely"/>
    <x v="2"/>
    <s v="Current Employees"/>
    <x v="0"/>
    <x v="3"/>
    <s v="STAFF-349"/>
    <n v="349"/>
    <x v="1"/>
    <x v="0"/>
    <x v="2"/>
    <s v="No"/>
    <s v="Y"/>
    <n v="2"/>
    <n v="-2"/>
    <n v="0"/>
    <n v="29"/>
    <n v="0"/>
    <m/>
    <n v="0"/>
    <n v="1"/>
    <n v="1247"/>
    <n v="20"/>
    <x v="0"/>
    <n v="1"/>
    <n v="4"/>
    <n v="45"/>
    <n v="3"/>
    <n v="2"/>
    <n v="1"/>
    <n v="6931"/>
    <n v="10732"/>
    <n v="2"/>
    <n v="14"/>
    <n v="3"/>
    <n v="4"/>
    <n v="80"/>
    <n v="1"/>
    <n v="10"/>
    <n v="3"/>
    <n v="3"/>
    <n v="2"/>
    <n v="0"/>
    <n v="2"/>
    <x v="2"/>
  </r>
  <r>
    <x v="1"/>
    <s v="Travel_Rarely"/>
    <x v="2"/>
    <s v="Current Employees"/>
    <x v="1"/>
    <x v="0"/>
    <s v="STAFF-350"/>
    <n v="350"/>
    <x v="0"/>
    <x v="3"/>
    <x v="1"/>
    <s v="No"/>
    <s v="Y"/>
    <n v="3"/>
    <n v="-2"/>
    <n v="0"/>
    <n v="25"/>
    <n v="0"/>
    <m/>
    <n v="0"/>
    <n v="1"/>
    <n v="685"/>
    <n v="1"/>
    <x v="3"/>
    <n v="1"/>
    <n v="1"/>
    <n v="62"/>
    <n v="3"/>
    <n v="2"/>
    <n v="2"/>
    <n v="4898"/>
    <n v="7505"/>
    <n v="0"/>
    <n v="12"/>
    <n v="3"/>
    <n v="4"/>
    <n v="80"/>
    <n v="2"/>
    <n v="5"/>
    <n v="3"/>
    <n v="4"/>
    <n v="2"/>
    <n v="1"/>
    <n v="2"/>
    <x v="2"/>
  </r>
  <r>
    <x v="1"/>
    <s v="Travel_Rarely"/>
    <x v="0"/>
    <s v="Current Employees"/>
    <x v="1"/>
    <x v="2"/>
    <s v="STAFF-351"/>
    <n v="351"/>
    <x v="0"/>
    <x v="2"/>
    <x v="2"/>
    <s v="Yes"/>
    <s v="Y"/>
    <n v="4"/>
    <n v="-2"/>
    <n v="0"/>
    <n v="42"/>
    <n v="0"/>
    <m/>
    <n v="0"/>
    <n v="1"/>
    <n v="269"/>
    <n v="2"/>
    <x v="3"/>
    <n v="1"/>
    <n v="4"/>
    <n v="56"/>
    <n v="2"/>
    <n v="1"/>
    <n v="3"/>
    <n v="2593"/>
    <n v="8007"/>
    <n v="0"/>
    <n v="11"/>
    <n v="3"/>
    <n v="3"/>
    <n v="80"/>
    <n v="1"/>
    <n v="10"/>
    <n v="3"/>
    <n v="9"/>
    <n v="6"/>
    <n v="7"/>
    <n v="8"/>
    <x v="0"/>
  </r>
  <r>
    <x v="1"/>
    <s v="Travel_Rarely"/>
    <x v="0"/>
    <s v="Current Employees"/>
    <x v="1"/>
    <x v="2"/>
    <s v="STAFF-352"/>
    <n v="352"/>
    <x v="1"/>
    <x v="7"/>
    <x v="2"/>
    <s v="No"/>
    <s v="Y"/>
    <n v="5"/>
    <n v="-2"/>
    <n v="0"/>
    <n v="40"/>
    <n v="0"/>
    <m/>
    <n v="0"/>
    <n v="1"/>
    <n v="1416"/>
    <n v="2"/>
    <x v="0"/>
    <n v="1"/>
    <n v="1"/>
    <n v="49"/>
    <n v="3"/>
    <n v="5"/>
    <n v="3"/>
    <n v="19436"/>
    <n v="5949"/>
    <n v="0"/>
    <n v="19"/>
    <n v="3"/>
    <n v="4"/>
    <n v="80"/>
    <n v="1"/>
    <n v="22"/>
    <n v="3"/>
    <n v="21"/>
    <n v="7"/>
    <n v="3"/>
    <n v="9"/>
    <x v="4"/>
  </r>
  <r>
    <x v="1"/>
    <s v="Travel_Rarely"/>
    <x v="1"/>
    <s v="Current Employees"/>
    <x v="1"/>
    <x v="0"/>
    <s v="STAFF-353"/>
    <n v="353"/>
    <x v="1"/>
    <x v="1"/>
    <x v="1"/>
    <s v="No"/>
    <s v="Y"/>
    <n v="0"/>
    <n v="-2"/>
    <n v="0"/>
    <n v="51"/>
    <n v="0"/>
    <m/>
    <n v="0"/>
    <n v="1"/>
    <n v="833"/>
    <n v="1"/>
    <x v="3"/>
    <n v="1"/>
    <n v="3"/>
    <n v="96"/>
    <n v="3"/>
    <n v="1"/>
    <n v="2"/>
    <n v="2723"/>
    <n v="23231"/>
    <n v="1"/>
    <n v="11"/>
    <n v="3"/>
    <n v="2"/>
    <n v="80"/>
    <n v="0"/>
    <n v="1"/>
    <n v="2"/>
    <n v="1"/>
    <n v="0"/>
    <n v="0"/>
    <n v="0"/>
    <x v="2"/>
  </r>
  <r>
    <x v="0"/>
    <s v="Travel_Frequently"/>
    <x v="2"/>
    <s v="Ex-Employees"/>
    <x v="1"/>
    <x v="2"/>
    <s v="STAFF-355"/>
    <n v="355"/>
    <x v="1"/>
    <x v="2"/>
    <x v="0"/>
    <s v="No"/>
    <s v="Y"/>
    <n v="2"/>
    <n v="-2"/>
    <n v="0"/>
    <n v="31"/>
    <n v="1"/>
    <n v="1"/>
    <n v="1"/>
    <n v="0"/>
    <n v="307"/>
    <n v="29"/>
    <x v="0"/>
    <n v="1"/>
    <n v="3"/>
    <n v="71"/>
    <n v="2"/>
    <n v="1"/>
    <n v="3"/>
    <n v="3479"/>
    <n v="11652"/>
    <n v="0"/>
    <n v="11"/>
    <n v="3"/>
    <n v="2"/>
    <n v="80"/>
    <n v="0"/>
    <n v="6"/>
    <n v="4"/>
    <n v="5"/>
    <n v="4"/>
    <n v="1"/>
    <n v="4"/>
    <x v="0"/>
  </r>
  <r>
    <x v="1"/>
    <s v="Travel_Frequently"/>
    <x v="2"/>
    <s v="Current Employees"/>
    <x v="1"/>
    <x v="0"/>
    <s v="STAFF-359"/>
    <n v="359"/>
    <x v="1"/>
    <x v="2"/>
    <x v="1"/>
    <s v="No"/>
    <s v="Y"/>
    <n v="3"/>
    <n v="-2"/>
    <n v="0"/>
    <n v="32"/>
    <n v="0"/>
    <m/>
    <n v="0"/>
    <n v="1"/>
    <n v="1311"/>
    <n v="7"/>
    <x v="3"/>
    <n v="1"/>
    <n v="2"/>
    <n v="100"/>
    <n v="4"/>
    <n v="1"/>
    <n v="2"/>
    <n v="2794"/>
    <n v="26062"/>
    <n v="1"/>
    <n v="20"/>
    <n v="4"/>
    <n v="3"/>
    <n v="80"/>
    <n v="0"/>
    <n v="5"/>
    <n v="1"/>
    <n v="5"/>
    <n v="1"/>
    <n v="0"/>
    <n v="3"/>
    <x v="0"/>
  </r>
  <r>
    <x v="1"/>
    <s v="Non-Travel"/>
    <x v="0"/>
    <s v="Current Employees"/>
    <x v="0"/>
    <x v="0"/>
    <s v="STAFF-361"/>
    <n v="361"/>
    <x v="1"/>
    <x v="0"/>
    <x v="1"/>
    <s v="No"/>
    <s v="Y"/>
    <n v="0"/>
    <n v="-2"/>
    <n v="0"/>
    <n v="38"/>
    <n v="0"/>
    <m/>
    <n v="0"/>
    <n v="1"/>
    <n v="1327"/>
    <n v="2"/>
    <x v="0"/>
    <n v="1"/>
    <n v="4"/>
    <n v="39"/>
    <n v="2"/>
    <n v="2"/>
    <n v="2"/>
    <n v="5249"/>
    <n v="19682"/>
    <n v="3"/>
    <n v="18"/>
    <n v="3"/>
    <n v="4"/>
    <n v="80"/>
    <n v="1"/>
    <n v="13"/>
    <n v="3"/>
    <n v="8"/>
    <n v="7"/>
    <n v="7"/>
    <n v="5"/>
    <x v="0"/>
  </r>
  <r>
    <x v="1"/>
    <s v="Travel_Rarely"/>
    <x v="2"/>
    <s v="Current Employees"/>
    <x v="1"/>
    <x v="4"/>
    <s v="STAFF-362"/>
    <n v="362"/>
    <x v="1"/>
    <x v="2"/>
    <x v="0"/>
    <s v="No"/>
    <s v="Y"/>
    <n v="5"/>
    <n v="-2"/>
    <n v="0"/>
    <n v="32"/>
    <n v="0"/>
    <m/>
    <n v="0"/>
    <n v="1"/>
    <n v="128"/>
    <n v="2"/>
    <x v="1"/>
    <n v="1"/>
    <n v="4"/>
    <n v="84"/>
    <n v="2"/>
    <n v="2"/>
    <n v="4"/>
    <n v="2176"/>
    <n v="19737"/>
    <n v="4"/>
    <n v="13"/>
    <n v="3"/>
    <n v="4"/>
    <n v="80"/>
    <n v="0"/>
    <n v="9"/>
    <n v="3"/>
    <n v="6"/>
    <n v="2"/>
    <n v="0"/>
    <n v="4"/>
    <x v="0"/>
  </r>
  <r>
    <x v="1"/>
    <s v="Travel_Rarely"/>
    <x v="1"/>
    <s v="Current Employees"/>
    <x v="0"/>
    <x v="4"/>
    <s v="STAFF-363"/>
    <n v="363"/>
    <x v="0"/>
    <x v="5"/>
    <x v="1"/>
    <s v="Yes"/>
    <s v="Y"/>
    <n v="2"/>
    <n v="-2"/>
    <n v="0"/>
    <n v="46"/>
    <n v="0"/>
    <m/>
    <n v="0"/>
    <n v="1"/>
    <n v="488"/>
    <n v="2"/>
    <x v="3"/>
    <n v="1"/>
    <n v="4"/>
    <n v="75"/>
    <n v="1"/>
    <n v="4"/>
    <n v="4"/>
    <n v="16872"/>
    <n v="14977"/>
    <n v="3"/>
    <n v="12"/>
    <n v="3"/>
    <n v="2"/>
    <n v="80"/>
    <n v="1"/>
    <n v="28"/>
    <n v="2"/>
    <n v="7"/>
    <n v="7"/>
    <n v="7"/>
    <n v="7"/>
    <x v="0"/>
  </r>
  <r>
    <x v="0"/>
    <s v="Travel_Rarely"/>
    <x v="2"/>
    <s v="Ex-Employees"/>
    <x v="1"/>
    <x v="0"/>
    <s v="STAFF-364"/>
    <n v="364"/>
    <x v="1"/>
    <x v="2"/>
    <x v="0"/>
    <s v="No"/>
    <s v="Y"/>
    <n v="5"/>
    <n v="-2"/>
    <n v="0"/>
    <n v="28"/>
    <n v="1"/>
    <n v="1"/>
    <n v="1"/>
    <n v="0"/>
    <n v="529"/>
    <n v="2"/>
    <x v="2"/>
    <n v="1"/>
    <n v="1"/>
    <n v="79"/>
    <n v="3"/>
    <n v="1"/>
    <n v="2"/>
    <n v="3485"/>
    <n v="14935"/>
    <n v="2"/>
    <n v="11"/>
    <n v="3"/>
    <n v="3"/>
    <n v="80"/>
    <n v="0"/>
    <n v="5"/>
    <n v="1"/>
    <n v="0"/>
    <n v="0"/>
    <n v="0"/>
    <n v="0"/>
    <x v="2"/>
  </r>
  <r>
    <x v="1"/>
    <s v="Travel_Rarely"/>
    <x v="2"/>
    <s v="Current Employees"/>
    <x v="0"/>
    <x v="2"/>
    <s v="STAFF-366"/>
    <n v="366"/>
    <x v="1"/>
    <x v="0"/>
    <x v="1"/>
    <s v="No"/>
    <s v="Y"/>
    <n v="2"/>
    <n v="-2"/>
    <n v="0"/>
    <n v="29"/>
    <n v="0"/>
    <m/>
    <n v="0"/>
    <n v="1"/>
    <n v="1210"/>
    <n v="2"/>
    <x v="3"/>
    <n v="1"/>
    <n v="1"/>
    <n v="78"/>
    <n v="2"/>
    <n v="2"/>
    <n v="3"/>
    <n v="6644"/>
    <n v="3687"/>
    <n v="2"/>
    <n v="19"/>
    <n v="3"/>
    <n v="2"/>
    <n v="80"/>
    <n v="2"/>
    <n v="10"/>
    <n v="3"/>
    <n v="0"/>
    <n v="0"/>
    <n v="0"/>
    <n v="0"/>
    <x v="2"/>
  </r>
  <r>
    <x v="1"/>
    <s v="Travel_Rarely"/>
    <x v="2"/>
    <s v="Current Employees"/>
    <x v="1"/>
    <x v="2"/>
    <s v="STAFF-367"/>
    <n v="367"/>
    <x v="1"/>
    <x v="4"/>
    <x v="1"/>
    <s v="No"/>
    <s v="Y"/>
    <n v="2"/>
    <n v="-2"/>
    <n v="0"/>
    <n v="31"/>
    <n v="0"/>
    <m/>
    <n v="0"/>
    <n v="1"/>
    <n v="1463"/>
    <n v="23"/>
    <x v="3"/>
    <n v="1"/>
    <n v="2"/>
    <n v="64"/>
    <n v="2"/>
    <n v="2"/>
    <n v="4"/>
    <n v="5582"/>
    <n v="14408"/>
    <n v="0"/>
    <n v="21"/>
    <n v="4"/>
    <n v="2"/>
    <n v="80"/>
    <n v="1"/>
    <n v="10"/>
    <n v="3"/>
    <n v="9"/>
    <n v="0"/>
    <n v="7"/>
    <n v="8"/>
    <x v="0"/>
  </r>
  <r>
    <x v="1"/>
    <s v="Non-Travel"/>
    <x v="2"/>
    <s v="Current Employees"/>
    <x v="1"/>
    <x v="0"/>
    <s v="STAFF-369"/>
    <n v="369"/>
    <x v="1"/>
    <x v="4"/>
    <x v="2"/>
    <s v="No"/>
    <s v="Y"/>
    <n v="2"/>
    <n v="-2"/>
    <n v="0"/>
    <n v="25"/>
    <n v="0"/>
    <m/>
    <n v="0"/>
    <n v="1"/>
    <n v="675"/>
    <n v="5"/>
    <x v="0"/>
    <n v="1"/>
    <n v="2"/>
    <n v="85"/>
    <n v="4"/>
    <n v="2"/>
    <n v="2"/>
    <n v="4000"/>
    <n v="18384"/>
    <n v="1"/>
    <n v="12"/>
    <n v="3"/>
    <n v="4"/>
    <n v="80"/>
    <n v="2"/>
    <n v="6"/>
    <n v="3"/>
    <n v="6"/>
    <n v="3"/>
    <n v="1"/>
    <n v="5"/>
    <x v="0"/>
  </r>
  <r>
    <x v="1"/>
    <s v="Travel_Rarely"/>
    <x v="1"/>
    <s v="Current Employees"/>
    <x v="1"/>
    <x v="2"/>
    <s v="STAFF-372"/>
    <n v="372"/>
    <x v="1"/>
    <x v="4"/>
    <x v="1"/>
    <s v="Yes"/>
    <s v="Y"/>
    <n v="2"/>
    <n v="-2"/>
    <n v="0"/>
    <n v="45"/>
    <n v="0"/>
    <m/>
    <n v="0"/>
    <n v="1"/>
    <n v="1385"/>
    <n v="20"/>
    <x v="0"/>
    <n v="1"/>
    <n v="3"/>
    <n v="79"/>
    <n v="3"/>
    <n v="4"/>
    <n v="4"/>
    <n v="13496"/>
    <n v="7501"/>
    <n v="0"/>
    <n v="14"/>
    <n v="3"/>
    <n v="2"/>
    <n v="80"/>
    <n v="0"/>
    <n v="21"/>
    <n v="3"/>
    <n v="20"/>
    <n v="7"/>
    <n v="4"/>
    <n v="10"/>
    <x v="4"/>
  </r>
  <r>
    <x v="1"/>
    <s v="Travel_Rarely"/>
    <x v="0"/>
    <s v="Current Employees"/>
    <x v="1"/>
    <x v="0"/>
    <s v="STAFF-373"/>
    <n v="373"/>
    <x v="1"/>
    <x v="2"/>
    <x v="1"/>
    <s v="No"/>
    <s v="Y"/>
    <n v="4"/>
    <n v="-2"/>
    <n v="0"/>
    <n v="36"/>
    <n v="0"/>
    <m/>
    <n v="0"/>
    <n v="1"/>
    <n v="1403"/>
    <n v="6"/>
    <x v="3"/>
    <n v="1"/>
    <n v="4"/>
    <n v="47"/>
    <n v="3"/>
    <n v="1"/>
    <n v="2"/>
    <n v="3210"/>
    <n v="20251"/>
    <n v="0"/>
    <n v="11"/>
    <n v="3"/>
    <n v="3"/>
    <n v="80"/>
    <n v="1"/>
    <n v="16"/>
    <n v="3"/>
    <n v="15"/>
    <n v="13"/>
    <n v="10"/>
    <n v="11"/>
    <x v="5"/>
  </r>
  <r>
    <x v="1"/>
    <s v="Travel_Rarely"/>
    <x v="3"/>
    <s v="Current Employees"/>
    <x v="1"/>
    <x v="2"/>
    <s v="STAFF-374"/>
    <n v="374"/>
    <x v="1"/>
    <x v="5"/>
    <x v="0"/>
    <s v="Yes"/>
    <s v="Y"/>
    <n v="2"/>
    <n v="-2"/>
    <n v="0"/>
    <n v="55"/>
    <n v="0"/>
    <m/>
    <n v="0"/>
    <n v="1"/>
    <n v="452"/>
    <n v="1"/>
    <x v="3"/>
    <n v="1"/>
    <n v="4"/>
    <n v="81"/>
    <n v="3"/>
    <n v="5"/>
    <n v="3"/>
    <n v="19045"/>
    <n v="18938"/>
    <n v="0"/>
    <n v="14"/>
    <n v="3"/>
    <n v="3"/>
    <n v="80"/>
    <n v="0"/>
    <n v="37"/>
    <n v="3"/>
    <n v="36"/>
    <n v="10"/>
    <n v="4"/>
    <n v="13"/>
    <x v="6"/>
  </r>
  <r>
    <x v="0"/>
    <s v="Non-Travel"/>
    <x v="1"/>
    <s v="Ex-Employees"/>
    <x v="1"/>
    <x v="0"/>
    <s v="STAFF-376"/>
    <n v="376"/>
    <x v="1"/>
    <x v="5"/>
    <x v="1"/>
    <s v="Yes"/>
    <s v="Y"/>
    <n v="2"/>
    <n v="-2"/>
    <n v="0"/>
    <n v="47"/>
    <n v="1"/>
    <n v="1"/>
    <n v="1"/>
    <n v="0"/>
    <n v="666"/>
    <n v="29"/>
    <x v="2"/>
    <n v="1"/>
    <n v="1"/>
    <n v="88"/>
    <n v="3"/>
    <n v="3"/>
    <n v="2"/>
    <n v="11849"/>
    <n v="10268"/>
    <n v="1"/>
    <n v="12"/>
    <n v="3"/>
    <n v="4"/>
    <n v="80"/>
    <n v="1"/>
    <n v="10"/>
    <n v="2"/>
    <n v="10"/>
    <n v="7"/>
    <n v="9"/>
    <n v="9"/>
    <x v="1"/>
  </r>
  <r>
    <x v="1"/>
    <s v="Travel_Rarely"/>
    <x v="2"/>
    <s v="Current Employees"/>
    <x v="1"/>
    <x v="2"/>
    <s v="STAFF-377"/>
    <n v="377"/>
    <x v="1"/>
    <x v="1"/>
    <x v="1"/>
    <s v="No"/>
    <s v="Y"/>
    <n v="3"/>
    <n v="-2"/>
    <n v="0"/>
    <n v="28"/>
    <n v="0"/>
    <m/>
    <n v="0"/>
    <n v="1"/>
    <n v="1158"/>
    <n v="9"/>
    <x v="3"/>
    <n v="1"/>
    <n v="4"/>
    <n v="94"/>
    <n v="3"/>
    <n v="1"/>
    <n v="4"/>
    <n v="2070"/>
    <n v="2613"/>
    <n v="1"/>
    <n v="23"/>
    <n v="4"/>
    <n v="4"/>
    <n v="80"/>
    <n v="1"/>
    <n v="5"/>
    <n v="2"/>
    <n v="5"/>
    <n v="2"/>
    <n v="0"/>
    <n v="4"/>
    <x v="0"/>
  </r>
  <r>
    <x v="1"/>
    <s v="Travel_Rarely"/>
    <x v="0"/>
    <s v="Current Employees"/>
    <x v="0"/>
    <x v="2"/>
    <s v="STAFF-378"/>
    <n v="378"/>
    <x v="1"/>
    <x v="0"/>
    <x v="1"/>
    <s v="No"/>
    <s v="Y"/>
    <n v="5"/>
    <n v="-2"/>
    <n v="0"/>
    <n v="37"/>
    <n v="0"/>
    <m/>
    <n v="0"/>
    <n v="1"/>
    <n v="228"/>
    <n v="6"/>
    <x v="2"/>
    <n v="1"/>
    <n v="3"/>
    <n v="98"/>
    <n v="3"/>
    <n v="2"/>
    <n v="4"/>
    <n v="6502"/>
    <n v="22825"/>
    <n v="4"/>
    <n v="14"/>
    <n v="3"/>
    <n v="2"/>
    <n v="80"/>
    <n v="1"/>
    <n v="7"/>
    <n v="4"/>
    <n v="5"/>
    <n v="4"/>
    <n v="0"/>
    <n v="1"/>
    <x v="0"/>
  </r>
  <r>
    <x v="1"/>
    <s v="Travel_Rarely"/>
    <x v="4"/>
    <s v="Current Employees"/>
    <x v="1"/>
    <x v="2"/>
    <s v="STAFF-379"/>
    <n v="379"/>
    <x v="1"/>
    <x v="1"/>
    <x v="0"/>
    <s v="No"/>
    <s v="Y"/>
    <n v="4"/>
    <n v="-2"/>
    <n v="0"/>
    <n v="21"/>
    <n v="0"/>
    <m/>
    <n v="0"/>
    <n v="1"/>
    <n v="996"/>
    <n v="3"/>
    <x v="0"/>
    <n v="1"/>
    <n v="4"/>
    <n v="100"/>
    <n v="2"/>
    <n v="1"/>
    <n v="3"/>
    <n v="3230"/>
    <n v="10531"/>
    <n v="1"/>
    <n v="17"/>
    <n v="3"/>
    <n v="1"/>
    <n v="80"/>
    <n v="0"/>
    <n v="3"/>
    <n v="4"/>
    <n v="3"/>
    <n v="2"/>
    <n v="1"/>
    <n v="0"/>
    <x v="2"/>
  </r>
  <r>
    <x v="1"/>
    <s v="Non-Travel"/>
    <x v="0"/>
    <s v="Current Employees"/>
    <x v="1"/>
    <x v="2"/>
    <s v="STAFF-380"/>
    <n v="380"/>
    <x v="0"/>
    <x v="7"/>
    <x v="2"/>
    <s v="Yes"/>
    <s v="Y"/>
    <n v="2"/>
    <n v="-2"/>
    <n v="0"/>
    <n v="37"/>
    <n v="0"/>
    <m/>
    <n v="0"/>
    <n v="1"/>
    <n v="728"/>
    <n v="1"/>
    <x v="2"/>
    <n v="1"/>
    <n v="1"/>
    <n v="80"/>
    <n v="3"/>
    <n v="3"/>
    <n v="4"/>
    <n v="13603"/>
    <n v="11677"/>
    <n v="2"/>
    <n v="18"/>
    <n v="3"/>
    <n v="1"/>
    <n v="80"/>
    <n v="2"/>
    <n v="15"/>
    <n v="3"/>
    <n v="5"/>
    <n v="2"/>
    <n v="0"/>
    <n v="2"/>
    <x v="0"/>
  </r>
  <r>
    <x v="1"/>
    <s v="Travel_Rarely"/>
    <x v="0"/>
    <s v="Current Employees"/>
    <x v="1"/>
    <x v="0"/>
    <s v="STAFF-381"/>
    <n v="381"/>
    <x v="0"/>
    <x v="5"/>
    <x v="2"/>
    <s v="No"/>
    <s v="Y"/>
    <n v="6"/>
    <n v="-2"/>
    <n v="0"/>
    <n v="35"/>
    <n v="0"/>
    <m/>
    <n v="0"/>
    <n v="1"/>
    <n v="1315"/>
    <n v="22"/>
    <x v="3"/>
    <n v="1"/>
    <n v="2"/>
    <n v="71"/>
    <n v="4"/>
    <n v="3"/>
    <n v="2"/>
    <n v="11996"/>
    <n v="19100"/>
    <n v="7"/>
    <n v="18"/>
    <n v="3"/>
    <n v="2"/>
    <n v="80"/>
    <n v="1"/>
    <n v="10"/>
    <n v="2"/>
    <n v="7"/>
    <n v="7"/>
    <n v="6"/>
    <n v="2"/>
    <x v="0"/>
  </r>
  <r>
    <x v="1"/>
    <s v="Travel_Rarely"/>
    <x v="0"/>
    <s v="Current Employees"/>
    <x v="0"/>
    <x v="2"/>
    <s v="STAFF-382"/>
    <n v="382"/>
    <x v="0"/>
    <x v="0"/>
    <x v="2"/>
    <s v="Yes"/>
    <s v="Y"/>
    <n v="3"/>
    <n v="-2"/>
    <n v="0"/>
    <n v="38"/>
    <n v="0"/>
    <m/>
    <n v="0"/>
    <n v="1"/>
    <n v="322"/>
    <n v="7"/>
    <x v="0"/>
    <n v="1"/>
    <n v="1"/>
    <n v="44"/>
    <n v="4"/>
    <n v="2"/>
    <n v="3"/>
    <n v="5605"/>
    <n v="19191"/>
    <n v="1"/>
    <n v="24"/>
    <n v="4"/>
    <n v="3"/>
    <n v="80"/>
    <n v="1"/>
    <n v="8"/>
    <n v="3"/>
    <n v="8"/>
    <n v="0"/>
    <n v="7"/>
    <n v="7"/>
    <x v="0"/>
  </r>
  <r>
    <x v="1"/>
    <s v="Travel_Frequently"/>
    <x v="2"/>
    <s v="Current Employees"/>
    <x v="1"/>
    <x v="0"/>
    <s v="STAFF-384"/>
    <n v="384"/>
    <x v="0"/>
    <x v="3"/>
    <x v="2"/>
    <s v="No"/>
    <s v="Y"/>
    <n v="6"/>
    <n v="-2"/>
    <n v="0"/>
    <n v="26"/>
    <n v="0"/>
    <m/>
    <n v="0"/>
    <n v="1"/>
    <n v="1479"/>
    <n v="1"/>
    <x v="3"/>
    <n v="1"/>
    <n v="3"/>
    <n v="84"/>
    <n v="3"/>
    <n v="2"/>
    <n v="2"/>
    <n v="6397"/>
    <n v="26767"/>
    <n v="1"/>
    <n v="20"/>
    <n v="4"/>
    <n v="1"/>
    <n v="80"/>
    <n v="1"/>
    <n v="6"/>
    <n v="1"/>
    <n v="6"/>
    <n v="5"/>
    <n v="1"/>
    <n v="4"/>
    <x v="0"/>
  </r>
  <r>
    <x v="1"/>
    <s v="Travel_Rarely"/>
    <x v="1"/>
    <s v="Current Employees"/>
    <x v="1"/>
    <x v="0"/>
    <s v="STAFF-385"/>
    <n v="385"/>
    <x v="1"/>
    <x v="7"/>
    <x v="2"/>
    <s v="No"/>
    <s v="Y"/>
    <n v="4"/>
    <n v="-2"/>
    <n v="0"/>
    <n v="50"/>
    <n v="0"/>
    <m/>
    <n v="0"/>
    <n v="1"/>
    <n v="797"/>
    <n v="4"/>
    <x v="1"/>
    <n v="1"/>
    <n v="1"/>
    <n v="96"/>
    <n v="3"/>
    <n v="5"/>
    <n v="2"/>
    <n v="19144"/>
    <n v="15815"/>
    <n v="3"/>
    <n v="14"/>
    <n v="3"/>
    <n v="1"/>
    <n v="80"/>
    <n v="2"/>
    <n v="28"/>
    <n v="2"/>
    <n v="10"/>
    <n v="4"/>
    <n v="1"/>
    <n v="6"/>
    <x v="1"/>
  </r>
  <r>
    <x v="1"/>
    <s v="Travel_Rarely"/>
    <x v="1"/>
    <s v="Current Employees"/>
    <x v="1"/>
    <x v="2"/>
    <s v="STAFF-386"/>
    <n v="386"/>
    <x v="1"/>
    <x v="7"/>
    <x v="1"/>
    <s v="Yes"/>
    <s v="Y"/>
    <n v="5"/>
    <n v="-2"/>
    <n v="0"/>
    <n v="53"/>
    <n v="0"/>
    <m/>
    <n v="0"/>
    <n v="1"/>
    <n v="1070"/>
    <n v="3"/>
    <x v="2"/>
    <n v="1"/>
    <n v="3"/>
    <n v="45"/>
    <n v="3"/>
    <n v="4"/>
    <n v="3"/>
    <n v="17584"/>
    <n v="21016"/>
    <n v="3"/>
    <n v="16"/>
    <n v="3"/>
    <n v="4"/>
    <n v="80"/>
    <n v="3"/>
    <n v="21"/>
    <n v="2"/>
    <n v="5"/>
    <n v="3"/>
    <n v="1"/>
    <n v="3"/>
    <x v="0"/>
  </r>
  <r>
    <x v="1"/>
    <s v="Travel_Rarely"/>
    <x v="0"/>
    <s v="Current Employees"/>
    <x v="0"/>
    <x v="0"/>
    <s v="STAFF-387"/>
    <n v="387"/>
    <x v="1"/>
    <x v="0"/>
    <x v="1"/>
    <s v="No"/>
    <s v="Y"/>
    <n v="3"/>
    <n v="-2"/>
    <n v="0"/>
    <n v="42"/>
    <n v="0"/>
    <m/>
    <n v="0"/>
    <n v="1"/>
    <n v="635"/>
    <n v="1"/>
    <x v="1"/>
    <n v="1"/>
    <n v="2"/>
    <n v="99"/>
    <n v="3"/>
    <n v="2"/>
    <n v="2"/>
    <n v="4907"/>
    <n v="24532"/>
    <n v="1"/>
    <n v="25"/>
    <n v="4"/>
    <n v="3"/>
    <n v="80"/>
    <n v="0"/>
    <n v="20"/>
    <n v="3"/>
    <n v="20"/>
    <n v="16"/>
    <n v="11"/>
    <n v="6"/>
    <x v="4"/>
  </r>
  <r>
    <x v="1"/>
    <s v="Travel_Frequently"/>
    <x v="2"/>
    <s v="Current Employees"/>
    <x v="0"/>
    <x v="0"/>
    <s v="STAFF-388"/>
    <n v="388"/>
    <x v="1"/>
    <x v="0"/>
    <x v="0"/>
    <s v="No"/>
    <s v="Y"/>
    <n v="3"/>
    <n v="-2"/>
    <n v="0"/>
    <n v="29"/>
    <n v="0"/>
    <m/>
    <n v="0"/>
    <n v="1"/>
    <n v="442"/>
    <n v="2"/>
    <x v="0"/>
    <n v="1"/>
    <n v="2"/>
    <n v="44"/>
    <n v="3"/>
    <n v="2"/>
    <n v="2"/>
    <n v="4554"/>
    <n v="20260"/>
    <n v="1"/>
    <n v="18"/>
    <n v="3"/>
    <n v="1"/>
    <n v="80"/>
    <n v="0"/>
    <n v="10"/>
    <n v="2"/>
    <n v="10"/>
    <n v="7"/>
    <n v="0"/>
    <n v="9"/>
    <x v="1"/>
  </r>
  <r>
    <x v="1"/>
    <s v="Travel_Rarely"/>
    <x v="3"/>
    <s v="Current Employees"/>
    <x v="1"/>
    <x v="4"/>
    <s v="STAFF-389"/>
    <n v="389"/>
    <x v="1"/>
    <x v="2"/>
    <x v="1"/>
    <s v="Yes"/>
    <s v="Y"/>
    <n v="4"/>
    <n v="-2"/>
    <n v="0"/>
    <n v="55"/>
    <n v="0"/>
    <m/>
    <n v="0"/>
    <n v="1"/>
    <n v="147"/>
    <n v="20"/>
    <x v="0"/>
    <n v="1"/>
    <n v="4"/>
    <n v="37"/>
    <n v="3"/>
    <n v="2"/>
    <n v="4"/>
    <n v="5415"/>
    <n v="15972"/>
    <n v="3"/>
    <n v="19"/>
    <n v="3"/>
    <n v="4"/>
    <n v="80"/>
    <n v="1"/>
    <n v="12"/>
    <n v="3"/>
    <n v="10"/>
    <n v="7"/>
    <n v="0"/>
    <n v="8"/>
    <x v="1"/>
  </r>
  <r>
    <x v="1"/>
    <s v="Travel_Frequently"/>
    <x v="2"/>
    <s v="Current Employees"/>
    <x v="1"/>
    <x v="2"/>
    <s v="STAFF-390"/>
    <n v="390"/>
    <x v="1"/>
    <x v="4"/>
    <x v="1"/>
    <s v="Yes"/>
    <s v="Y"/>
    <n v="3"/>
    <n v="-2"/>
    <n v="0"/>
    <n v="26"/>
    <n v="0"/>
    <m/>
    <n v="0"/>
    <n v="1"/>
    <n v="496"/>
    <n v="11"/>
    <x v="0"/>
    <n v="1"/>
    <n v="1"/>
    <n v="60"/>
    <n v="3"/>
    <n v="2"/>
    <n v="3"/>
    <n v="4741"/>
    <n v="22722"/>
    <n v="1"/>
    <n v="13"/>
    <n v="3"/>
    <n v="3"/>
    <n v="80"/>
    <n v="1"/>
    <n v="5"/>
    <n v="3"/>
    <n v="5"/>
    <n v="3"/>
    <n v="3"/>
    <n v="3"/>
    <x v="0"/>
  </r>
  <r>
    <x v="1"/>
    <s v="Travel_Rarely"/>
    <x v="0"/>
    <s v="Current Employees"/>
    <x v="1"/>
    <x v="0"/>
    <s v="STAFF-391"/>
    <n v="391"/>
    <x v="0"/>
    <x v="1"/>
    <x v="0"/>
    <s v="No"/>
    <s v="Y"/>
    <n v="3"/>
    <n v="-2"/>
    <n v="0"/>
    <n v="37"/>
    <n v="0"/>
    <m/>
    <n v="0"/>
    <n v="1"/>
    <n v="1372"/>
    <n v="1"/>
    <x v="3"/>
    <n v="1"/>
    <n v="4"/>
    <n v="42"/>
    <n v="3"/>
    <n v="1"/>
    <n v="2"/>
    <n v="2115"/>
    <n v="15881"/>
    <n v="1"/>
    <n v="12"/>
    <n v="3"/>
    <n v="2"/>
    <n v="80"/>
    <n v="0"/>
    <n v="17"/>
    <n v="3"/>
    <n v="17"/>
    <n v="12"/>
    <n v="5"/>
    <n v="7"/>
    <x v="5"/>
  </r>
  <r>
    <x v="0"/>
    <s v="Travel_Frequently"/>
    <x v="0"/>
    <s v="Ex-Employees"/>
    <x v="1"/>
    <x v="0"/>
    <s v="STAFF-392"/>
    <n v="392"/>
    <x v="1"/>
    <x v="2"/>
    <x v="2"/>
    <s v="Yes"/>
    <s v="Y"/>
    <n v="0"/>
    <n v="-2"/>
    <n v="0"/>
    <n v="44"/>
    <n v="1"/>
    <n v="1"/>
    <n v="1"/>
    <n v="0"/>
    <n v="920"/>
    <n v="24"/>
    <x v="3"/>
    <n v="1"/>
    <n v="4"/>
    <n v="43"/>
    <n v="3"/>
    <n v="1"/>
    <n v="2"/>
    <n v="3161"/>
    <n v="19920"/>
    <n v="3"/>
    <n v="22"/>
    <n v="4"/>
    <n v="4"/>
    <n v="80"/>
    <n v="1"/>
    <n v="19"/>
    <n v="1"/>
    <n v="1"/>
    <n v="0"/>
    <n v="0"/>
    <n v="0"/>
    <x v="2"/>
  </r>
  <r>
    <x v="1"/>
    <s v="Travel_Rarely"/>
    <x v="0"/>
    <s v="Current Employees"/>
    <x v="1"/>
    <x v="0"/>
    <s v="STAFF-393"/>
    <n v="393"/>
    <x v="1"/>
    <x v="4"/>
    <x v="2"/>
    <s v="No"/>
    <s v="Y"/>
    <n v="2"/>
    <n v="-2"/>
    <n v="0"/>
    <n v="38"/>
    <n v="0"/>
    <m/>
    <n v="0"/>
    <n v="1"/>
    <n v="688"/>
    <n v="23"/>
    <x v="2"/>
    <n v="1"/>
    <n v="4"/>
    <n v="82"/>
    <n v="3"/>
    <n v="2"/>
    <n v="2"/>
    <n v="5745"/>
    <n v="18899"/>
    <n v="9"/>
    <n v="14"/>
    <n v="3"/>
    <n v="2"/>
    <n v="80"/>
    <n v="1"/>
    <n v="10"/>
    <n v="3"/>
    <n v="2"/>
    <n v="2"/>
    <n v="1"/>
    <n v="2"/>
    <x v="2"/>
  </r>
  <r>
    <x v="0"/>
    <s v="Travel_Rarely"/>
    <x v="2"/>
    <s v="Ex-Employees"/>
    <x v="1"/>
    <x v="2"/>
    <s v="STAFF-394"/>
    <n v="394"/>
    <x v="1"/>
    <x v="2"/>
    <x v="2"/>
    <s v="Yes"/>
    <s v="Y"/>
    <n v="2"/>
    <n v="-2"/>
    <n v="0"/>
    <n v="26"/>
    <n v="1"/>
    <n v="1"/>
    <n v="1"/>
    <n v="0"/>
    <n v="1449"/>
    <n v="16"/>
    <x v="2"/>
    <n v="1"/>
    <n v="1"/>
    <n v="45"/>
    <n v="3"/>
    <n v="1"/>
    <n v="3"/>
    <n v="2373"/>
    <n v="14180"/>
    <n v="2"/>
    <n v="13"/>
    <n v="3"/>
    <n v="4"/>
    <n v="80"/>
    <n v="1"/>
    <n v="5"/>
    <n v="3"/>
    <n v="3"/>
    <n v="2"/>
    <n v="0"/>
    <n v="2"/>
    <x v="2"/>
  </r>
  <r>
    <x v="1"/>
    <s v="Travel_Rarely"/>
    <x v="2"/>
    <s v="Current Employees"/>
    <x v="1"/>
    <x v="0"/>
    <s v="STAFF-395"/>
    <n v="395"/>
    <x v="0"/>
    <x v="1"/>
    <x v="0"/>
    <s v="No"/>
    <s v="Y"/>
    <n v="3"/>
    <n v="-2"/>
    <n v="0"/>
    <n v="28"/>
    <n v="0"/>
    <m/>
    <n v="0"/>
    <n v="1"/>
    <n v="1117"/>
    <n v="8"/>
    <x v="0"/>
    <n v="1"/>
    <n v="4"/>
    <n v="66"/>
    <n v="3"/>
    <n v="1"/>
    <n v="2"/>
    <n v="3310"/>
    <n v="4488"/>
    <n v="1"/>
    <n v="21"/>
    <n v="4"/>
    <n v="4"/>
    <n v="80"/>
    <n v="0"/>
    <n v="5"/>
    <n v="3"/>
    <n v="5"/>
    <n v="3"/>
    <n v="0"/>
    <n v="2"/>
    <x v="0"/>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x v="2"/>
  </r>
  <r>
    <x v="1"/>
    <s v="Travel_Rarely"/>
    <x v="0"/>
    <s v="Current Employees"/>
    <x v="1"/>
    <x v="4"/>
    <s v="STAFF-397"/>
    <n v="397"/>
    <x v="1"/>
    <x v="1"/>
    <x v="0"/>
    <s v="No"/>
    <s v="Y"/>
    <n v="2"/>
    <n v="-2"/>
    <n v="0"/>
    <n v="36"/>
    <n v="0"/>
    <m/>
    <n v="0"/>
    <n v="1"/>
    <n v="506"/>
    <n v="3"/>
    <x v="3"/>
    <n v="1"/>
    <n v="4"/>
    <n v="30"/>
    <n v="3"/>
    <n v="2"/>
    <n v="4"/>
    <n v="4485"/>
    <n v="26285"/>
    <n v="4"/>
    <n v="12"/>
    <n v="3"/>
    <n v="4"/>
    <n v="80"/>
    <n v="0"/>
    <n v="10"/>
    <n v="3"/>
    <n v="8"/>
    <n v="0"/>
    <n v="7"/>
    <n v="7"/>
    <x v="0"/>
  </r>
  <r>
    <x v="1"/>
    <s v="Travel_Frequently"/>
    <x v="2"/>
    <s v="Current Employees"/>
    <x v="0"/>
    <x v="3"/>
    <s v="STAFF-399"/>
    <n v="399"/>
    <x v="0"/>
    <x v="6"/>
    <x v="2"/>
    <s v="No"/>
    <s v="Y"/>
    <n v="5"/>
    <n v="-2"/>
    <n v="0"/>
    <n v="31"/>
    <n v="0"/>
    <m/>
    <n v="0"/>
    <n v="1"/>
    <n v="444"/>
    <n v="5"/>
    <x v="3"/>
    <n v="1"/>
    <n v="4"/>
    <n v="84"/>
    <n v="3"/>
    <n v="1"/>
    <n v="1"/>
    <n v="2789"/>
    <n v="3909"/>
    <n v="1"/>
    <n v="11"/>
    <n v="3"/>
    <n v="3"/>
    <n v="80"/>
    <n v="1"/>
    <n v="2"/>
    <n v="2"/>
    <n v="2"/>
    <n v="2"/>
    <n v="2"/>
    <n v="2"/>
    <x v="2"/>
  </r>
  <r>
    <x v="0"/>
    <s v="Travel_Rarely"/>
    <x v="2"/>
    <s v="Ex-Employees"/>
    <x v="0"/>
    <x v="3"/>
    <s v="STAFF-401"/>
    <n v="401"/>
    <x v="1"/>
    <x v="0"/>
    <x v="0"/>
    <s v="Yes"/>
    <s v="Y"/>
    <n v="0"/>
    <n v="-2"/>
    <n v="0"/>
    <n v="26"/>
    <n v="1"/>
    <n v="1"/>
    <n v="1"/>
    <n v="0"/>
    <n v="950"/>
    <n v="4"/>
    <x v="2"/>
    <n v="1"/>
    <n v="4"/>
    <n v="48"/>
    <n v="2"/>
    <n v="2"/>
    <n v="1"/>
    <n v="5828"/>
    <n v="8450"/>
    <n v="1"/>
    <n v="12"/>
    <n v="3"/>
    <n v="2"/>
    <n v="80"/>
    <n v="0"/>
    <n v="8"/>
    <n v="3"/>
    <n v="8"/>
    <n v="7"/>
    <n v="7"/>
    <n v="4"/>
    <x v="0"/>
  </r>
  <r>
    <x v="1"/>
    <s v="Travel_Frequently"/>
    <x v="0"/>
    <s v="Current Employees"/>
    <x v="1"/>
    <x v="2"/>
    <s v="STAFF-403"/>
    <n v="403"/>
    <x v="1"/>
    <x v="1"/>
    <x v="1"/>
    <s v="Yes"/>
    <s v="Y"/>
    <n v="3"/>
    <n v="-2"/>
    <n v="0"/>
    <n v="37"/>
    <n v="0"/>
    <m/>
    <n v="0"/>
    <n v="1"/>
    <n v="889"/>
    <n v="9"/>
    <x v="3"/>
    <n v="1"/>
    <n v="2"/>
    <n v="53"/>
    <n v="3"/>
    <n v="1"/>
    <n v="4"/>
    <n v="2326"/>
    <n v="11411"/>
    <n v="1"/>
    <n v="12"/>
    <n v="3"/>
    <n v="3"/>
    <n v="80"/>
    <n v="3"/>
    <n v="4"/>
    <n v="2"/>
    <n v="4"/>
    <n v="2"/>
    <n v="1"/>
    <n v="2"/>
    <x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x v="4"/>
  </r>
  <r>
    <x v="0"/>
    <s v="Travel_Rarely"/>
    <x v="4"/>
    <s v="Ex-Employees"/>
    <x v="1"/>
    <x v="0"/>
    <s v="STAFF-405"/>
    <n v="405"/>
    <x v="1"/>
    <x v="2"/>
    <x v="0"/>
    <s v="No"/>
    <s v="Y"/>
    <n v="2"/>
    <n v="-2"/>
    <n v="0"/>
    <n v="18"/>
    <n v="1"/>
    <n v="1"/>
    <n v="1"/>
    <n v="0"/>
    <n v="230"/>
    <n v="3"/>
    <x v="3"/>
    <n v="1"/>
    <n v="3"/>
    <n v="54"/>
    <n v="3"/>
    <n v="1"/>
    <n v="2"/>
    <n v="1420"/>
    <n v="25233"/>
    <n v="1"/>
    <n v="13"/>
    <n v="3"/>
    <n v="3"/>
    <n v="80"/>
    <n v="0"/>
    <n v="0"/>
    <n v="3"/>
    <n v="0"/>
    <n v="0"/>
    <n v="0"/>
    <n v="0"/>
    <x v="2"/>
  </r>
  <r>
    <x v="1"/>
    <s v="Travel_Rarely"/>
    <x v="0"/>
    <s v="Current Employees"/>
    <x v="0"/>
    <x v="3"/>
    <s v="STAFF-406"/>
    <n v="406"/>
    <x v="1"/>
    <x v="0"/>
    <x v="1"/>
    <s v="No"/>
    <s v="Y"/>
    <n v="3"/>
    <n v="-2"/>
    <n v="0"/>
    <n v="35"/>
    <n v="0"/>
    <m/>
    <n v="0"/>
    <n v="1"/>
    <n v="1232"/>
    <n v="16"/>
    <x v="3"/>
    <n v="1"/>
    <n v="3"/>
    <n v="96"/>
    <n v="3"/>
    <n v="3"/>
    <n v="1"/>
    <n v="8020"/>
    <n v="5100"/>
    <n v="0"/>
    <n v="15"/>
    <n v="3"/>
    <n v="3"/>
    <n v="80"/>
    <n v="2"/>
    <n v="12"/>
    <n v="2"/>
    <n v="11"/>
    <n v="9"/>
    <n v="6"/>
    <n v="9"/>
    <x v="1"/>
  </r>
  <r>
    <x v="1"/>
    <s v="Travel_Frequently"/>
    <x v="0"/>
    <s v="Current Employees"/>
    <x v="1"/>
    <x v="0"/>
    <s v="STAFF-407"/>
    <n v="407"/>
    <x v="1"/>
    <x v="2"/>
    <x v="1"/>
    <s v="No"/>
    <s v="Y"/>
    <n v="2"/>
    <n v="-2"/>
    <n v="0"/>
    <n v="36"/>
    <n v="0"/>
    <m/>
    <n v="0"/>
    <n v="1"/>
    <n v="566"/>
    <n v="18"/>
    <x v="2"/>
    <n v="1"/>
    <n v="3"/>
    <n v="81"/>
    <n v="4"/>
    <n v="1"/>
    <n v="2"/>
    <n v="3688"/>
    <n v="7122"/>
    <n v="4"/>
    <n v="18"/>
    <n v="3"/>
    <n v="4"/>
    <n v="80"/>
    <n v="2"/>
    <n v="4"/>
    <n v="3"/>
    <n v="1"/>
    <n v="0"/>
    <n v="0"/>
    <n v="0"/>
    <x v="2"/>
  </r>
  <r>
    <x v="1"/>
    <s v="Travel_Rarely"/>
    <x v="1"/>
    <s v="Current Employees"/>
    <x v="1"/>
    <x v="2"/>
    <s v="STAFF-408"/>
    <n v="408"/>
    <x v="1"/>
    <x v="3"/>
    <x v="2"/>
    <s v="No"/>
    <s v="Y"/>
    <n v="3"/>
    <n v="-2"/>
    <n v="0"/>
    <n v="51"/>
    <n v="0"/>
    <m/>
    <n v="0"/>
    <n v="1"/>
    <n v="1302"/>
    <n v="2"/>
    <x v="3"/>
    <n v="1"/>
    <n v="4"/>
    <n v="84"/>
    <n v="1"/>
    <n v="2"/>
    <n v="3"/>
    <n v="5482"/>
    <n v="16321"/>
    <n v="5"/>
    <n v="18"/>
    <n v="3"/>
    <n v="4"/>
    <n v="80"/>
    <n v="1"/>
    <n v="13"/>
    <n v="3"/>
    <n v="4"/>
    <n v="1"/>
    <n v="1"/>
    <n v="2"/>
    <x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x v="4"/>
  </r>
  <r>
    <x v="1"/>
    <s v="Travel_Rarely"/>
    <x v="4"/>
    <s v="Current Employees"/>
    <x v="0"/>
    <x v="2"/>
    <s v="STAFF-411"/>
    <n v="411"/>
    <x v="0"/>
    <x v="6"/>
    <x v="0"/>
    <s v="No"/>
    <s v="Y"/>
    <n v="2"/>
    <n v="-2"/>
    <n v="0"/>
    <n v="18"/>
    <n v="0"/>
    <m/>
    <n v="0"/>
    <n v="1"/>
    <n v="812"/>
    <n v="10"/>
    <x v="3"/>
    <n v="1"/>
    <n v="4"/>
    <n v="69"/>
    <n v="2"/>
    <n v="1"/>
    <n v="3"/>
    <n v="1200"/>
    <n v="9724"/>
    <n v="1"/>
    <n v="12"/>
    <n v="3"/>
    <n v="1"/>
    <n v="80"/>
    <n v="0"/>
    <n v="0"/>
    <n v="3"/>
    <n v="0"/>
    <n v="0"/>
    <n v="0"/>
    <n v="0"/>
    <x v="2"/>
  </r>
  <r>
    <x v="1"/>
    <s v="Travel_Rarely"/>
    <x v="2"/>
    <s v="Current Employees"/>
    <x v="1"/>
    <x v="2"/>
    <s v="STAFF-412"/>
    <n v="412"/>
    <x v="1"/>
    <x v="4"/>
    <x v="0"/>
    <s v="No"/>
    <s v="Y"/>
    <n v="2"/>
    <n v="-2"/>
    <n v="0"/>
    <n v="28"/>
    <n v="0"/>
    <m/>
    <n v="0"/>
    <n v="1"/>
    <n v="1476"/>
    <n v="16"/>
    <x v="0"/>
    <n v="1"/>
    <n v="2"/>
    <n v="68"/>
    <n v="4"/>
    <n v="2"/>
    <n v="3"/>
    <n v="5661"/>
    <n v="4824"/>
    <n v="0"/>
    <n v="19"/>
    <n v="3"/>
    <n v="3"/>
    <n v="80"/>
    <n v="0"/>
    <n v="9"/>
    <n v="3"/>
    <n v="8"/>
    <n v="3"/>
    <n v="0"/>
    <n v="7"/>
    <x v="0"/>
  </r>
  <r>
    <x v="1"/>
    <s v="Travel_Rarely"/>
    <x v="2"/>
    <s v="Current Employees"/>
    <x v="0"/>
    <x v="4"/>
    <s v="STAFF-416"/>
    <n v="416"/>
    <x v="1"/>
    <x v="0"/>
    <x v="1"/>
    <s v="No"/>
    <s v="Y"/>
    <n v="3"/>
    <n v="-2"/>
    <n v="0"/>
    <n v="31"/>
    <n v="0"/>
    <m/>
    <n v="0"/>
    <n v="1"/>
    <n v="218"/>
    <n v="7"/>
    <x v="3"/>
    <n v="1"/>
    <n v="4"/>
    <n v="100"/>
    <n v="4"/>
    <n v="2"/>
    <n v="4"/>
    <n v="6929"/>
    <n v="12241"/>
    <n v="4"/>
    <n v="11"/>
    <n v="3"/>
    <n v="2"/>
    <n v="80"/>
    <n v="1"/>
    <n v="10"/>
    <n v="2"/>
    <n v="8"/>
    <n v="7"/>
    <n v="7"/>
    <n v="7"/>
    <x v="0"/>
  </r>
  <r>
    <x v="1"/>
    <s v="Travel_Rarely"/>
    <x v="0"/>
    <s v="Current Employees"/>
    <x v="1"/>
    <x v="2"/>
    <s v="STAFF-417"/>
    <n v="417"/>
    <x v="1"/>
    <x v="4"/>
    <x v="2"/>
    <s v="No"/>
    <s v="Y"/>
    <n v="5"/>
    <n v="-2"/>
    <n v="0"/>
    <n v="39"/>
    <n v="0"/>
    <m/>
    <n v="0"/>
    <n v="1"/>
    <n v="1132"/>
    <n v="1"/>
    <x v="3"/>
    <n v="1"/>
    <n v="3"/>
    <n v="48"/>
    <n v="4"/>
    <n v="3"/>
    <n v="4"/>
    <n v="9613"/>
    <n v="10942"/>
    <n v="0"/>
    <n v="17"/>
    <n v="3"/>
    <n v="1"/>
    <n v="80"/>
    <n v="3"/>
    <n v="19"/>
    <n v="2"/>
    <n v="18"/>
    <n v="10"/>
    <n v="3"/>
    <n v="7"/>
    <x v="5"/>
  </r>
  <r>
    <x v="1"/>
    <s v="Non-Travel"/>
    <x v="0"/>
    <s v="Current Employees"/>
    <x v="1"/>
    <x v="0"/>
    <s v="STAFF-419"/>
    <n v="419"/>
    <x v="0"/>
    <x v="2"/>
    <x v="1"/>
    <s v="No"/>
    <s v="Y"/>
    <n v="3"/>
    <n v="-2"/>
    <n v="0"/>
    <n v="36"/>
    <n v="0"/>
    <m/>
    <n v="0"/>
    <n v="1"/>
    <n v="1105"/>
    <n v="24"/>
    <x v="2"/>
    <n v="1"/>
    <n v="2"/>
    <n v="47"/>
    <n v="3"/>
    <n v="2"/>
    <n v="2"/>
    <n v="5674"/>
    <n v="6927"/>
    <n v="7"/>
    <n v="15"/>
    <n v="3"/>
    <n v="3"/>
    <n v="80"/>
    <n v="1"/>
    <n v="11"/>
    <n v="3"/>
    <n v="9"/>
    <n v="8"/>
    <n v="0"/>
    <n v="8"/>
    <x v="0"/>
  </r>
  <r>
    <x v="1"/>
    <s v="Travel_Rarely"/>
    <x v="2"/>
    <s v="Current Employees"/>
    <x v="0"/>
    <x v="0"/>
    <s v="STAFF-420"/>
    <n v="420"/>
    <x v="1"/>
    <x v="0"/>
    <x v="1"/>
    <s v="No"/>
    <s v="Y"/>
    <n v="3"/>
    <n v="-2"/>
    <n v="0"/>
    <n v="32"/>
    <n v="0"/>
    <m/>
    <n v="0"/>
    <n v="1"/>
    <n v="906"/>
    <n v="7"/>
    <x v="3"/>
    <n v="1"/>
    <n v="4"/>
    <n v="91"/>
    <n v="2"/>
    <n v="2"/>
    <n v="2"/>
    <n v="5484"/>
    <n v="16985"/>
    <n v="1"/>
    <n v="14"/>
    <n v="3"/>
    <n v="3"/>
    <n v="80"/>
    <n v="1"/>
    <n v="13"/>
    <n v="2"/>
    <n v="13"/>
    <n v="8"/>
    <n v="4"/>
    <n v="8"/>
    <x v="1"/>
  </r>
  <r>
    <x v="1"/>
    <s v="Travel_Rarely"/>
    <x v="0"/>
    <s v="Current Employees"/>
    <x v="1"/>
    <x v="0"/>
    <s v="STAFF-421"/>
    <n v="421"/>
    <x v="0"/>
    <x v="7"/>
    <x v="1"/>
    <s v="No"/>
    <s v="Y"/>
    <n v="2"/>
    <n v="-2"/>
    <n v="0"/>
    <n v="38"/>
    <n v="0"/>
    <m/>
    <n v="0"/>
    <n v="1"/>
    <n v="849"/>
    <n v="25"/>
    <x v="0"/>
    <n v="1"/>
    <n v="1"/>
    <n v="81"/>
    <n v="2"/>
    <n v="3"/>
    <n v="2"/>
    <n v="12061"/>
    <n v="26707"/>
    <n v="3"/>
    <n v="17"/>
    <n v="3"/>
    <n v="3"/>
    <n v="80"/>
    <n v="1"/>
    <n v="19"/>
    <n v="3"/>
    <n v="10"/>
    <n v="8"/>
    <n v="0"/>
    <n v="1"/>
    <x v="1"/>
  </r>
  <r>
    <x v="1"/>
    <s v="Non-Travel"/>
    <x v="3"/>
    <s v="Current Employees"/>
    <x v="1"/>
    <x v="0"/>
    <s v="STAFF-422"/>
    <n v="422"/>
    <x v="1"/>
    <x v="4"/>
    <x v="2"/>
    <s v="Yes"/>
    <s v="Y"/>
    <n v="2"/>
    <n v="-2"/>
    <n v="0"/>
    <n v="58"/>
    <n v="0"/>
    <m/>
    <n v="0"/>
    <n v="1"/>
    <n v="390"/>
    <n v="1"/>
    <x v="2"/>
    <n v="1"/>
    <n v="4"/>
    <n v="32"/>
    <n v="1"/>
    <n v="2"/>
    <n v="2"/>
    <n v="5660"/>
    <n v="17056"/>
    <n v="2"/>
    <n v="13"/>
    <n v="3"/>
    <n v="4"/>
    <n v="80"/>
    <n v="1"/>
    <n v="12"/>
    <n v="3"/>
    <n v="5"/>
    <n v="3"/>
    <n v="1"/>
    <n v="2"/>
    <x v="0"/>
  </r>
  <r>
    <x v="1"/>
    <s v="Travel_Rarely"/>
    <x v="2"/>
    <s v="Current Employees"/>
    <x v="1"/>
    <x v="4"/>
    <s v="STAFF-423"/>
    <n v="423"/>
    <x v="1"/>
    <x v="1"/>
    <x v="1"/>
    <s v="Yes"/>
    <s v="Y"/>
    <n v="4"/>
    <n v="-2"/>
    <n v="0"/>
    <n v="31"/>
    <n v="0"/>
    <m/>
    <n v="0"/>
    <n v="1"/>
    <n v="691"/>
    <n v="5"/>
    <x v="2"/>
    <n v="1"/>
    <n v="4"/>
    <n v="86"/>
    <n v="3"/>
    <n v="1"/>
    <n v="4"/>
    <n v="4821"/>
    <n v="10077"/>
    <n v="0"/>
    <n v="12"/>
    <n v="3"/>
    <n v="3"/>
    <n v="80"/>
    <n v="1"/>
    <n v="6"/>
    <n v="3"/>
    <n v="5"/>
    <n v="2"/>
    <n v="0"/>
    <n v="3"/>
    <x v="0"/>
  </r>
  <r>
    <x v="1"/>
    <s v="Travel_Rarely"/>
    <x v="2"/>
    <s v="Current Employees"/>
    <x v="2"/>
    <x v="5"/>
    <s v="STAFF-424"/>
    <n v="424"/>
    <x v="1"/>
    <x v="8"/>
    <x v="1"/>
    <s v="No"/>
    <s v="Y"/>
    <n v="1"/>
    <n v="-2"/>
    <n v="0"/>
    <n v="31"/>
    <n v="0"/>
    <m/>
    <n v="0"/>
    <n v="1"/>
    <n v="106"/>
    <n v="2"/>
    <x v="3"/>
    <n v="1"/>
    <n v="1"/>
    <n v="62"/>
    <n v="2"/>
    <n v="2"/>
    <n v="3"/>
    <n v="6410"/>
    <n v="17822"/>
    <n v="3"/>
    <n v="12"/>
    <n v="3"/>
    <n v="4"/>
    <n v="80"/>
    <n v="0"/>
    <n v="9"/>
    <n v="3"/>
    <n v="2"/>
    <n v="2"/>
    <n v="1"/>
    <n v="0"/>
    <x v="2"/>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x v="4"/>
  </r>
  <r>
    <x v="1"/>
    <s v="Travel_Rarely"/>
    <x v="2"/>
    <s v="Current Employees"/>
    <x v="1"/>
    <x v="0"/>
    <s v="STAFF-426"/>
    <n v="426"/>
    <x v="1"/>
    <x v="1"/>
    <x v="2"/>
    <s v="Yes"/>
    <s v="Y"/>
    <n v="2"/>
    <n v="-2"/>
    <n v="0"/>
    <n v="31"/>
    <n v="0"/>
    <m/>
    <n v="0"/>
    <n v="1"/>
    <n v="192"/>
    <n v="2"/>
    <x v="2"/>
    <n v="1"/>
    <n v="3"/>
    <n v="32"/>
    <n v="3"/>
    <n v="1"/>
    <n v="2"/>
    <n v="2695"/>
    <n v="7747"/>
    <n v="0"/>
    <n v="18"/>
    <n v="3"/>
    <n v="2"/>
    <n v="80"/>
    <n v="1"/>
    <n v="3"/>
    <n v="1"/>
    <n v="2"/>
    <n v="2"/>
    <n v="2"/>
    <n v="2"/>
    <x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x v="1"/>
  </r>
  <r>
    <x v="1"/>
    <s v="Travel_Rarely"/>
    <x v="0"/>
    <s v="Current Employees"/>
    <x v="1"/>
    <x v="2"/>
    <s v="STAFF-429"/>
    <n v="429"/>
    <x v="1"/>
    <x v="5"/>
    <x v="1"/>
    <s v="Yes"/>
    <s v="Y"/>
    <n v="3"/>
    <n v="-2"/>
    <n v="0"/>
    <n v="39"/>
    <n v="0"/>
    <m/>
    <n v="0"/>
    <n v="1"/>
    <n v="117"/>
    <n v="10"/>
    <x v="1"/>
    <n v="1"/>
    <n v="3"/>
    <n v="99"/>
    <n v="3"/>
    <n v="4"/>
    <n v="3"/>
    <n v="17068"/>
    <n v="5355"/>
    <n v="1"/>
    <n v="14"/>
    <n v="3"/>
    <n v="4"/>
    <n v="80"/>
    <n v="0"/>
    <n v="21"/>
    <n v="3"/>
    <n v="21"/>
    <n v="9"/>
    <n v="11"/>
    <n v="10"/>
    <x v="4"/>
  </r>
  <r>
    <x v="1"/>
    <s v="Travel_Frequently"/>
    <x v="0"/>
    <s v="Current Employees"/>
    <x v="1"/>
    <x v="0"/>
    <s v="STAFF-430"/>
    <n v="430"/>
    <x v="0"/>
    <x v="2"/>
    <x v="0"/>
    <s v="No"/>
    <s v="Y"/>
    <n v="5"/>
    <n v="-2"/>
    <n v="0"/>
    <n v="43"/>
    <n v="0"/>
    <m/>
    <n v="0"/>
    <n v="1"/>
    <n v="185"/>
    <n v="10"/>
    <x v="2"/>
    <n v="1"/>
    <n v="3"/>
    <n v="33"/>
    <n v="3"/>
    <n v="1"/>
    <n v="2"/>
    <n v="2455"/>
    <n v="10675"/>
    <n v="0"/>
    <n v="19"/>
    <n v="3"/>
    <n v="1"/>
    <n v="80"/>
    <n v="0"/>
    <n v="9"/>
    <n v="3"/>
    <n v="8"/>
    <n v="7"/>
    <n v="1"/>
    <n v="7"/>
    <x v="0"/>
  </r>
  <r>
    <x v="1"/>
    <s v="Travel_Rarely"/>
    <x v="1"/>
    <s v="Current Employees"/>
    <x v="1"/>
    <x v="4"/>
    <s v="STAFF-431"/>
    <n v="431"/>
    <x v="0"/>
    <x v="4"/>
    <x v="0"/>
    <s v="Yes"/>
    <s v="Y"/>
    <n v="2"/>
    <n v="-2"/>
    <n v="0"/>
    <n v="49"/>
    <n v="0"/>
    <m/>
    <n v="0"/>
    <n v="1"/>
    <n v="1091"/>
    <n v="1"/>
    <x v="0"/>
    <n v="1"/>
    <n v="4"/>
    <n v="90"/>
    <n v="2"/>
    <n v="4"/>
    <n v="4"/>
    <n v="13964"/>
    <n v="17810"/>
    <n v="7"/>
    <n v="12"/>
    <n v="3"/>
    <n v="4"/>
    <n v="80"/>
    <n v="0"/>
    <n v="25"/>
    <n v="3"/>
    <n v="7"/>
    <n v="1"/>
    <n v="0"/>
    <n v="7"/>
    <x v="0"/>
  </r>
  <r>
    <x v="0"/>
    <s v="Travel_Rarely"/>
    <x v="1"/>
    <s v="Ex-Employees"/>
    <x v="1"/>
    <x v="2"/>
    <s v="STAFF-433"/>
    <n v="433"/>
    <x v="1"/>
    <x v="1"/>
    <x v="1"/>
    <s v="No"/>
    <s v="Y"/>
    <n v="3"/>
    <n v="-2"/>
    <n v="0"/>
    <n v="52"/>
    <n v="1"/>
    <n v="1"/>
    <n v="1"/>
    <n v="0"/>
    <n v="723"/>
    <n v="8"/>
    <x v="2"/>
    <n v="1"/>
    <n v="3"/>
    <n v="85"/>
    <n v="2"/>
    <n v="2"/>
    <n v="3"/>
    <n v="4941"/>
    <n v="17747"/>
    <n v="2"/>
    <n v="15"/>
    <n v="3"/>
    <n v="1"/>
    <n v="80"/>
    <n v="0"/>
    <n v="11"/>
    <n v="2"/>
    <n v="8"/>
    <n v="2"/>
    <n v="7"/>
    <n v="7"/>
    <x v="0"/>
  </r>
  <r>
    <x v="1"/>
    <s v="Travel_Rarely"/>
    <x v="2"/>
    <s v="Current Employees"/>
    <x v="1"/>
    <x v="0"/>
    <s v="STAFF-434"/>
    <n v="434"/>
    <x v="0"/>
    <x v="1"/>
    <x v="0"/>
    <s v="Yes"/>
    <s v="Y"/>
    <n v="2"/>
    <n v="-2"/>
    <n v="0"/>
    <n v="27"/>
    <n v="0"/>
    <m/>
    <n v="0"/>
    <n v="1"/>
    <n v="1220"/>
    <n v="5"/>
    <x v="3"/>
    <n v="1"/>
    <n v="3"/>
    <n v="85"/>
    <n v="3"/>
    <n v="1"/>
    <n v="2"/>
    <n v="2478"/>
    <n v="20938"/>
    <n v="1"/>
    <n v="12"/>
    <n v="3"/>
    <n v="2"/>
    <n v="80"/>
    <n v="0"/>
    <n v="4"/>
    <n v="2"/>
    <n v="4"/>
    <n v="3"/>
    <n v="1"/>
    <n v="2"/>
    <x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x v="1"/>
  </r>
  <r>
    <x v="1"/>
    <s v="Travel_Rarely"/>
    <x v="2"/>
    <s v="Current Employees"/>
    <x v="0"/>
    <x v="0"/>
    <s v="STAFF-437"/>
    <n v="437"/>
    <x v="1"/>
    <x v="0"/>
    <x v="0"/>
    <s v="Yes"/>
    <s v="Y"/>
    <n v="3"/>
    <n v="-2"/>
    <n v="0"/>
    <n v="27"/>
    <n v="0"/>
    <m/>
    <n v="0"/>
    <n v="1"/>
    <n v="1377"/>
    <n v="2"/>
    <x v="3"/>
    <n v="1"/>
    <n v="4"/>
    <n v="74"/>
    <n v="3"/>
    <n v="2"/>
    <n v="2"/>
    <n v="4478"/>
    <n v="5242"/>
    <n v="1"/>
    <n v="11"/>
    <n v="3"/>
    <n v="1"/>
    <n v="80"/>
    <n v="0"/>
    <n v="5"/>
    <n v="3"/>
    <n v="5"/>
    <n v="4"/>
    <n v="0"/>
    <n v="4"/>
    <x v="0"/>
  </r>
  <r>
    <x v="1"/>
    <s v="Travel_Rarely"/>
    <x v="2"/>
    <s v="Current Employees"/>
    <x v="0"/>
    <x v="3"/>
    <s v="STAFF-438"/>
    <n v="438"/>
    <x v="1"/>
    <x v="0"/>
    <x v="2"/>
    <s v="No"/>
    <s v="Y"/>
    <n v="3"/>
    <n v="-2"/>
    <n v="0"/>
    <n v="31"/>
    <n v="0"/>
    <m/>
    <n v="0"/>
    <n v="1"/>
    <n v="691"/>
    <n v="7"/>
    <x v="3"/>
    <n v="1"/>
    <n v="4"/>
    <n v="73"/>
    <n v="3"/>
    <n v="2"/>
    <n v="1"/>
    <n v="7547"/>
    <n v="7143"/>
    <n v="4"/>
    <n v="12"/>
    <n v="3"/>
    <n v="4"/>
    <n v="80"/>
    <n v="3"/>
    <n v="13"/>
    <n v="3"/>
    <n v="7"/>
    <n v="7"/>
    <n v="1"/>
    <n v="7"/>
    <x v="0"/>
  </r>
  <r>
    <x v="1"/>
    <s v="Travel_Rarely"/>
    <x v="2"/>
    <s v="Current Employees"/>
    <x v="1"/>
    <x v="2"/>
    <s v="STAFF-439"/>
    <n v="439"/>
    <x v="0"/>
    <x v="1"/>
    <x v="0"/>
    <s v="No"/>
    <s v="Y"/>
    <n v="0"/>
    <n v="-2"/>
    <n v="0"/>
    <n v="32"/>
    <n v="0"/>
    <m/>
    <n v="0"/>
    <n v="1"/>
    <n v="1018"/>
    <n v="2"/>
    <x v="2"/>
    <n v="1"/>
    <n v="1"/>
    <n v="74"/>
    <n v="4"/>
    <n v="2"/>
    <n v="4"/>
    <n v="5055"/>
    <n v="10557"/>
    <n v="7"/>
    <n v="16"/>
    <n v="3"/>
    <n v="3"/>
    <n v="80"/>
    <n v="0"/>
    <n v="10"/>
    <n v="2"/>
    <n v="7"/>
    <n v="7"/>
    <n v="0"/>
    <n v="7"/>
    <x v="0"/>
  </r>
  <r>
    <x v="0"/>
    <s v="Travel_Rarely"/>
    <x v="2"/>
    <s v="Ex-Employees"/>
    <x v="1"/>
    <x v="2"/>
    <s v="STAFF-440"/>
    <n v="440"/>
    <x v="1"/>
    <x v="1"/>
    <x v="1"/>
    <s v="Yes"/>
    <s v="Y"/>
    <n v="4"/>
    <n v="-2"/>
    <n v="0"/>
    <n v="28"/>
    <n v="1"/>
    <n v="1"/>
    <n v="1"/>
    <n v="0"/>
    <n v="1157"/>
    <n v="2"/>
    <x v="2"/>
    <n v="1"/>
    <n v="1"/>
    <n v="84"/>
    <n v="1"/>
    <n v="1"/>
    <n v="4"/>
    <n v="3464"/>
    <n v="24737"/>
    <n v="5"/>
    <n v="13"/>
    <n v="3"/>
    <n v="4"/>
    <n v="80"/>
    <n v="0"/>
    <n v="5"/>
    <n v="2"/>
    <n v="3"/>
    <n v="2"/>
    <n v="2"/>
    <n v="2"/>
    <x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x v="1"/>
  </r>
  <r>
    <x v="1"/>
    <s v="Travel_Frequently"/>
    <x v="2"/>
    <s v="Current Employees"/>
    <x v="1"/>
    <x v="0"/>
    <s v="STAFF-442"/>
    <n v="442"/>
    <x v="0"/>
    <x v="3"/>
    <x v="1"/>
    <s v="No"/>
    <s v="Y"/>
    <n v="2"/>
    <n v="-2"/>
    <n v="0"/>
    <n v="31"/>
    <n v="0"/>
    <m/>
    <n v="0"/>
    <n v="1"/>
    <n v="798"/>
    <n v="7"/>
    <x v="0"/>
    <n v="1"/>
    <n v="3"/>
    <n v="48"/>
    <n v="2"/>
    <n v="3"/>
    <n v="2"/>
    <n v="8943"/>
    <n v="14034"/>
    <n v="1"/>
    <n v="24"/>
    <n v="4"/>
    <n v="1"/>
    <n v="80"/>
    <n v="1"/>
    <n v="10"/>
    <n v="3"/>
    <n v="10"/>
    <n v="9"/>
    <n v="8"/>
    <n v="9"/>
    <x v="1"/>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x v="4"/>
  </r>
  <r>
    <x v="0"/>
    <s v="Travel_Rarely"/>
    <x v="0"/>
    <s v="Ex-Employees"/>
    <x v="0"/>
    <x v="2"/>
    <s v="STAFF-445"/>
    <n v="445"/>
    <x v="0"/>
    <x v="0"/>
    <x v="1"/>
    <s v="Yes"/>
    <s v="Y"/>
    <n v="3"/>
    <n v="-2"/>
    <n v="0"/>
    <n v="39"/>
    <n v="1"/>
    <n v="1"/>
    <n v="1"/>
    <n v="0"/>
    <n v="1162"/>
    <n v="3"/>
    <x v="0"/>
    <n v="1"/>
    <n v="4"/>
    <n v="41"/>
    <n v="3"/>
    <n v="2"/>
    <n v="3"/>
    <n v="5238"/>
    <n v="17778"/>
    <n v="4"/>
    <n v="18"/>
    <n v="3"/>
    <n v="1"/>
    <n v="80"/>
    <n v="0"/>
    <n v="12"/>
    <n v="2"/>
    <n v="1"/>
    <n v="0"/>
    <n v="0"/>
    <n v="0"/>
    <x v="2"/>
  </r>
  <r>
    <x v="1"/>
    <s v="Travel_Frequently"/>
    <x v="2"/>
    <s v="Current Employees"/>
    <x v="0"/>
    <x v="3"/>
    <s v="STAFF-446"/>
    <n v="446"/>
    <x v="1"/>
    <x v="0"/>
    <x v="0"/>
    <s v="No"/>
    <s v="Y"/>
    <n v="6"/>
    <n v="-2"/>
    <n v="0"/>
    <n v="33"/>
    <n v="0"/>
    <m/>
    <n v="0"/>
    <n v="1"/>
    <n v="508"/>
    <n v="10"/>
    <x v="3"/>
    <n v="1"/>
    <n v="2"/>
    <n v="46"/>
    <n v="2"/>
    <n v="2"/>
    <n v="1"/>
    <n v="4682"/>
    <n v="4317"/>
    <n v="3"/>
    <n v="14"/>
    <n v="3"/>
    <n v="3"/>
    <n v="80"/>
    <n v="0"/>
    <n v="9"/>
    <n v="2"/>
    <n v="7"/>
    <n v="7"/>
    <n v="0"/>
    <n v="1"/>
    <x v="0"/>
  </r>
  <r>
    <x v="1"/>
    <s v="Travel_Rarely"/>
    <x v="1"/>
    <s v="Current Employees"/>
    <x v="1"/>
    <x v="0"/>
    <s v="STAFF-447"/>
    <n v="447"/>
    <x v="1"/>
    <x v="7"/>
    <x v="1"/>
    <s v="No"/>
    <s v="Y"/>
    <n v="2"/>
    <n v="-2"/>
    <n v="0"/>
    <n v="47"/>
    <n v="0"/>
    <m/>
    <n v="0"/>
    <n v="1"/>
    <n v="1482"/>
    <n v="5"/>
    <x v="4"/>
    <n v="1"/>
    <n v="4"/>
    <n v="42"/>
    <n v="3"/>
    <n v="5"/>
    <n v="2"/>
    <n v="18300"/>
    <n v="16375"/>
    <n v="4"/>
    <n v="11"/>
    <n v="3"/>
    <n v="2"/>
    <n v="80"/>
    <n v="1"/>
    <n v="21"/>
    <n v="3"/>
    <n v="3"/>
    <n v="2"/>
    <n v="1"/>
    <n v="1"/>
    <x v="2"/>
  </r>
  <r>
    <x v="1"/>
    <s v="Travel_Frequently"/>
    <x v="0"/>
    <s v="Current Employees"/>
    <x v="1"/>
    <x v="0"/>
    <s v="STAFF-448"/>
    <n v="448"/>
    <x v="0"/>
    <x v="2"/>
    <x v="2"/>
    <s v="No"/>
    <s v="Y"/>
    <n v="3"/>
    <n v="-2"/>
    <n v="0"/>
    <n v="43"/>
    <n v="0"/>
    <m/>
    <n v="0"/>
    <n v="1"/>
    <n v="559"/>
    <n v="10"/>
    <x v="2"/>
    <n v="1"/>
    <n v="3"/>
    <n v="82"/>
    <n v="2"/>
    <n v="2"/>
    <n v="2"/>
    <n v="5257"/>
    <n v="6227"/>
    <n v="1"/>
    <n v="11"/>
    <n v="3"/>
    <n v="2"/>
    <n v="80"/>
    <n v="1"/>
    <n v="9"/>
    <n v="4"/>
    <n v="9"/>
    <n v="7"/>
    <n v="0"/>
    <n v="0"/>
    <x v="0"/>
  </r>
  <r>
    <x v="1"/>
    <s v="Non-Travel"/>
    <x v="2"/>
    <s v="Current Employees"/>
    <x v="0"/>
    <x v="3"/>
    <s v="STAFF-449"/>
    <n v="449"/>
    <x v="1"/>
    <x v="0"/>
    <x v="1"/>
    <s v="Yes"/>
    <s v="Y"/>
    <n v="0"/>
    <n v="-2"/>
    <n v="0"/>
    <n v="27"/>
    <n v="0"/>
    <m/>
    <n v="0"/>
    <n v="1"/>
    <n v="210"/>
    <n v="1"/>
    <x v="1"/>
    <n v="1"/>
    <n v="3"/>
    <n v="73"/>
    <n v="3"/>
    <n v="2"/>
    <n v="1"/>
    <n v="6349"/>
    <n v="22107"/>
    <n v="0"/>
    <n v="13"/>
    <n v="3"/>
    <n v="4"/>
    <n v="80"/>
    <n v="1"/>
    <n v="6"/>
    <n v="3"/>
    <n v="5"/>
    <n v="4"/>
    <n v="1"/>
    <n v="4"/>
    <x v="0"/>
  </r>
  <r>
    <x v="1"/>
    <s v="Travel_Frequently"/>
    <x v="1"/>
    <s v="Current Employees"/>
    <x v="1"/>
    <x v="0"/>
    <s v="STAFF-450"/>
    <n v="450"/>
    <x v="0"/>
    <x v="1"/>
    <x v="0"/>
    <s v="No"/>
    <s v="Y"/>
    <n v="4"/>
    <n v="-2"/>
    <n v="0"/>
    <n v="54"/>
    <n v="0"/>
    <m/>
    <n v="0"/>
    <n v="1"/>
    <n v="928"/>
    <n v="20"/>
    <x v="2"/>
    <n v="1"/>
    <n v="4"/>
    <n v="31"/>
    <n v="3"/>
    <n v="2"/>
    <n v="2"/>
    <n v="4869"/>
    <n v="16885"/>
    <n v="3"/>
    <n v="12"/>
    <n v="3"/>
    <n v="4"/>
    <n v="80"/>
    <n v="0"/>
    <n v="20"/>
    <n v="2"/>
    <n v="4"/>
    <n v="3"/>
    <n v="0"/>
    <n v="3"/>
    <x v="2"/>
  </r>
  <r>
    <x v="1"/>
    <s v="Travel_Rarely"/>
    <x v="0"/>
    <s v="Current Employees"/>
    <x v="1"/>
    <x v="0"/>
    <s v="STAFF-451"/>
    <n v="451"/>
    <x v="0"/>
    <x v="4"/>
    <x v="1"/>
    <s v="No"/>
    <s v="Y"/>
    <n v="1"/>
    <n v="-2"/>
    <n v="0"/>
    <n v="43"/>
    <n v="0"/>
    <m/>
    <n v="0"/>
    <n v="1"/>
    <n v="1001"/>
    <n v="7"/>
    <x v="3"/>
    <n v="1"/>
    <n v="3"/>
    <n v="43"/>
    <n v="3"/>
    <n v="3"/>
    <n v="2"/>
    <n v="9985"/>
    <n v="9262"/>
    <n v="8"/>
    <n v="16"/>
    <n v="3"/>
    <n v="1"/>
    <n v="80"/>
    <n v="1"/>
    <n v="10"/>
    <n v="2"/>
    <n v="1"/>
    <n v="0"/>
    <n v="0"/>
    <n v="0"/>
    <x v="2"/>
  </r>
  <r>
    <x v="1"/>
    <s v="Travel_Rarely"/>
    <x v="1"/>
    <s v="Current Employees"/>
    <x v="1"/>
    <x v="1"/>
    <s v="STAFF-452"/>
    <n v="452"/>
    <x v="1"/>
    <x v="1"/>
    <x v="1"/>
    <s v="No"/>
    <s v="Y"/>
    <n v="3"/>
    <n v="-2"/>
    <n v="0"/>
    <n v="45"/>
    <n v="0"/>
    <m/>
    <n v="0"/>
    <n v="1"/>
    <n v="549"/>
    <n v="8"/>
    <x v="2"/>
    <n v="1"/>
    <n v="4"/>
    <n v="75"/>
    <n v="3"/>
    <n v="2"/>
    <n v="4"/>
    <n v="3697"/>
    <n v="9278"/>
    <n v="9"/>
    <n v="14"/>
    <n v="3"/>
    <n v="1"/>
    <n v="80"/>
    <n v="2"/>
    <n v="12"/>
    <n v="3"/>
    <n v="10"/>
    <n v="9"/>
    <n v="9"/>
    <n v="8"/>
    <x v="1"/>
  </r>
  <r>
    <x v="1"/>
    <s v="Travel_Rarely"/>
    <x v="0"/>
    <s v="Current Employees"/>
    <x v="0"/>
    <x v="2"/>
    <s v="STAFF-453"/>
    <n v="453"/>
    <x v="1"/>
    <x v="0"/>
    <x v="1"/>
    <s v="Yes"/>
    <s v="Y"/>
    <n v="2"/>
    <n v="-2"/>
    <n v="0"/>
    <n v="40"/>
    <n v="0"/>
    <m/>
    <n v="0"/>
    <n v="1"/>
    <n v="1124"/>
    <n v="1"/>
    <x v="0"/>
    <n v="1"/>
    <n v="2"/>
    <n v="57"/>
    <n v="1"/>
    <n v="2"/>
    <n v="4"/>
    <n v="7457"/>
    <n v="13273"/>
    <n v="2"/>
    <n v="22"/>
    <n v="4"/>
    <n v="3"/>
    <n v="80"/>
    <n v="3"/>
    <n v="6"/>
    <n v="2"/>
    <n v="4"/>
    <n v="3"/>
    <n v="0"/>
    <n v="2"/>
    <x v="2"/>
  </r>
  <r>
    <x v="0"/>
    <s v="Travel_Rarely"/>
    <x v="2"/>
    <s v="Ex-Employees"/>
    <x v="1"/>
    <x v="1"/>
    <s v="STAFF-454"/>
    <n v="454"/>
    <x v="1"/>
    <x v="2"/>
    <x v="1"/>
    <s v="Yes"/>
    <s v="Y"/>
    <n v="4"/>
    <n v="-2"/>
    <n v="0"/>
    <n v="29"/>
    <n v="1"/>
    <n v="1"/>
    <n v="1"/>
    <n v="0"/>
    <n v="318"/>
    <n v="8"/>
    <x v="2"/>
    <n v="1"/>
    <n v="2"/>
    <n v="77"/>
    <n v="1"/>
    <n v="1"/>
    <n v="3"/>
    <n v="2119"/>
    <n v="4759"/>
    <n v="1"/>
    <n v="11"/>
    <n v="3"/>
    <n v="4"/>
    <n v="80"/>
    <n v="0"/>
    <n v="7"/>
    <n v="2"/>
    <n v="7"/>
    <n v="7"/>
    <n v="0"/>
    <n v="7"/>
    <x v="0"/>
  </r>
  <r>
    <x v="1"/>
    <s v="Travel_Rarely"/>
    <x v="2"/>
    <s v="Current Employees"/>
    <x v="1"/>
    <x v="1"/>
    <s v="STAFF-455"/>
    <n v="455"/>
    <x v="1"/>
    <x v="2"/>
    <x v="0"/>
    <s v="No"/>
    <s v="Y"/>
    <n v="2"/>
    <n v="-2"/>
    <n v="0"/>
    <n v="29"/>
    <n v="0"/>
    <m/>
    <n v="0"/>
    <n v="1"/>
    <n v="738"/>
    <n v="9"/>
    <x v="4"/>
    <n v="1"/>
    <n v="2"/>
    <n v="30"/>
    <n v="2"/>
    <n v="1"/>
    <n v="4"/>
    <n v="3983"/>
    <n v="7621"/>
    <n v="0"/>
    <n v="17"/>
    <n v="3"/>
    <n v="3"/>
    <n v="80"/>
    <n v="0"/>
    <n v="4"/>
    <n v="3"/>
    <n v="3"/>
    <n v="2"/>
    <n v="2"/>
    <n v="2"/>
    <x v="2"/>
  </r>
  <r>
    <x v="1"/>
    <s v="Travel_Rarely"/>
    <x v="2"/>
    <s v="Current Employees"/>
    <x v="0"/>
    <x v="3"/>
    <s v="STAFF-456"/>
    <n v="456"/>
    <x v="0"/>
    <x v="0"/>
    <x v="2"/>
    <s v="No"/>
    <s v="Y"/>
    <n v="2"/>
    <n v="-2"/>
    <n v="0"/>
    <n v="30"/>
    <n v="0"/>
    <m/>
    <n v="0"/>
    <n v="1"/>
    <n v="570"/>
    <n v="5"/>
    <x v="3"/>
    <n v="1"/>
    <n v="4"/>
    <n v="30"/>
    <n v="2"/>
    <n v="2"/>
    <n v="1"/>
    <n v="6118"/>
    <n v="5431"/>
    <n v="1"/>
    <n v="13"/>
    <n v="3"/>
    <n v="3"/>
    <n v="80"/>
    <n v="3"/>
    <n v="10"/>
    <n v="3"/>
    <n v="10"/>
    <n v="9"/>
    <n v="1"/>
    <n v="2"/>
    <x v="1"/>
  </r>
  <r>
    <x v="1"/>
    <s v="Travel_Rarely"/>
    <x v="2"/>
    <s v="Current Employees"/>
    <x v="0"/>
    <x v="3"/>
    <s v="STAFF-458"/>
    <n v="458"/>
    <x v="0"/>
    <x v="0"/>
    <x v="1"/>
    <s v="No"/>
    <s v="Y"/>
    <n v="3"/>
    <n v="-2"/>
    <n v="0"/>
    <n v="27"/>
    <n v="0"/>
    <m/>
    <n v="0"/>
    <n v="1"/>
    <n v="1130"/>
    <n v="8"/>
    <x v="2"/>
    <n v="1"/>
    <n v="2"/>
    <n v="56"/>
    <n v="3"/>
    <n v="2"/>
    <n v="1"/>
    <n v="6214"/>
    <n v="3415"/>
    <n v="1"/>
    <n v="18"/>
    <n v="3"/>
    <n v="1"/>
    <n v="80"/>
    <n v="1"/>
    <n v="8"/>
    <n v="3"/>
    <n v="8"/>
    <n v="7"/>
    <n v="0"/>
    <n v="7"/>
    <x v="0"/>
  </r>
  <r>
    <x v="1"/>
    <s v="Travel_Rarely"/>
    <x v="0"/>
    <s v="Current Employees"/>
    <x v="1"/>
    <x v="2"/>
    <s v="STAFF-460"/>
    <n v="460"/>
    <x v="1"/>
    <x v="3"/>
    <x v="2"/>
    <s v="No"/>
    <s v="Y"/>
    <n v="2"/>
    <n v="-2"/>
    <n v="0"/>
    <n v="37"/>
    <n v="0"/>
    <m/>
    <n v="0"/>
    <n v="1"/>
    <n v="1192"/>
    <n v="5"/>
    <x v="0"/>
    <n v="1"/>
    <n v="4"/>
    <n v="61"/>
    <n v="3"/>
    <n v="2"/>
    <n v="4"/>
    <n v="6347"/>
    <n v="23177"/>
    <n v="7"/>
    <n v="16"/>
    <n v="3"/>
    <n v="3"/>
    <n v="80"/>
    <n v="2"/>
    <n v="8"/>
    <n v="2"/>
    <n v="6"/>
    <n v="2"/>
    <n v="0"/>
    <n v="4"/>
    <x v="0"/>
  </r>
  <r>
    <x v="1"/>
    <s v="Travel_Rarely"/>
    <x v="0"/>
    <s v="Current Employees"/>
    <x v="1"/>
    <x v="0"/>
    <s v="STAFF-461"/>
    <n v="461"/>
    <x v="1"/>
    <x v="7"/>
    <x v="2"/>
    <s v="Yes"/>
    <s v="Y"/>
    <n v="3"/>
    <n v="-2"/>
    <n v="0"/>
    <n v="38"/>
    <n v="0"/>
    <m/>
    <n v="0"/>
    <n v="1"/>
    <n v="343"/>
    <n v="15"/>
    <x v="0"/>
    <n v="1"/>
    <n v="3"/>
    <n v="92"/>
    <n v="2"/>
    <n v="3"/>
    <n v="2"/>
    <n v="11510"/>
    <n v="15682"/>
    <n v="0"/>
    <n v="14"/>
    <n v="3"/>
    <n v="2"/>
    <n v="80"/>
    <n v="1"/>
    <n v="12"/>
    <n v="3"/>
    <n v="11"/>
    <n v="10"/>
    <n v="2"/>
    <n v="9"/>
    <x v="1"/>
  </r>
  <r>
    <x v="1"/>
    <s v="Travel_Rarely"/>
    <x v="2"/>
    <s v="Current Employees"/>
    <x v="1"/>
    <x v="2"/>
    <s v="STAFF-462"/>
    <n v="462"/>
    <x v="0"/>
    <x v="3"/>
    <x v="0"/>
    <s v="Yes"/>
    <s v="Y"/>
    <n v="2"/>
    <n v="-2"/>
    <n v="0"/>
    <n v="31"/>
    <n v="0"/>
    <m/>
    <n v="0"/>
    <n v="1"/>
    <n v="1232"/>
    <n v="7"/>
    <x v="2"/>
    <n v="1"/>
    <n v="3"/>
    <n v="39"/>
    <n v="3"/>
    <n v="3"/>
    <n v="4"/>
    <n v="7143"/>
    <n v="25713"/>
    <n v="1"/>
    <n v="14"/>
    <n v="3"/>
    <n v="3"/>
    <n v="80"/>
    <n v="0"/>
    <n v="11"/>
    <n v="2"/>
    <n v="11"/>
    <n v="9"/>
    <n v="4"/>
    <n v="10"/>
    <x v="1"/>
  </r>
  <r>
    <x v="1"/>
    <s v="Travel_Rarely"/>
    <x v="2"/>
    <s v="Current Employees"/>
    <x v="0"/>
    <x v="3"/>
    <s v="STAFF-463"/>
    <n v="463"/>
    <x v="0"/>
    <x v="0"/>
    <x v="2"/>
    <s v="Yes"/>
    <s v="Y"/>
    <n v="2"/>
    <n v="-2"/>
    <n v="0"/>
    <n v="29"/>
    <n v="0"/>
    <m/>
    <n v="0"/>
    <n v="1"/>
    <n v="144"/>
    <n v="10"/>
    <x v="1"/>
    <n v="1"/>
    <n v="4"/>
    <n v="39"/>
    <n v="2"/>
    <n v="2"/>
    <n v="1"/>
    <n v="8268"/>
    <n v="11866"/>
    <n v="1"/>
    <n v="14"/>
    <n v="3"/>
    <n v="1"/>
    <n v="80"/>
    <n v="2"/>
    <n v="7"/>
    <n v="3"/>
    <n v="7"/>
    <n v="7"/>
    <n v="1"/>
    <n v="7"/>
    <x v="0"/>
  </r>
  <r>
    <x v="1"/>
    <s v="Travel_Rarely"/>
    <x v="0"/>
    <s v="Current Employees"/>
    <x v="1"/>
    <x v="4"/>
    <s v="STAFF-464"/>
    <n v="464"/>
    <x v="1"/>
    <x v="3"/>
    <x v="0"/>
    <s v="No"/>
    <s v="Y"/>
    <n v="5"/>
    <n v="-2"/>
    <n v="0"/>
    <n v="35"/>
    <n v="0"/>
    <m/>
    <n v="0"/>
    <n v="1"/>
    <n v="1296"/>
    <n v="5"/>
    <x v="2"/>
    <n v="1"/>
    <n v="4"/>
    <n v="62"/>
    <n v="3"/>
    <n v="3"/>
    <n v="4"/>
    <n v="8095"/>
    <n v="18264"/>
    <n v="0"/>
    <n v="13"/>
    <n v="3"/>
    <n v="4"/>
    <n v="80"/>
    <n v="0"/>
    <n v="17"/>
    <n v="3"/>
    <n v="16"/>
    <n v="6"/>
    <n v="0"/>
    <n v="13"/>
    <x v="5"/>
  </r>
  <r>
    <x v="1"/>
    <s v="Travel_Rarely"/>
    <x v="4"/>
    <s v="Current Employees"/>
    <x v="1"/>
    <x v="0"/>
    <s v="STAFF-465"/>
    <n v="465"/>
    <x v="1"/>
    <x v="1"/>
    <x v="2"/>
    <s v="No"/>
    <s v="Y"/>
    <n v="2"/>
    <n v="-2"/>
    <n v="0"/>
    <n v="23"/>
    <n v="0"/>
    <m/>
    <n v="0"/>
    <n v="1"/>
    <n v="1309"/>
    <n v="26"/>
    <x v="1"/>
    <n v="1"/>
    <n v="3"/>
    <n v="83"/>
    <n v="3"/>
    <n v="1"/>
    <n v="2"/>
    <n v="2904"/>
    <n v="16092"/>
    <n v="1"/>
    <n v="12"/>
    <n v="3"/>
    <n v="3"/>
    <n v="80"/>
    <n v="2"/>
    <n v="4"/>
    <n v="2"/>
    <n v="4"/>
    <n v="2"/>
    <n v="0"/>
    <n v="2"/>
    <x v="2"/>
  </r>
  <r>
    <x v="1"/>
    <s v="Travel_Rarely"/>
    <x v="0"/>
    <s v="Current Employees"/>
    <x v="1"/>
    <x v="2"/>
    <s v="STAFF-466"/>
    <n v="466"/>
    <x v="1"/>
    <x v="3"/>
    <x v="0"/>
    <s v="Yes"/>
    <s v="Y"/>
    <n v="3"/>
    <n v="-2"/>
    <n v="0"/>
    <n v="41"/>
    <n v="0"/>
    <m/>
    <n v="0"/>
    <n v="1"/>
    <n v="483"/>
    <n v="6"/>
    <x v="3"/>
    <n v="1"/>
    <n v="4"/>
    <n v="95"/>
    <n v="2"/>
    <n v="2"/>
    <n v="3"/>
    <n v="6032"/>
    <n v="10110"/>
    <n v="6"/>
    <n v="15"/>
    <n v="3"/>
    <n v="4"/>
    <n v="80"/>
    <n v="0"/>
    <n v="8"/>
    <n v="3"/>
    <n v="5"/>
    <n v="4"/>
    <n v="1"/>
    <n v="2"/>
    <x v="0"/>
  </r>
  <r>
    <x v="1"/>
    <s v="Travel_Frequently"/>
    <x v="1"/>
    <s v="Current Employees"/>
    <x v="0"/>
    <x v="2"/>
    <s v="STAFF-467"/>
    <n v="467"/>
    <x v="1"/>
    <x v="6"/>
    <x v="0"/>
    <s v="No"/>
    <s v="Y"/>
    <n v="3"/>
    <n v="-2"/>
    <n v="0"/>
    <n v="47"/>
    <n v="0"/>
    <m/>
    <n v="0"/>
    <n v="1"/>
    <n v="1309"/>
    <n v="4"/>
    <x v="1"/>
    <n v="1"/>
    <n v="2"/>
    <n v="99"/>
    <n v="3"/>
    <n v="2"/>
    <n v="3"/>
    <n v="2976"/>
    <n v="25751"/>
    <n v="3"/>
    <n v="19"/>
    <n v="3"/>
    <n v="1"/>
    <n v="80"/>
    <n v="0"/>
    <n v="5"/>
    <n v="3"/>
    <n v="0"/>
    <n v="0"/>
    <n v="0"/>
    <n v="0"/>
    <x v="2"/>
  </r>
  <r>
    <x v="1"/>
    <s v="Travel_Rarely"/>
    <x v="0"/>
    <s v="Current Employees"/>
    <x v="1"/>
    <x v="0"/>
    <s v="STAFF-468"/>
    <n v="468"/>
    <x v="0"/>
    <x v="7"/>
    <x v="0"/>
    <s v="No"/>
    <s v="Y"/>
    <n v="2"/>
    <n v="-2"/>
    <n v="0"/>
    <n v="42"/>
    <n v="0"/>
    <m/>
    <n v="0"/>
    <n v="1"/>
    <n v="810"/>
    <n v="23"/>
    <x v="4"/>
    <n v="1"/>
    <n v="1"/>
    <n v="44"/>
    <n v="3"/>
    <n v="4"/>
    <n v="2"/>
    <n v="15992"/>
    <n v="15901"/>
    <n v="2"/>
    <n v="14"/>
    <n v="3"/>
    <n v="2"/>
    <n v="80"/>
    <n v="0"/>
    <n v="16"/>
    <n v="3"/>
    <n v="1"/>
    <n v="0"/>
    <n v="0"/>
    <n v="0"/>
    <x v="2"/>
  </r>
  <r>
    <x v="1"/>
    <s v="Non-Travel"/>
    <x v="2"/>
    <s v="Current Employees"/>
    <x v="0"/>
    <x v="0"/>
    <s v="STAFF-469"/>
    <n v="469"/>
    <x v="1"/>
    <x v="0"/>
    <x v="1"/>
    <s v="No"/>
    <s v="Y"/>
    <n v="3"/>
    <n v="-2"/>
    <n v="0"/>
    <n v="29"/>
    <n v="0"/>
    <m/>
    <n v="0"/>
    <n v="1"/>
    <n v="746"/>
    <n v="2"/>
    <x v="3"/>
    <n v="1"/>
    <n v="4"/>
    <n v="61"/>
    <n v="3"/>
    <n v="2"/>
    <n v="2"/>
    <n v="4649"/>
    <n v="16928"/>
    <n v="1"/>
    <n v="14"/>
    <n v="3"/>
    <n v="1"/>
    <n v="80"/>
    <n v="1"/>
    <n v="4"/>
    <n v="2"/>
    <n v="4"/>
    <n v="3"/>
    <n v="0"/>
    <n v="2"/>
    <x v="2"/>
  </r>
  <r>
    <x v="1"/>
    <s v="Travel_Rarely"/>
    <x v="0"/>
    <s v="Current Employees"/>
    <x v="2"/>
    <x v="4"/>
    <s v="STAFF-470"/>
    <n v="470"/>
    <x v="1"/>
    <x v="8"/>
    <x v="2"/>
    <s v="Yes"/>
    <s v="Y"/>
    <n v="5"/>
    <n v="-2"/>
    <n v="0"/>
    <n v="42"/>
    <n v="0"/>
    <m/>
    <n v="0"/>
    <n v="1"/>
    <n v="544"/>
    <n v="2"/>
    <x v="1"/>
    <n v="1"/>
    <n v="4"/>
    <n v="52"/>
    <n v="3"/>
    <n v="1"/>
    <n v="4"/>
    <n v="2696"/>
    <n v="24017"/>
    <n v="0"/>
    <n v="11"/>
    <n v="3"/>
    <n v="3"/>
    <n v="80"/>
    <n v="1"/>
    <n v="4"/>
    <n v="3"/>
    <n v="3"/>
    <n v="2"/>
    <n v="1"/>
    <n v="0"/>
    <x v="2"/>
  </r>
  <r>
    <x v="1"/>
    <s v="Travel_Rarely"/>
    <x v="2"/>
    <s v="Current Employees"/>
    <x v="1"/>
    <x v="2"/>
    <s v="STAFF-471"/>
    <n v="471"/>
    <x v="0"/>
    <x v="2"/>
    <x v="1"/>
    <s v="No"/>
    <s v="Y"/>
    <n v="4"/>
    <n v="-2"/>
    <n v="0"/>
    <n v="32"/>
    <n v="0"/>
    <m/>
    <n v="0"/>
    <n v="1"/>
    <n v="1062"/>
    <n v="2"/>
    <x v="3"/>
    <n v="1"/>
    <n v="3"/>
    <n v="75"/>
    <n v="3"/>
    <n v="1"/>
    <n v="3"/>
    <n v="2370"/>
    <n v="3956"/>
    <n v="1"/>
    <n v="13"/>
    <n v="3"/>
    <n v="3"/>
    <n v="80"/>
    <n v="1"/>
    <n v="8"/>
    <n v="3"/>
    <n v="8"/>
    <n v="0"/>
    <n v="0"/>
    <n v="7"/>
    <x v="0"/>
  </r>
  <r>
    <x v="1"/>
    <s v="Travel_Rarely"/>
    <x v="1"/>
    <s v="Current Employees"/>
    <x v="0"/>
    <x v="2"/>
    <s v="STAFF-473"/>
    <n v="473"/>
    <x v="0"/>
    <x v="5"/>
    <x v="1"/>
    <s v="No"/>
    <s v="Y"/>
    <n v="3"/>
    <n v="-2"/>
    <n v="0"/>
    <n v="48"/>
    <n v="0"/>
    <m/>
    <n v="0"/>
    <n v="1"/>
    <n v="530"/>
    <n v="29"/>
    <x v="1"/>
    <n v="1"/>
    <n v="1"/>
    <n v="91"/>
    <n v="3"/>
    <n v="3"/>
    <n v="3"/>
    <n v="12504"/>
    <n v="23978"/>
    <n v="3"/>
    <n v="21"/>
    <n v="4"/>
    <n v="2"/>
    <n v="80"/>
    <n v="1"/>
    <n v="15"/>
    <n v="1"/>
    <n v="0"/>
    <n v="0"/>
    <n v="0"/>
    <n v="0"/>
    <x v="2"/>
  </r>
  <r>
    <x v="1"/>
    <s v="Travel_Rarely"/>
    <x v="0"/>
    <s v="Current Employees"/>
    <x v="1"/>
    <x v="2"/>
    <s v="STAFF-474"/>
    <n v="474"/>
    <x v="1"/>
    <x v="1"/>
    <x v="2"/>
    <s v="Yes"/>
    <s v="Y"/>
    <n v="2"/>
    <n v="-2"/>
    <n v="0"/>
    <n v="37"/>
    <n v="0"/>
    <m/>
    <n v="0"/>
    <n v="1"/>
    <n v="1319"/>
    <n v="6"/>
    <x v="3"/>
    <n v="1"/>
    <n v="3"/>
    <n v="51"/>
    <n v="4"/>
    <n v="2"/>
    <n v="3"/>
    <n v="5974"/>
    <n v="17001"/>
    <n v="4"/>
    <n v="13"/>
    <n v="3"/>
    <n v="1"/>
    <n v="80"/>
    <n v="2"/>
    <n v="13"/>
    <n v="3"/>
    <n v="7"/>
    <n v="7"/>
    <n v="6"/>
    <n v="7"/>
    <x v="0"/>
  </r>
  <r>
    <x v="1"/>
    <s v="Non-Travel"/>
    <x v="2"/>
    <s v="Current Employees"/>
    <x v="0"/>
    <x v="4"/>
    <s v="STAFF-475"/>
    <n v="475"/>
    <x v="0"/>
    <x v="0"/>
    <x v="1"/>
    <s v="Yes"/>
    <s v="Y"/>
    <n v="2"/>
    <n v="-2"/>
    <n v="0"/>
    <n v="30"/>
    <n v="0"/>
    <m/>
    <n v="0"/>
    <n v="1"/>
    <n v="641"/>
    <n v="25"/>
    <x v="0"/>
    <n v="1"/>
    <n v="4"/>
    <n v="85"/>
    <n v="3"/>
    <n v="2"/>
    <n v="4"/>
    <n v="4736"/>
    <n v="6069"/>
    <n v="7"/>
    <n v="12"/>
    <n v="3"/>
    <n v="2"/>
    <n v="80"/>
    <n v="1"/>
    <n v="4"/>
    <n v="4"/>
    <n v="2"/>
    <n v="2"/>
    <n v="2"/>
    <n v="2"/>
    <x v="2"/>
  </r>
  <r>
    <x v="1"/>
    <s v="Travel_Rarely"/>
    <x v="2"/>
    <s v="Current Employees"/>
    <x v="0"/>
    <x v="0"/>
    <s v="STAFF-476"/>
    <n v="476"/>
    <x v="1"/>
    <x v="0"/>
    <x v="1"/>
    <s v="No"/>
    <s v="Y"/>
    <n v="3"/>
    <n v="-2"/>
    <n v="0"/>
    <n v="26"/>
    <n v="0"/>
    <m/>
    <n v="0"/>
    <n v="1"/>
    <n v="933"/>
    <n v="1"/>
    <x v="3"/>
    <n v="1"/>
    <n v="3"/>
    <n v="57"/>
    <n v="3"/>
    <n v="2"/>
    <n v="2"/>
    <n v="5296"/>
    <n v="20156"/>
    <n v="1"/>
    <n v="17"/>
    <n v="3"/>
    <n v="2"/>
    <n v="80"/>
    <n v="1"/>
    <n v="8"/>
    <n v="3"/>
    <n v="8"/>
    <n v="7"/>
    <n v="7"/>
    <n v="7"/>
    <x v="0"/>
  </r>
  <r>
    <x v="1"/>
    <s v="Travel_Rarely"/>
    <x v="0"/>
    <s v="Current Employees"/>
    <x v="1"/>
    <x v="1"/>
    <s v="STAFF-477"/>
    <n v="477"/>
    <x v="1"/>
    <x v="4"/>
    <x v="0"/>
    <s v="No"/>
    <s v="Y"/>
    <n v="6"/>
    <n v="-2"/>
    <n v="0"/>
    <n v="42"/>
    <n v="0"/>
    <m/>
    <n v="0"/>
    <n v="1"/>
    <n v="1332"/>
    <n v="2"/>
    <x v="2"/>
    <n v="1"/>
    <n v="1"/>
    <n v="98"/>
    <n v="2"/>
    <n v="2"/>
    <n v="4"/>
    <n v="6781"/>
    <n v="17078"/>
    <n v="3"/>
    <n v="23"/>
    <n v="4"/>
    <n v="2"/>
    <n v="80"/>
    <n v="0"/>
    <n v="14"/>
    <n v="3"/>
    <n v="1"/>
    <n v="0"/>
    <n v="0"/>
    <n v="0"/>
    <x v="2"/>
  </r>
  <r>
    <x v="0"/>
    <s v="Travel_Frequently"/>
    <x v="4"/>
    <s v="Ex-Employees"/>
    <x v="0"/>
    <x v="4"/>
    <s v="STAFF-478"/>
    <n v="478"/>
    <x v="0"/>
    <x v="6"/>
    <x v="0"/>
    <s v="Yes"/>
    <s v="Y"/>
    <n v="3"/>
    <n v="-2"/>
    <n v="0"/>
    <n v="21"/>
    <n v="1"/>
    <n v="1"/>
    <n v="1"/>
    <n v="0"/>
    <n v="756"/>
    <n v="1"/>
    <x v="1"/>
    <n v="1"/>
    <n v="4"/>
    <n v="99"/>
    <n v="2"/>
    <n v="1"/>
    <n v="4"/>
    <n v="2174"/>
    <n v="9150"/>
    <n v="1"/>
    <n v="11"/>
    <n v="3"/>
    <n v="3"/>
    <n v="80"/>
    <n v="0"/>
    <n v="3"/>
    <n v="3"/>
    <n v="3"/>
    <n v="2"/>
    <n v="1"/>
    <n v="2"/>
    <x v="2"/>
  </r>
  <r>
    <x v="1"/>
    <s v="Non-Travel"/>
    <x v="0"/>
    <s v="Current Employees"/>
    <x v="0"/>
    <x v="2"/>
    <s v="STAFF-479"/>
    <n v="479"/>
    <x v="0"/>
    <x v="0"/>
    <x v="0"/>
    <s v="No"/>
    <s v="Y"/>
    <n v="6"/>
    <n v="-2"/>
    <n v="0"/>
    <n v="36"/>
    <n v="0"/>
    <m/>
    <n v="0"/>
    <n v="1"/>
    <n v="845"/>
    <n v="1"/>
    <x v="4"/>
    <n v="1"/>
    <n v="4"/>
    <n v="45"/>
    <n v="3"/>
    <n v="2"/>
    <n v="4"/>
    <n v="6653"/>
    <n v="15276"/>
    <n v="4"/>
    <n v="15"/>
    <n v="3"/>
    <n v="2"/>
    <n v="80"/>
    <n v="0"/>
    <n v="7"/>
    <n v="3"/>
    <n v="1"/>
    <n v="0"/>
    <n v="0"/>
    <n v="0"/>
    <x v="2"/>
  </r>
  <r>
    <x v="1"/>
    <s v="Travel_Frequently"/>
    <x v="0"/>
    <s v="Current Employees"/>
    <x v="0"/>
    <x v="2"/>
    <s v="STAFF-481"/>
    <n v="481"/>
    <x v="1"/>
    <x v="0"/>
    <x v="1"/>
    <s v="No"/>
    <s v="Y"/>
    <n v="2"/>
    <n v="-2"/>
    <n v="0"/>
    <n v="36"/>
    <n v="0"/>
    <m/>
    <n v="0"/>
    <n v="1"/>
    <n v="541"/>
    <n v="3"/>
    <x v="2"/>
    <n v="1"/>
    <n v="1"/>
    <n v="48"/>
    <n v="2"/>
    <n v="3"/>
    <n v="4"/>
    <n v="9699"/>
    <n v="7246"/>
    <n v="4"/>
    <n v="11"/>
    <n v="3"/>
    <n v="1"/>
    <n v="80"/>
    <n v="1"/>
    <n v="16"/>
    <n v="3"/>
    <n v="13"/>
    <n v="9"/>
    <n v="1"/>
    <n v="12"/>
    <x v="1"/>
  </r>
  <r>
    <x v="1"/>
    <s v="Travel_Rarely"/>
    <x v="3"/>
    <s v="Current Employees"/>
    <x v="1"/>
    <x v="2"/>
    <s v="STAFF-482"/>
    <n v="482"/>
    <x v="1"/>
    <x v="4"/>
    <x v="1"/>
    <s v="No"/>
    <s v="Y"/>
    <n v="2"/>
    <n v="-2"/>
    <n v="0"/>
    <n v="57"/>
    <n v="0"/>
    <m/>
    <n v="0"/>
    <n v="1"/>
    <n v="593"/>
    <n v="1"/>
    <x v="2"/>
    <n v="1"/>
    <n v="4"/>
    <n v="88"/>
    <n v="3"/>
    <n v="2"/>
    <n v="3"/>
    <n v="6755"/>
    <n v="2967"/>
    <n v="2"/>
    <n v="11"/>
    <n v="3"/>
    <n v="3"/>
    <n v="80"/>
    <n v="0"/>
    <n v="15"/>
    <n v="3"/>
    <n v="3"/>
    <n v="2"/>
    <n v="1"/>
    <n v="2"/>
    <x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x v="0"/>
  </r>
  <r>
    <x v="1"/>
    <s v="Non-Travel"/>
    <x v="4"/>
    <s v="Current Employees"/>
    <x v="0"/>
    <x v="2"/>
    <s v="STAFF-484"/>
    <n v="484"/>
    <x v="1"/>
    <x v="6"/>
    <x v="0"/>
    <s v="No"/>
    <s v="Y"/>
    <n v="3"/>
    <n v="-2"/>
    <n v="0"/>
    <n v="21"/>
    <n v="0"/>
    <m/>
    <n v="0"/>
    <n v="1"/>
    <n v="895"/>
    <n v="9"/>
    <x v="0"/>
    <n v="1"/>
    <n v="1"/>
    <n v="39"/>
    <n v="3"/>
    <n v="1"/>
    <n v="4"/>
    <n v="2610"/>
    <n v="2851"/>
    <n v="1"/>
    <n v="24"/>
    <n v="4"/>
    <n v="3"/>
    <n v="80"/>
    <n v="0"/>
    <n v="3"/>
    <n v="2"/>
    <n v="3"/>
    <n v="2"/>
    <n v="2"/>
    <n v="2"/>
    <x v="2"/>
  </r>
  <r>
    <x v="0"/>
    <s v="Travel_Rarely"/>
    <x v="2"/>
    <s v="Ex-Employees"/>
    <x v="0"/>
    <x v="3"/>
    <s v="STAFF-485"/>
    <n v="485"/>
    <x v="0"/>
    <x v="6"/>
    <x v="0"/>
    <s v="Yes"/>
    <s v="Y"/>
    <n v="2"/>
    <n v="-2"/>
    <n v="0"/>
    <n v="33"/>
    <n v="1"/>
    <n v="1"/>
    <n v="1"/>
    <n v="0"/>
    <n v="350"/>
    <n v="5"/>
    <x v="3"/>
    <n v="1"/>
    <n v="4"/>
    <n v="34"/>
    <n v="3"/>
    <n v="1"/>
    <n v="1"/>
    <n v="2851"/>
    <n v="9150"/>
    <n v="1"/>
    <n v="13"/>
    <n v="3"/>
    <n v="2"/>
    <n v="80"/>
    <n v="0"/>
    <n v="1"/>
    <n v="3"/>
    <n v="1"/>
    <n v="0"/>
    <n v="0"/>
    <n v="0"/>
    <x v="2"/>
  </r>
  <r>
    <x v="1"/>
    <s v="Travel_Rarely"/>
    <x v="0"/>
    <s v="Current Employees"/>
    <x v="1"/>
    <x v="2"/>
    <s v="STAFF-486"/>
    <n v="486"/>
    <x v="0"/>
    <x v="2"/>
    <x v="1"/>
    <s v="No"/>
    <s v="Y"/>
    <n v="3"/>
    <n v="-2"/>
    <n v="0"/>
    <n v="37"/>
    <n v="0"/>
    <m/>
    <n v="0"/>
    <n v="1"/>
    <n v="921"/>
    <n v="10"/>
    <x v="3"/>
    <n v="1"/>
    <n v="3"/>
    <n v="98"/>
    <n v="3"/>
    <n v="1"/>
    <n v="3"/>
    <n v="3452"/>
    <n v="17663"/>
    <n v="6"/>
    <n v="20"/>
    <n v="4"/>
    <n v="2"/>
    <n v="80"/>
    <n v="1"/>
    <n v="17"/>
    <n v="3"/>
    <n v="5"/>
    <n v="4"/>
    <n v="0"/>
    <n v="3"/>
    <x v="0"/>
  </r>
  <r>
    <x v="1"/>
    <s v="Non-Travel"/>
    <x v="1"/>
    <s v="Current Employees"/>
    <x v="1"/>
    <x v="2"/>
    <s v="STAFF-487"/>
    <n v="487"/>
    <x v="0"/>
    <x v="3"/>
    <x v="1"/>
    <s v="No"/>
    <s v="Y"/>
    <n v="2"/>
    <n v="-2"/>
    <n v="0"/>
    <n v="46"/>
    <n v="0"/>
    <m/>
    <n v="0"/>
    <n v="1"/>
    <n v="1144"/>
    <n v="7"/>
    <x v="2"/>
    <n v="1"/>
    <n v="3"/>
    <n v="30"/>
    <n v="3"/>
    <n v="2"/>
    <n v="3"/>
    <n v="5258"/>
    <n v="16044"/>
    <n v="2"/>
    <n v="14"/>
    <n v="3"/>
    <n v="3"/>
    <n v="80"/>
    <n v="0"/>
    <n v="7"/>
    <n v="4"/>
    <n v="1"/>
    <n v="0"/>
    <n v="0"/>
    <n v="0"/>
    <x v="2"/>
  </r>
  <r>
    <x v="0"/>
    <s v="Travel_Frequently"/>
    <x v="0"/>
    <s v="Ex-Employees"/>
    <x v="0"/>
    <x v="3"/>
    <s v="STAFF-488"/>
    <n v="488"/>
    <x v="1"/>
    <x v="0"/>
    <x v="0"/>
    <s v="No"/>
    <s v="Y"/>
    <n v="5"/>
    <n v="-2"/>
    <n v="0"/>
    <n v="41"/>
    <n v="1"/>
    <n v="1"/>
    <n v="1"/>
    <n v="0"/>
    <n v="143"/>
    <n v="4"/>
    <x v="3"/>
    <n v="1"/>
    <n v="1"/>
    <n v="56"/>
    <n v="3"/>
    <n v="2"/>
    <n v="1"/>
    <n v="9355"/>
    <n v="9558"/>
    <n v="1"/>
    <n v="18"/>
    <n v="3"/>
    <n v="3"/>
    <n v="80"/>
    <n v="0"/>
    <n v="8"/>
    <n v="3"/>
    <n v="8"/>
    <n v="7"/>
    <n v="7"/>
    <n v="7"/>
    <x v="0"/>
  </r>
  <r>
    <x v="1"/>
    <s v="Travel_Rarely"/>
    <x v="1"/>
    <s v="Current Employees"/>
    <x v="1"/>
    <x v="4"/>
    <s v="STAFF-491"/>
    <n v="491"/>
    <x v="1"/>
    <x v="4"/>
    <x v="0"/>
    <s v="No"/>
    <s v="Y"/>
    <n v="2"/>
    <n v="-2"/>
    <n v="0"/>
    <n v="50"/>
    <n v="0"/>
    <m/>
    <n v="0"/>
    <n v="1"/>
    <n v="1046"/>
    <n v="10"/>
    <x v="3"/>
    <n v="1"/>
    <n v="4"/>
    <n v="100"/>
    <n v="2"/>
    <n v="3"/>
    <n v="4"/>
    <n v="10496"/>
    <n v="2755"/>
    <n v="6"/>
    <n v="15"/>
    <n v="3"/>
    <n v="4"/>
    <n v="80"/>
    <n v="0"/>
    <n v="20"/>
    <n v="3"/>
    <n v="4"/>
    <n v="3"/>
    <n v="1"/>
    <n v="3"/>
    <x v="2"/>
  </r>
  <r>
    <x v="0"/>
    <s v="Travel_Rarely"/>
    <x v="0"/>
    <s v="Ex-Employees"/>
    <x v="0"/>
    <x v="3"/>
    <s v="STAFF-492"/>
    <n v="492"/>
    <x v="1"/>
    <x v="0"/>
    <x v="1"/>
    <s v="Yes"/>
    <s v="Y"/>
    <n v="6"/>
    <n v="-2"/>
    <n v="0"/>
    <n v="40"/>
    <n v="1"/>
    <n v="1"/>
    <n v="1"/>
    <n v="0"/>
    <n v="575"/>
    <n v="22"/>
    <x v="0"/>
    <n v="1"/>
    <n v="3"/>
    <n v="68"/>
    <n v="2"/>
    <n v="2"/>
    <n v="1"/>
    <n v="6380"/>
    <n v="6110"/>
    <n v="2"/>
    <n v="12"/>
    <n v="3"/>
    <n v="1"/>
    <n v="80"/>
    <n v="2"/>
    <n v="8"/>
    <n v="3"/>
    <n v="6"/>
    <n v="4"/>
    <n v="1"/>
    <n v="0"/>
    <x v="0"/>
  </r>
  <r>
    <x v="1"/>
    <s v="Travel_Rarely"/>
    <x v="2"/>
    <s v="Current Employees"/>
    <x v="1"/>
    <x v="0"/>
    <s v="STAFF-493"/>
    <n v="493"/>
    <x v="1"/>
    <x v="1"/>
    <x v="0"/>
    <s v="Yes"/>
    <s v="Y"/>
    <n v="5"/>
    <n v="-2"/>
    <n v="0"/>
    <n v="31"/>
    <n v="0"/>
    <m/>
    <n v="0"/>
    <n v="1"/>
    <n v="408"/>
    <n v="9"/>
    <x v="2"/>
    <n v="1"/>
    <n v="3"/>
    <n v="42"/>
    <n v="2"/>
    <n v="1"/>
    <n v="2"/>
    <n v="2657"/>
    <n v="7551"/>
    <n v="0"/>
    <n v="16"/>
    <n v="3"/>
    <n v="4"/>
    <n v="80"/>
    <n v="0"/>
    <n v="3"/>
    <n v="3"/>
    <n v="2"/>
    <n v="2"/>
    <n v="2"/>
    <n v="2"/>
    <x v="2"/>
  </r>
  <r>
    <x v="0"/>
    <s v="Travel_Rarely"/>
    <x v="4"/>
    <s v="Ex-Employees"/>
    <x v="0"/>
    <x v="0"/>
    <s v="STAFF-494"/>
    <n v="494"/>
    <x v="0"/>
    <x v="6"/>
    <x v="0"/>
    <s v="No"/>
    <s v="Y"/>
    <n v="0"/>
    <n v="-2"/>
    <n v="0"/>
    <n v="21"/>
    <n v="1"/>
    <n v="1"/>
    <n v="1"/>
    <n v="0"/>
    <n v="156"/>
    <n v="12"/>
    <x v="3"/>
    <n v="1"/>
    <n v="3"/>
    <n v="90"/>
    <n v="4"/>
    <n v="1"/>
    <n v="2"/>
    <n v="2716"/>
    <n v="25422"/>
    <n v="1"/>
    <n v="15"/>
    <n v="3"/>
    <n v="4"/>
    <n v="80"/>
    <n v="0"/>
    <n v="1"/>
    <n v="3"/>
    <n v="1"/>
    <n v="0"/>
    <n v="0"/>
    <n v="0"/>
    <x v="2"/>
  </r>
  <r>
    <x v="1"/>
    <s v="Travel_Rarely"/>
    <x v="2"/>
    <s v="Current Employees"/>
    <x v="1"/>
    <x v="0"/>
    <s v="STAFF-495"/>
    <n v="495"/>
    <x v="1"/>
    <x v="1"/>
    <x v="0"/>
    <s v="No"/>
    <s v="Y"/>
    <n v="4"/>
    <n v="-2"/>
    <n v="0"/>
    <n v="29"/>
    <n v="0"/>
    <m/>
    <n v="0"/>
    <n v="1"/>
    <n v="1283"/>
    <n v="23"/>
    <x v="3"/>
    <n v="1"/>
    <n v="4"/>
    <n v="54"/>
    <n v="3"/>
    <n v="1"/>
    <n v="2"/>
    <n v="2201"/>
    <n v="18168"/>
    <n v="9"/>
    <n v="16"/>
    <n v="3"/>
    <n v="4"/>
    <n v="80"/>
    <n v="0"/>
    <n v="6"/>
    <n v="3"/>
    <n v="3"/>
    <n v="2"/>
    <n v="1"/>
    <n v="2"/>
    <x v="2"/>
  </r>
  <r>
    <x v="1"/>
    <s v="Travel_Rarely"/>
    <x v="0"/>
    <s v="Current Employees"/>
    <x v="1"/>
    <x v="0"/>
    <s v="STAFF-496"/>
    <n v="496"/>
    <x v="1"/>
    <x v="4"/>
    <x v="0"/>
    <s v="No"/>
    <s v="Y"/>
    <n v="5"/>
    <n v="-2"/>
    <n v="0"/>
    <n v="35"/>
    <n v="0"/>
    <m/>
    <n v="0"/>
    <n v="1"/>
    <n v="755"/>
    <n v="9"/>
    <x v="2"/>
    <n v="1"/>
    <n v="3"/>
    <n v="97"/>
    <n v="2"/>
    <n v="2"/>
    <n v="2"/>
    <n v="6540"/>
    <n v="19394"/>
    <n v="9"/>
    <n v="19"/>
    <n v="3"/>
    <n v="3"/>
    <n v="80"/>
    <n v="0"/>
    <n v="10"/>
    <n v="3"/>
    <n v="1"/>
    <n v="1"/>
    <n v="0"/>
    <n v="0"/>
    <x v="2"/>
  </r>
  <r>
    <x v="1"/>
    <s v="Travel_Rarely"/>
    <x v="2"/>
    <s v="Current Employees"/>
    <x v="1"/>
    <x v="2"/>
    <s v="STAFF-497"/>
    <n v="497"/>
    <x v="1"/>
    <x v="2"/>
    <x v="2"/>
    <s v="No"/>
    <s v="Y"/>
    <n v="2"/>
    <n v="-2"/>
    <n v="0"/>
    <n v="27"/>
    <n v="0"/>
    <m/>
    <n v="0"/>
    <n v="1"/>
    <n v="1469"/>
    <n v="1"/>
    <x v="0"/>
    <n v="1"/>
    <n v="4"/>
    <n v="82"/>
    <n v="3"/>
    <n v="1"/>
    <n v="3"/>
    <n v="3816"/>
    <n v="17881"/>
    <n v="1"/>
    <n v="11"/>
    <n v="3"/>
    <n v="2"/>
    <n v="80"/>
    <n v="1"/>
    <n v="5"/>
    <n v="3"/>
    <n v="5"/>
    <n v="2"/>
    <n v="0"/>
    <n v="4"/>
    <x v="0"/>
  </r>
  <r>
    <x v="1"/>
    <s v="Travel_Rarely"/>
    <x v="2"/>
    <s v="Current Employees"/>
    <x v="0"/>
    <x v="0"/>
    <s v="STAFF-498"/>
    <n v="498"/>
    <x v="1"/>
    <x v="0"/>
    <x v="0"/>
    <s v="No"/>
    <s v="Y"/>
    <n v="1"/>
    <n v="-2"/>
    <n v="0"/>
    <n v="28"/>
    <n v="0"/>
    <m/>
    <n v="0"/>
    <n v="1"/>
    <n v="304"/>
    <n v="9"/>
    <x v="2"/>
    <n v="1"/>
    <n v="2"/>
    <n v="92"/>
    <n v="3"/>
    <n v="2"/>
    <n v="2"/>
    <n v="5253"/>
    <n v="20750"/>
    <n v="1"/>
    <n v="16"/>
    <n v="3"/>
    <n v="4"/>
    <n v="80"/>
    <n v="0"/>
    <n v="7"/>
    <n v="3"/>
    <n v="7"/>
    <n v="5"/>
    <n v="0"/>
    <n v="7"/>
    <x v="0"/>
  </r>
  <r>
    <x v="1"/>
    <s v="Travel_Rarely"/>
    <x v="1"/>
    <s v="Current Employees"/>
    <x v="1"/>
    <x v="1"/>
    <s v="STAFF-499"/>
    <n v="499"/>
    <x v="1"/>
    <x v="4"/>
    <x v="0"/>
    <s v="No"/>
    <s v="Y"/>
    <n v="2"/>
    <n v="-2"/>
    <n v="0"/>
    <n v="49"/>
    <n v="0"/>
    <m/>
    <n v="0"/>
    <n v="1"/>
    <n v="1261"/>
    <n v="7"/>
    <x v="3"/>
    <n v="1"/>
    <n v="2"/>
    <n v="31"/>
    <n v="2"/>
    <n v="3"/>
    <n v="3"/>
    <n v="10965"/>
    <n v="12066"/>
    <n v="8"/>
    <n v="24"/>
    <n v="4"/>
    <n v="3"/>
    <n v="80"/>
    <n v="0"/>
    <n v="26"/>
    <n v="3"/>
    <n v="5"/>
    <n v="2"/>
    <n v="0"/>
    <n v="0"/>
    <x v="0"/>
  </r>
  <r>
    <x v="1"/>
    <s v="Travel_Rarely"/>
    <x v="1"/>
    <s v="Current Employees"/>
    <x v="0"/>
    <x v="0"/>
    <s v="STAFF-500"/>
    <n v="500"/>
    <x v="0"/>
    <x v="0"/>
    <x v="1"/>
    <s v="No"/>
    <s v="Y"/>
    <n v="2"/>
    <n v="-2"/>
    <n v="0"/>
    <n v="51"/>
    <n v="0"/>
    <m/>
    <n v="0"/>
    <n v="1"/>
    <n v="1178"/>
    <n v="14"/>
    <x v="0"/>
    <n v="1"/>
    <n v="3"/>
    <n v="87"/>
    <n v="3"/>
    <n v="2"/>
    <n v="2"/>
    <n v="4936"/>
    <n v="14862"/>
    <n v="4"/>
    <n v="11"/>
    <n v="3"/>
    <n v="3"/>
    <n v="80"/>
    <n v="1"/>
    <n v="18"/>
    <n v="2"/>
    <n v="7"/>
    <n v="7"/>
    <n v="0"/>
    <n v="7"/>
    <x v="0"/>
  </r>
  <r>
    <x v="1"/>
    <s v="Travel_Rarely"/>
    <x v="0"/>
    <s v="Current Employees"/>
    <x v="1"/>
    <x v="0"/>
    <s v="STAFF-501"/>
    <n v="501"/>
    <x v="0"/>
    <x v="1"/>
    <x v="1"/>
    <s v="No"/>
    <s v="Y"/>
    <n v="3"/>
    <n v="-2"/>
    <n v="0"/>
    <n v="36"/>
    <n v="0"/>
    <m/>
    <n v="0"/>
    <n v="1"/>
    <n v="329"/>
    <n v="2"/>
    <x v="3"/>
    <n v="1"/>
    <n v="4"/>
    <n v="96"/>
    <n v="3"/>
    <n v="1"/>
    <n v="2"/>
    <n v="2543"/>
    <n v="11868"/>
    <n v="4"/>
    <n v="13"/>
    <n v="3"/>
    <n v="2"/>
    <n v="80"/>
    <n v="1"/>
    <n v="6"/>
    <n v="3"/>
    <n v="2"/>
    <n v="2"/>
    <n v="2"/>
    <n v="2"/>
    <x v="2"/>
  </r>
  <r>
    <x v="0"/>
    <s v="Non-Travel"/>
    <x v="2"/>
    <s v="Ex-Employees"/>
    <x v="0"/>
    <x v="3"/>
    <s v="STAFF-502"/>
    <n v="502"/>
    <x v="1"/>
    <x v="0"/>
    <x v="0"/>
    <s v="Yes"/>
    <s v="Y"/>
    <n v="3"/>
    <n v="-2"/>
    <n v="0"/>
    <n v="34"/>
    <n v="1"/>
    <n v="1"/>
    <n v="1"/>
    <n v="0"/>
    <n v="1362"/>
    <n v="19"/>
    <x v="3"/>
    <n v="1"/>
    <n v="1"/>
    <n v="67"/>
    <n v="4"/>
    <n v="2"/>
    <n v="1"/>
    <n v="5304"/>
    <n v="4652"/>
    <n v="8"/>
    <n v="13"/>
    <n v="3"/>
    <n v="2"/>
    <n v="80"/>
    <n v="0"/>
    <n v="9"/>
    <n v="2"/>
    <n v="5"/>
    <n v="2"/>
    <n v="0"/>
    <n v="4"/>
    <x v="0"/>
  </r>
  <r>
    <x v="1"/>
    <s v="Travel_Rarely"/>
    <x v="3"/>
    <s v="Current Employees"/>
    <x v="1"/>
    <x v="0"/>
    <s v="STAFF-505"/>
    <n v="505"/>
    <x v="0"/>
    <x v="5"/>
    <x v="0"/>
    <s v="Yes"/>
    <s v="Y"/>
    <n v="2"/>
    <n v="-2"/>
    <n v="0"/>
    <n v="55"/>
    <n v="0"/>
    <m/>
    <n v="0"/>
    <n v="1"/>
    <n v="1311"/>
    <n v="2"/>
    <x v="3"/>
    <n v="1"/>
    <n v="3"/>
    <n v="97"/>
    <n v="3"/>
    <n v="4"/>
    <n v="2"/>
    <n v="16659"/>
    <n v="23258"/>
    <n v="2"/>
    <n v="13"/>
    <n v="3"/>
    <n v="3"/>
    <n v="80"/>
    <n v="0"/>
    <n v="30"/>
    <n v="3"/>
    <n v="5"/>
    <n v="4"/>
    <n v="1"/>
    <n v="2"/>
    <x v="0"/>
  </r>
  <r>
    <x v="1"/>
    <s v="Travel_Rarely"/>
    <x v="4"/>
    <s v="Current Employees"/>
    <x v="0"/>
    <x v="3"/>
    <s v="STAFF-507"/>
    <n v="507"/>
    <x v="0"/>
    <x v="0"/>
    <x v="2"/>
    <s v="Yes"/>
    <s v="Y"/>
    <n v="2"/>
    <n v="-2"/>
    <n v="0"/>
    <n v="24"/>
    <n v="0"/>
    <m/>
    <n v="0"/>
    <n v="1"/>
    <n v="1371"/>
    <n v="10"/>
    <x v="2"/>
    <n v="1"/>
    <n v="4"/>
    <n v="77"/>
    <n v="3"/>
    <n v="2"/>
    <n v="1"/>
    <n v="4260"/>
    <n v="5915"/>
    <n v="1"/>
    <n v="12"/>
    <n v="3"/>
    <n v="4"/>
    <n v="80"/>
    <n v="1"/>
    <n v="5"/>
    <n v="4"/>
    <n v="5"/>
    <n v="2"/>
    <n v="0"/>
    <n v="3"/>
    <x v="0"/>
  </r>
  <r>
    <x v="1"/>
    <s v="Travel_Rarely"/>
    <x v="2"/>
    <s v="Current Employees"/>
    <x v="0"/>
    <x v="4"/>
    <s v="STAFF-508"/>
    <n v="508"/>
    <x v="1"/>
    <x v="6"/>
    <x v="1"/>
    <s v="No"/>
    <s v="Y"/>
    <n v="3"/>
    <n v="-2"/>
    <n v="0"/>
    <n v="30"/>
    <n v="0"/>
    <m/>
    <n v="0"/>
    <n v="1"/>
    <n v="202"/>
    <n v="2"/>
    <x v="1"/>
    <n v="1"/>
    <n v="4"/>
    <n v="72"/>
    <n v="3"/>
    <n v="1"/>
    <n v="4"/>
    <n v="2476"/>
    <n v="17434"/>
    <n v="1"/>
    <n v="18"/>
    <n v="3"/>
    <n v="1"/>
    <n v="80"/>
    <n v="1"/>
    <n v="1"/>
    <n v="3"/>
    <n v="1"/>
    <n v="0"/>
    <n v="0"/>
    <n v="0"/>
    <x v="2"/>
  </r>
  <r>
    <x v="0"/>
    <s v="Travel_Frequently"/>
    <x v="2"/>
    <s v="Ex-Employees"/>
    <x v="1"/>
    <x v="4"/>
    <s v="STAFF-510"/>
    <n v="510"/>
    <x v="1"/>
    <x v="1"/>
    <x v="0"/>
    <s v="No"/>
    <s v="Y"/>
    <n v="2"/>
    <n v="-2"/>
    <n v="0"/>
    <n v="26"/>
    <n v="1"/>
    <n v="1"/>
    <n v="1"/>
    <n v="0"/>
    <n v="575"/>
    <n v="3"/>
    <x v="1"/>
    <n v="1"/>
    <n v="4"/>
    <n v="73"/>
    <n v="3"/>
    <n v="1"/>
    <n v="4"/>
    <n v="3102"/>
    <n v="6582"/>
    <n v="0"/>
    <n v="22"/>
    <n v="4"/>
    <n v="3"/>
    <n v="80"/>
    <n v="0"/>
    <n v="7"/>
    <n v="3"/>
    <n v="6"/>
    <n v="4"/>
    <n v="0"/>
    <n v="4"/>
    <x v="0"/>
  </r>
  <r>
    <x v="1"/>
    <s v="Travel_Rarely"/>
    <x v="4"/>
    <s v="Current Employees"/>
    <x v="1"/>
    <x v="2"/>
    <s v="STAFF-511"/>
    <n v="511"/>
    <x v="0"/>
    <x v="1"/>
    <x v="1"/>
    <s v="No"/>
    <s v="Y"/>
    <n v="1"/>
    <n v="-2"/>
    <n v="0"/>
    <n v="22"/>
    <n v="0"/>
    <m/>
    <n v="0"/>
    <n v="1"/>
    <n v="253"/>
    <n v="11"/>
    <x v="3"/>
    <n v="1"/>
    <n v="1"/>
    <n v="43"/>
    <n v="3"/>
    <n v="1"/>
    <n v="3"/>
    <n v="2244"/>
    <n v="24440"/>
    <n v="1"/>
    <n v="13"/>
    <n v="3"/>
    <n v="4"/>
    <n v="80"/>
    <n v="1"/>
    <n v="2"/>
    <n v="3"/>
    <n v="2"/>
    <n v="1"/>
    <n v="1"/>
    <n v="2"/>
    <x v="2"/>
  </r>
  <r>
    <x v="1"/>
    <s v="Travel_Rarely"/>
    <x v="0"/>
    <s v="Current Employees"/>
    <x v="0"/>
    <x v="2"/>
    <s v="STAFF-513"/>
    <n v="513"/>
    <x v="1"/>
    <x v="0"/>
    <x v="1"/>
    <s v="No"/>
    <s v="Y"/>
    <n v="2"/>
    <n v="-2"/>
    <n v="0"/>
    <n v="36"/>
    <n v="0"/>
    <m/>
    <n v="0"/>
    <n v="1"/>
    <n v="164"/>
    <n v="2"/>
    <x v="0"/>
    <n v="1"/>
    <n v="2"/>
    <n v="61"/>
    <n v="2"/>
    <n v="3"/>
    <n v="3"/>
    <n v="7596"/>
    <n v="3809"/>
    <n v="1"/>
    <n v="13"/>
    <n v="3"/>
    <n v="2"/>
    <n v="80"/>
    <n v="2"/>
    <n v="10"/>
    <n v="3"/>
    <n v="10"/>
    <n v="9"/>
    <n v="9"/>
    <n v="0"/>
    <x v="1"/>
  </r>
  <r>
    <x v="0"/>
    <s v="Travel_Frequently"/>
    <x v="2"/>
    <s v="Ex-Employees"/>
    <x v="1"/>
    <x v="4"/>
    <s v="STAFF-514"/>
    <n v="514"/>
    <x v="1"/>
    <x v="1"/>
    <x v="0"/>
    <s v="Yes"/>
    <s v="Y"/>
    <n v="4"/>
    <n v="-2"/>
    <n v="0"/>
    <n v="30"/>
    <n v="1"/>
    <n v="1"/>
    <n v="1"/>
    <n v="0"/>
    <n v="464"/>
    <n v="4"/>
    <x v="3"/>
    <n v="1"/>
    <n v="4"/>
    <n v="40"/>
    <n v="3"/>
    <n v="1"/>
    <n v="4"/>
    <n v="2285"/>
    <n v="3427"/>
    <n v="9"/>
    <n v="23"/>
    <n v="4"/>
    <n v="3"/>
    <n v="80"/>
    <n v="0"/>
    <n v="3"/>
    <n v="3"/>
    <n v="1"/>
    <n v="0"/>
    <n v="0"/>
    <n v="0"/>
    <x v="2"/>
  </r>
  <r>
    <x v="1"/>
    <s v="Travel_Rarely"/>
    <x v="0"/>
    <s v="Current Employees"/>
    <x v="1"/>
    <x v="0"/>
    <s v="STAFF-515"/>
    <n v="515"/>
    <x v="0"/>
    <x v="2"/>
    <x v="2"/>
    <s v="No"/>
    <s v="Y"/>
    <n v="2"/>
    <n v="-2"/>
    <n v="0"/>
    <n v="37"/>
    <n v="0"/>
    <m/>
    <n v="0"/>
    <n v="1"/>
    <n v="1107"/>
    <n v="14"/>
    <x v="3"/>
    <n v="1"/>
    <n v="4"/>
    <n v="95"/>
    <n v="3"/>
    <n v="1"/>
    <n v="2"/>
    <n v="3034"/>
    <n v="26914"/>
    <n v="1"/>
    <n v="12"/>
    <n v="3"/>
    <n v="3"/>
    <n v="80"/>
    <n v="1"/>
    <n v="18"/>
    <n v="2"/>
    <n v="18"/>
    <n v="7"/>
    <n v="12"/>
    <n v="17"/>
    <x v="5"/>
  </r>
  <r>
    <x v="1"/>
    <s v="Travel_Rarely"/>
    <x v="0"/>
    <s v="Current Employees"/>
    <x v="0"/>
    <x v="3"/>
    <s v="STAFF-516"/>
    <n v="516"/>
    <x v="0"/>
    <x v="0"/>
    <x v="2"/>
    <s v="No"/>
    <s v="Y"/>
    <n v="5"/>
    <n v="-2"/>
    <n v="0"/>
    <n v="40"/>
    <n v="0"/>
    <m/>
    <n v="0"/>
    <n v="1"/>
    <n v="759"/>
    <n v="2"/>
    <x v="0"/>
    <n v="1"/>
    <n v="4"/>
    <n v="46"/>
    <n v="3"/>
    <n v="2"/>
    <n v="1"/>
    <n v="5715"/>
    <n v="22553"/>
    <n v="7"/>
    <n v="12"/>
    <n v="3"/>
    <n v="3"/>
    <n v="80"/>
    <n v="2"/>
    <n v="8"/>
    <n v="3"/>
    <n v="5"/>
    <n v="4"/>
    <n v="1"/>
    <n v="3"/>
    <x v="0"/>
  </r>
  <r>
    <x v="1"/>
    <s v="Travel_Rarely"/>
    <x v="0"/>
    <s v="Current Employees"/>
    <x v="1"/>
    <x v="0"/>
    <s v="STAFF-517"/>
    <n v="517"/>
    <x v="0"/>
    <x v="2"/>
    <x v="2"/>
    <s v="No"/>
    <s v="Y"/>
    <n v="5"/>
    <n v="-2"/>
    <n v="0"/>
    <n v="42"/>
    <n v="0"/>
    <m/>
    <n v="0"/>
    <n v="1"/>
    <n v="201"/>
    <n v="1"/>
    <x v="2"/>
    <n v="1"/>
    <n v="2"/>
    <n v="95"/>
    <n v="3"/>
    <n v="1"/>
    <n v="2"/>
    <n v="2576"/>
    <n v="20490"/>
    <n v="3"/>
    <n v="16"/>
    <n v="3"/>
    <n v="2"/>
    <n v="80"/>
    <n v="1"/>
    <n v="8"/>
    <n v="3"/>
    <n v="5"/>
    <n v="2"/>
    <n v="1"/>
    <n v="2"/>
    <x v="0"/>
  </r>
  <r>
    <x v="1"/>
    <s v="Travel_Rarely"/>
    <x v="0"/>
    <s v="Current Employees"/>
    <x v="1"/>
    <x v="0"/>
    <s v="STAFF-518"/>
    <n v="518"/>
    <x v="1"/>
    <x v="3"/>
    <x v="0"/>
    <s v="Yes"/>
    <s v="Y"/>
    <n v="2"/>
    <n v="-2"/>
    <n v="0"/>
    <n v="37"/>
    <n v="0"/>
    <m/>
    <n v="0"/>
    <n v="1"/>
    <n v="1305"/>
    <n v="10"/>
    <x v="2"/>
    <n v="1"/>
    <n v="3"/>
    <n v="49"/>
    <n v="3"/>
    <n v="2"/>
    <n v="2"/>
    <n v="4197"/>
    <n v="21123"/>
    <n v="2"/>
    <n v="12"/>
    <n v="3"/>
    <n v="4"/>
    <n v="80"/>
    <n v="0"/>
    <n v="18"/>
    <n v="2"/>
    <n v="1"/>
    <n v="0"/>
    <n v="0"/>
    <n v="1"/>
    <x v="2"/>
  </r>
  <r>
    <x v="1"/>
    <s v="Travel_Rarely"/>
    <x v="0"/>
    <s v="Current Employees"/>
    <x v="1"/>
    <x v="0"/>
    <s v="STAFF-520"/>
    <n v="520"/>
    <x v="1"/>
    <x v="7"/>
    <x v="2"/>
    <s v="No"/>
    <s v="Y"/>
    <n v="3"/>
    <n v="-2"/>
    <n v="0"/>
    <n v="43"/>
    <n v="0"/>
    <m/>
    <n v="0"/>
    <n v="1"/>
    <n v="982"/>
    <n v="12"/>
    <x v="3"/>
    <n v="1"/>
    <n v="1"/>
    <n v="59"/>
    <n v="2"/>
    <n v="4"/>
    <n v="2"/>
    <n v="14336"/>
    <n v="4345"/>
    <n v="1"/>
    <n v="11"/>
    <n v="3"/>
    <n v="3"/>
    <n v="80"/>
    <n v="1"/>
    <n v="25"/>
    <n v="3"/>
    <n v="25"/>
    <n v="10"/>
    <n v="3"/>
    <n v="9"/>
    <x v="3"/>
  </r>
  <r>
    <x v="1"/>
    <s v="Travel_Rarely"/>
    <x v="0"/>
    <s v="Current Employees"/>
    <x v="1"/>
    <x v="2"/>
    <s v="STAFF-521"/>
    <n v="521"/>
    <x v="0"/>
    <x v="2"/>
    <x v="1"/>
    <s v="No"/>
    <s v="Y"/>
    <n v="3"/>
    <n v="-2"/>
    <n v="0"/>
    <n v="40"/>
    <n v="0"/>
    <m/>
    <n v="0"/>
    <n v="1"/>
    <n v="555"/>
    <n v="2"/>
    <x v="3"/>
    <n v="1"/>
    <n v="2"/>
    <n v="78"/>
    <n v="2"/>
    <n v="2"/>
    <n v="3"/>
    <n v="3448"/>
    <n v="13436"/>
    <n v="6"/>
    <n v="22"/>
    <n v="4"/>
    <n v="2"/>
    <n v="80"/>
    <n v="1"/>
    <n v="20"/>
    <n v="3"/>
    <n v="1"/>
    <n v="0"/>
    <n v="0"/>
    <n v="0"/>
    <x v="2"/>
  </r>
  <r>
    <x v="1"/>
    <s v="Travel_Rarely"/>
    <x v="1"/>
    <s v="Current Employees"/>
    <x v="1"/>
    <x v="2"/>
    <s v="STAFF-522"/>
    <n v="522"/>
    <x v="1"/>
    <x v="7"/>
    <x v="1"/>
    <s v="No"/>
    <s v="Y"/>
    <n v="4"/>
    <n v="-2"/>
    <n v="0"/>
    <n v="54"/>
    <n v="0"/>
    <m/>
    <n v="0"/>
    <n v="1"/>
    <n v="821"/>
    <n v="5"/>
    <x v="0"/>
    <n v="1"/>
    <n v="1"/>
    <n v="86"/>
    <n v="3"/>
    <n v="5"/>
    <n v="3"/>
    <n v="19406"/>
    <n v="8509"/>
    <n v="4"/>
    <n v="11"/>
    <n v="3"/>
    <n v="3"/>
    <n v="80"/>
    <n v="1"/>
    <n v="24"/>
    <n v="2"/>
    <n v="4"/>
    <n v="2"/>
    <n v="1"/>
    <n v="2"/>
    <x v="2"/>
  </r>
  <r>
    <x v="1"/>
    <s v="Non-Travel"/>
    <x v="2"/>
    <s v="Current Employees"/>
    <x v="0"/>
    <x v="3"/>
    <s v="STAFF-523"/>
    <n v="523"/>
    <x v="0"/>
    <x v="0"/>
    <x v="1"/>
    <s v="No"/>
    <s v="Y"/>
    <n v="3"/>
    <n v="-2"/>
    <n v="0"/>
    <n v="34"/>
    <n v="0"/>
    <m/>
    <n v="0"/>
    <n v="1"/>
    <n v="1381"/>
    <n v="4"/>
    <x v="2"/>
    <n v="1"/>
    <n v="3"/>
    <n v="72"/>
    <n v="3"/>
    <n v="2"/>
    <n v="1"/>
    <n v="6538"/>
    <n v="12740"/>
    <n v="9"/>
    <n v="15"/>
    <n v="3"/>
    <n v="1"/>
    <n v="80"/>
    <n v="1"/>
    <n v="6"/>
    <n v="3"/>
    <n v="3"/>
    <n v="2"/>
    <n v="1"/>
    <n v="2"/>
    <x v="2"/>
  </r>
  <r>
    <x v="1"/>
    <s v="Travel_Rarely"/>
    <x v="2"/>
    <s v="Current Employees"/>
    <x v="1"/>
    <x v="2"/>
    <s v="STAFF-524"/>
    <n v="524"/>
    <x v="0"/>
    <x v="3"/>
    <x v="1"/>
    <s v="No"/>
    <s v="Y"/>
    <n v="5"/>
    <n v="-2"/>
    <n v="0"/>
    <n v="31"/>
    <n v="0"/>
    <m/>
    <n v="0"/>
    <n v="1"/>
    <n v="480"/>
    <n v="7"/>
    <x v="0"/>
    <n v="1"/>
    <n v="2"/>
    <n v="31"/>
    <n v="3"/>
    <n v="2"/>
    <n v="3"/>
    <n v="4306"/>
    <n v="4156"/>
    <n v="1"/>
    <n v="12"/>
    <n v="3"/>
    <n v="2"/>
    <n v="80"/>
    <n v="1"/>
    <n v="13"/>
    <n v="1"/>
    <n v="13"/>
    <n v="10"/>
    <n v="3"/>
    <n v="12"/>
    <x v="1"/>
  </r>
  <r>
    <x v="1"/>
    <s v="Travel_Frequently"/>
    <x v="0"/>
    <s v="Current Employees"/>
    <x v="1"/>
    <x v="2"/>
    <s v="STAFF-525"/>
    <n v="525"/>
    <x v="1"/>
    <x v="2"/>
    <x v="1"/>
    <s v="No"/>
    <s v="Y"/>
    <n v="1"/>
    <n v="-2"/>
    <n v="0"/>
    <n v="43"/>
    <n v="0"/>
    <m/>
    <n v="0"/>
    <n v="1"/>
    <n v="313"/>
    <n v="21"/>
    <x v="3"/>
    <n v="1"/>
    <n v="4"/>
    <n v="61"/>
    <n v="3"/>
    <n v="1"/>
    <n v="4"/>
    <n v="2258"/>
    <n v="15238"/>
    <n v="7"/>
    <n v="20"/>
    <n v="4"/>
    <n v="1"/>
    <n v="80"/>
    <n v="1"/>
    <n v="8"/>
    <n v="3"/>
    <n v="3"/>
    <n v="2"/>
    <n v="1"/>
    <n v="2"/>
    <x v="2"/>
  </r>
  <r>
    <x v="1"/>
    <s v="Travel_Rarely"/>
    <x v="0"/>
    <s v="Current Employees"/>
    <x v="1"/>
    <x v="1"/>
    <s v="STAFF-526"/>
    <n v="526"/>
    <x v="0"/>
    <x v="4"/>
    <x v="2"/>
    <s v="Yes"/>
    <s v="Y"/>
    <n v="3"/>
    <n v="-2"/>
    <n v="0"/>
    <n v="43"/>
    <n v="0"/>
    <m/>
    <n v="0"/>
    <n v="1"/>
    <n v="1473"/>
    <n v="8"/>
    <x v="2"/>
    <n v="1"/>
    <n v="3"/>
    <n v="74"/>
    <n v="3"/>
    <n v="2"/>
    <n v="3"/>
    <n v="4522"/>
    <n v="2227"/>
    <n v="4"/>
    <n v="14"/>
    <n v="3"/>
    <n v="4"/>
    <n v="80"/>
    <n v="0"/>
    <n v="8"/>
    <n v="3"/>
    <n v="5"/>
    <n v="2"/>
    <n v="0"/>
    <n v="2"/>
    <x v="0"/>
  </r>
  <r>
    <x v="1"/>
    <s v="Travel_Rarely"/>
    <x v="2"/>
    <s v="Current Employees"/>
    <x v="0"/>
    <x v="0"/>
    <s v="STAFF-527"/>
    <n v="527"/>
    <x v="0"/>
    <x v="0"/>
    <x v="0"/>
    <s v="Yes"/>
    <s v="Y"/>
    <n v="3"/>
    <n v="-2"/>
    <n v="0"/>
    <n v="25"/>
    <n v="0"/>
    <m/>
    <n v="0"/>
    <n v="1"/>
    <n v="891"/>
    <n v="4"/>
    <x v="0"/>
    <n v="1"/>
    <n v="2"/>
    <n v="99"/>
    <n v="2"/>
    <n v="2"/>
    <n v="2"/>
    <n v="4487"/>
    <n v="12090"/>
    <n v="1"/>
    <n v="11"/>
    <n v="3"/>
    <n v="2"/>
    <n v="80"/>
    <n v="0"/>
    <n v="5"/>
    <n v="3"/>
    <n v="5"/>
    <n v="4"/>
    <n v="1"/>
    <n v="3"/>
    <x v="0"/>
  </r>
  <r>
    <x v="1"/>
    <s v="Non-Travel"/>
    <x v="0"/>
    <s v="Current Employees"/>
    <x v="1"/>
    <x v="2"/>
    <s v="STAFF-529"/>
    <n v="529"/>
    <x v="0"/>
    <x v="1"/>
    <x v="1"/>
    <s v="Yes"/>
    <s v="Y"/>
    <n v="2"/>
    <n v="-2"/>
    <n v="0"/>
    <n v="37"/>
    <n v="0"/>
    <m/>
    <n v="0"/>
    <n v="1"/>
    <n v="1063"/>
    <n v="25"/>
    <x v="4"/>
    <n v="1"/>
    <n v="2"/>
    <n v="72"/>
    <n v="3"/>
    <n v="2"/>
    <n v="3"/>
    <n v="4449"/>
    <n v="23866"/>
    <n v="3"/>
    <n v="15"/>
    <n v="3"/>
    <n v="1"/>
    <n v="80"/>
    <n v="2"/>
    <n v="15"/>
    <n v="3"/>
    <n v="13"/>
    <n v="11"/>
    <n v="10"/>
    <n v="7"/>
    <x v="1"/>
  </r>
  <r>
    <x v="1"/>
    <s v="Travel_Rarely"/>
    <x v="2"/>
    <s v="Current Employees"/>
    <x v="1"/>
    <x v="0"/>
    <s v="STAFF-530"/>
    <n v="530"/>
    <x v="1"/>
    <x v="2"/>
    <x v="1"/>
    <s v="No"/>
    <s v="Y"/>
    <n v="3"/>
    <n v="-2"/>
    <n v="0"/>
    <n v="31"/>
    <n v="0"/>
    <m/>
    <n v="0"/>
    <n v="1"/>
    <n v="329"/>
    <n v="1"/>
    <x v="0"/>
    <n v="1"/>
    <n v="4"/>
    <n v="98"/>
    <n v="2"/>
    <n v="1"/>
    <n v="2"/>
    <n v="2218"/>
    <n v="16193"/>
    <n v="1"/>
    <n v="12"/>
    <n v="3"/>
    <n v="3"/>
    <n v="80"/>
    <n v="1"/>
    <n v="4"/>
    <n v="3"/>
    <n v="4"/>
    <n v="2"/>
    <n v="3"/>
    <n v="2"/>
    <x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x v="4"/>
  </r>
  <r>
    <x v="1"/>
    <s v="Travel_Frequently"/>
    <x v="3"/>
    <s v="Current Employees"/>
    <x v="0"/>
    <x v="0"/>
    <s v="STAFF-532"/>
    <n v="532"/>
    <x v="0"/>
    <x v="0"/>
    <x v="1"/>
    <s v="No"/>
    <s v="Y"/>
    <n v="0"/>
    <n v="-2"/>
    <n v="0"/>
    <n v="56"/>
    <n v="0"/>
    <m/>
    <n v="0"/>
    <n v="1"/>
    <n v="906"/>
    <n v="6"/>
    <x v="3"/>
    <n v="1"/>
    <n v="3"/>
    <n v="86"/>
    <n v="4"/>
    <n v="4"/>
    <n v="2"/>
    <n v="13212"/>
    <n v="18256"/>
    <n v="9"/>
    <n v="11"/>
    <n v="3"/>
    <n v="4"/>
    <n v="80"/>
    <n v="3"/>
    <n v="36"/>
    <n v="2"/>
    <n v="7"/>
    <n v="7"/>
    <n v="7"/>
    <n v="7"/>
    <x v="0"/>
  </r>
  <r>
    <x v="1"/>
    <s v="Travel_Rarely"/>
    <x v="2"/>
    <s v="Current Employees"/>
    <x v="0"/>
    <x v="4"/>
    <s v="STAFF-533"/>
    <n v="533"/>
    <x v="0"/>
    <x v="0"/>
    <x v="0"/>
    <s v="No"/>
    <s v="Y"/>
    <n v="6"/>
    <n v="-2"/>
    <n v="0"/>
    <n v="30"/>
    <n v="0"/>
    <m/>
    <n v="0"/>
    <n v="1"/>
    <n v="1082"/>
    <n v="12"/>
    <x v="3"/>
    <n v="1"/>
    <n v="4"/>
    <n v="83"/>
    <n v="3"/>
    <n v="2"/>
    <n v="4"/>
    <n v="6577"/>
    <n v="19558"/>
    <n v="0"/>
    <n v="11"/>
    <n v="3"/>
    <n v="2"/>
    <n v="80"/>
    <n v="0"/>
    <n v="6"/>
    <n v="3"/>
    <n v="5"/>
    <n v="4"/>
    <n v="4"/>
    <n v="4"/>
    <x v="0"/>
  </r>
  <r>
    <x v="1"/>
    <s v="Travel_Rarely"/>
    <x v="0"/>
    <s v="Current Employees"/>
    <x v="0"/>
    <x v="3"/>
    <s v="STAFF-534"/>
    <n v="534"/>
    <x v="1"/>
    <x v="0"/>
    <x v="1"/>
    <s v="No"/>
    <s v="Y"/>
    <n v="2"/>
    <n v="-2"/>
    <n v="0"/>
    <n v="41"/>
    <n v="0"/>
    <m/>
    <n v="0"/>
    <n v="1"/>
    <n v="645"/>
    <n v="1"/>
    <x v="3"/>
    <n v="1"/>
    <n v="2"/>
    <n v="49"/>
    <n v="4"/>
    <n v="3"/>
    <n v="1"/>
    <n v="8392"/>
    <n v="19566"/>
    <n v="1"/>
    <n v="16"/>
    <n v="3"/>
    <n v="3"/>
    <n v="80"/>
    <n v="1"/>
    <n v="10"/>
    <n v="3"/>
    <n v="10"/>
    <n v="7"/>
    <n v="0"/>
    <n v="7"/>
    <x v="1"/>
  </r>
  <r>
    <x v="1"/>
    <s v="Travel_Rarely"/>
    <x v="2"/>
    <s v="Current Employees"/>
    <x v="1"/>
    <x v="2"/>
    <s v="STAFF-536"/>
    <n v="536"/>
    <x v="1"/>
    <x v="2"/>
    <x v="2"/>
    <s v="No"/>
    <s v="Y"/>
    <n v="2"/>
    <n v="-2"/>
    <n v="0"/>
    <n v="28"/>
    <n v="0"/>
    <m/>
    <n v="0"/>
    <n v="1"/>
    <n v="1300"/>
    <n v="17"/>
    <x v="0"/>
    <n v="1"/>
    <n v="3"/>
    <n v="79"/>
    <n v="3"/>
    <n v="2"/>
    <n v="3"/>
    <n v="4558"/>
    <n v="13535"/>
    <n v="1"/>
    <n v="12"/>
    <n v="3"/>
    <n v="4"/>
    <n v="80"/>
    <n v="1"/>
    <n v="10"/>
    <n v="3"/>
    <n v="10"/>
    <n v="0"/>
    <n v="1"/>
    <n v="8"/>
    <x v="1"/>
  </r>
  <r>
    <x v="0"/>
    <s v="Travel_Rarely"/>
    <x v="2"/>
    <s v="Ex-Employees"/>
    <x v="1"/>
    <x v="2"/>
    <s v="STAFF-538"/>
    <n v="538"/>
    <x v="1"/>
    <x v="2"/>
    <x v="1"/>
    <s v="No"/>
    <s v="Y"/>
    <n v="5"/>
    <n v="-2"/>
    <n v="0"/>
    <n v="25"/>
    <n v="1"/>
    <n v="1"/>
    <n v="1"/>
    <n v="0"/>
    <n v="688"/>
    <n v="3"/>
    <x v="3"/>
    <n v="1"/>
    <n v="1"/>
    <n v="91"/>
    <n v="3"/>
    <n v="1"/>
    <n v="3"/>
    <n v="4031"/>
    <n v="9396"/>
    <n v="5"/>
    <n v="13"/>
    <n v="3"/>
    <n v="3"/>
    <n v="80"/>
    <n v="1"/>
    <n v="6"/>
    <n v="3"/>
    <n v="2"/>
    <n v="2"/>
    <n v="0"/>
    <n v="2"/>
    <x v="2"/>
  </r>
  <r>
    <x v="1"/>
    <s v="Travel_Rarely"/>
    <x v="1"/>
    <s v="Current Employees"/>
    <x v="1"/>
    <x v="2"/>
    <s v="STAFF-543"/>
    <n v="543"/>
    <x v="1"/>
    <x v="3"/>
    <x v="1"/>
    <s v="Yes"/>
    <s v="Y"/>
    <n v="4"/>
    <n v="-2"/>
    <n v="0"/>
    <n v="52"/>
    <n v="0"/>
    <m/>
    <n v="0"/>
    <n v="1"/>
    <n v="319"/>
    <n v="3"/>
    <x v="3"/>
    <n v="1"/>
    <n v="4"/>
    <n v="39"/>
    <n v="2"/>
    <n v="3"/>
    <n v="3"/>
    <n v="7969"/>
    <n v="19609"/>
    <n v="2"/>
    <n v="14"/>
    <n v="3"/>
    <n v="3"/>
    <n v="80"/>
    <n v="0"/>
    <n v="28"/>
    <n v="3"/>
    <n v="5"/>
    <n v="4"/>
    <n v="0"/>
    <n v="4"/>
    <x v="0"/>
  </r>
  <r>
    <x v="1"/>
    <s v="Travel_Rarely"/>
    <x v="1"/>
    <s v="Current Employees"/>
    <x v="1"/>
    <x v="0"/>
    <s v="STAFF-544"/>
    <n v="544"/>
    <x v="1"/>
    <x v="1"/>
    <x v="1"/>
    <s v="No"/>
    <s v="Y"/>
    <n v="3"/>
    <n v="-2"/>
    <n v="0"/>
    <n v="45"/>
    <n v="0"/>
    <m/>
    <n v="0"/>
    <n v="1"/>
    <n v="192"/>
    <n v="10"/>
    <x v="0"/>
    <n v="1"/>
    <n v="1"/>
    <n v="69"/>
    <n v="3"/>
    <n v="1"/>
    <n v="2"/>
    <n v="2654"/>
    <n v="9655"/>
    <n v="3"/>
    <n v="21"/>
    <n v="4"/>
    <n v="4"/>
    <n v="80"/>
    <n v="2"/>
    <n v="8"/>
    <n v="2"/>
    <n v="2"/>
    <n v="2"/>
    <n v="0"/>
    <n v="2"/>
    <x v="2"/>
  </r>
  <r>
    <x v="1"/>
    <s v="Travel_Rarely"/>
    <x v="1"/>
    <s v="Current Employees"/>
    <x v="1"/>
    <x v="0"/>
    <s v="STAFF-546"/>
    <n v="546"/>
    <x v="0"/>
    <x v="5"/>
    <x v="1"/>
    <s v="No"/>
    <s v="Y"/>
    <n v="2"/>
    <n v="-2"/>
    <n v="0"/>
    <n v="52"/>
    <n v="0"/>
    <m/>
    <n v="0"/>
    <n v="1"/>
    <n v="1490"/>
    <n v="4"/>
    <x v="0"/>
    <n v="1"/>
    <n v="4"/>
    <n v="30"/>
    <n v="3"/>
    <n v="4"/>
    <n v="2"/>
    <n v="16555"/>
    <n v="10310"/>
    <n v="2"/>
    <n v="13"/>
    <n v="3"/>
    <n v="4"/>
    <n v="80"/>
    <n v="0"/>
    <n v="31"/>
    <n v="1"/>
    <n v="5"/>
    <n v="2"/>
    <n v="1"/>
    <n v="4"/>
    <x v="0"/>
  </r>
  <r>
    <x v="1"/>
    <s v="Travel_Frequently"/>
    <x v="0"/>
    <s v="Current Employees"/>
    <x v="1"/>
    <x v="0"/>
    <s v="STAFF-547"/>
    <n v="547"/>
    <x v="0"/>
    <x v="1"/>
    <x v="2"/>
    <s v="No"/>
    <s v="Y"/>
    <n v="3"/>
    <n v="-2"/>
    <n v="0"/>
    <n v="42"/>
    <n v="0"/>
    <m/>
    <n v="0"/>
    <n v="1"/>
    <n v="532"/>
    <n v="29"/>
    <x v="0"/>
    <n v="1"/>
    <n v="1"/>
    <n v="92"/>
    <n v="3"/>
    <n v="2"/>
    <n v="2"/>
    <n v="4556"/>
    <n v="12932"/>
    <n v="2"/>
    <n v="11"/>
    <n v="3"/>
    <n v="2"/>
    <n v="80"/>
    <n v="1"/>
    <n v="19"/>
    <n v="3"/>
    <n v="5"/>
    <n v="4"/>
    <n v="0"/>
    <n v="2"/>
    <x v="0"/>
  </r>
  <r>
    <x v="1"/>
    <s v="Travel_Rarely"/>
    <x v="2"/>
    <s v="Current Employees"/>
    <x v="1"/>
    <x v="0"/>
    <s v="STAFF-548"/>
    <n v="548"/>
    <x v="0"/>
    <x v="3"/>
    <x v="0"/>
    <s v="No"/>
    <s v="Y"/>
    <n v="2"/>
    <n v="-2"/>
    <n v="0"/>
    <n v="30"/>
    <n v="0"/>
    <m/>
    <n v="0"/>
    <n v="1"/>
    <n v="317"/>
    <n v="2"/>
    <x v="3"/>
    <n v="1"/>
    <n v="3"/>
    <n v="43"/>
    <n v="1"/>
    <n v="2"/>
    <n v="2"/>
    <n v="6091"/>
    <n v="24793"/>
    <n v="2"/>
    <n v="20"/>
    <n v="4"/>
    <n v="3"/>
    <n v="80"/>
    <n v="0"/>
    <n v="11"/>
    <n v="3"/>
    <n v="5"/>
    <n v="4"/>
    <n v="0"/>
    <n v="2"/>
    <x v="0"/>
  </r>
  <r>
    <x v="1"/>
    <s v="Travel_Rarely"/>
    <x v="3"/>
    <s v="Current Employees"/>
    <x v="1"/>
    <x v="0"/>
    <s v="STAFF-549"/>
    <n v="549"/>
    <x v="0"/>
    <x v="5"/>
    <x v="1"/>
    <s v="No"/>
    <s v="Y"/>
    <n v="5"/>
    <n v="-2"/>
    <n v="0"/>
    <n v="60"/>
    <n v="0"/>
    <m/>
    <n v="0"/>
    <n v="1"/>
    <n v="422"/>
    <n v="7"/>
    <x v="3"/>
    <n v="1"/>
    <n v="1"/>
    <n v="41"/>
    <n v="3"/>
    <n v="5"/>
    <n v="2"/>
    <n v="19566"/>
    <n v="3854"/>
    <n v="5"/>
    <n v="11"/>
    <n v="3"/>
    <n v="4"/>
    <n v="80"/>
    <n v="0"/>
    <n v="33"/>
    <n v="1"/>
    <n v="29"/>
    <n v="8"/>
    <n v="11"/>
    <n v="10"/>
    <x v="3"/>
  </r>
  <r>
    <x v="1"/>
    <s v="Travel_Rarely"/>
    <x v="1"/>
    <s v="Current Employees"/>
    <x v="1"/>
    <x v="2"/>
    <s v="STAFF-550"/>
    <n v="550"/>
    <x v="0"/>
    <x v="3"/>
    <x v="2"/>
    <s v="No"/>
    <s v="Y"/>
    <n v="5"/>
    <n v="-2"/>
    <n v="0"/>
    <n v="46"/>
    <n v="0"/>
    <m/>
    <n v="0"/>
    <n v="1"/>
    <n v="1485"/>
    <n v="18"/>
    <x v="3"/>
    <n v="1"/>
    <n v="3"/>
    <n v="87"/>
    <n v="3"/>
    <n v="2"/>
    <n v="3"/>
    <n v="4810"/>
    <n v="26314"/>
    <n v="2"/>
    <n v="14"/>
    <n v="3"/>
    <n v="3"/>
    <n v="80"/>
    <n v="1"/>
    <n v="19"/>
    <n v="2"/>
    <n v="10"/>
    <n v="7"/>
    <n v="0"/>
    <n v="8"/>
    <x v="1"/>
  </r>
  <r>
    <x v="1"/>
    <s v="Travel_Frequently"/>
    <x v="0"/>
    <s v="Current Employees"/>
    <x v="1"/>
    <x v="4"/>
    <s v="STAFF-551"/>
    <n v="551"/>
    <x v="0"/>
    <x v="4"/>
    <x v="1"/>
    <s v="No"/>
    <s v="Y"/>
    <n v="4"/>
    <n v="-2"/>
    <n v="0"/>
    <n v="42"/>
    <n v="0"/>
    <m/>
    <n v="0"/>
    <n v="1"/>
    <n v="1368"/>
    <n v="28"/>
    <x v="2"/>
    <n v="1"/>
    <n v="4"/>
    <n v="88"/>
    <n v="2"/>
    <n v="2"/>
    <n v="4"/>
    <n v="4523"/>
    <n v="4386"/>
    <n v="0"/>
    <n v="11"/>
    <n v="3"/>
    <n v="4"/>
    <n v="80"/>
    <n v="3"/>
    <n v="7"/>
    <n v="4"/>
    <n v="6"/>
    <n v="5"/>
    <n v="0"/>
    <n v="4"/>
    <x v="0"/>
  </r>
  <r>
    <x v="0"/>
    <s v="Travel_Rarely"/>
    <x v="4"/>
    <s v="Ex-Employees"/>
    <x v="0"/>
    <x v="4"/>
    <s v="STAFF-554"/>
    <n v="554"/>
    <x v="0"/>
    <x v="6"/>
    <x v="0"/>
    <s v="Yes"/>
    <s v="Y"/>
    <n v="4"/>
    <n v="-2"/>
    <n v="0"/>
    <n v="24"/>
    <n v="1"/>
    <n v="1"/>
    <n v="1"/>
    <n v="0"/>
    <n v="1448"/>
    <n v="1"/>
    <x v="1"/>
    <n v="1"/>
    <n v="4"/>
    <n v="62"/>
    <n v="3"/>
    <n v="1"/>
    <n v="4"/>
    <n v="3202"/>
    <n v="21972"/>
    <n v="1"/>
    <n v="16"/>
    <n v="3"/>
    <n v="2"/>
    <n v="80"/>
    <n v="0"/>
    <n v="6"/>
    <n v="3"/>
    <n v="5"/>
    <n v="3"/>
    <n v="1"/>
    <n v="4"/>
    <x v="0"/>
  </r>
  <r>
    <x v="0"/>
    <s v="Travel_Frequently"/>
    <x v="2"/>
    <s v="Ex-Employees"/>
    <x v="0"/>
    <x v="3"/>
    <s v="STAFF-555"/>
    <n v="555"/>
    <x v="0"/>
    <x v="6"/>
    <x v="2"/>
    <s v="No"/>
    <s v="Y"/>
    <n v="3"/>
    <n v="-2"/>
    <n v="0"/>
    <n v="34"/>
    <n v="1"/>
    <n v="1"/>
    <n v="1"/>
    <n v="0"/>
    <n v="296"/>
    <n v="6"/>
    <x v="0"/>
    <n v="1"/>
    <n v="4"/>
    <n v="33"/>
    <n v="1"/>
    <n v="1"/>
    <n v="1"/>
    <n v="2351"/>
    <n v="12253"/>
    <n v="0"/>
    <n v="16"/>
    <n v="3"/>
    <n v="4"/>
    <n v="80"/>
    <n v="1"/>
    <n v="3"/>
    <n v="2"/>
    <n v="2"/>
    <n v="2"/>
    <n v="1"/>
    <n v="0"/>
    <x v="2"/>
  </r>
  <r>
    <x v="1"/>
    <s v="Travel_Frequently"/>
    <x v="0"/>
    <s v="Current Employees"/>
    <x v="1"/>
    <x v="0"/>
    <s v="STAFF-556"/>
    <n v="556"/>
    <x v="1"/>
    <x v="2"/>
    <x v="1"/>
    <s v="Yes"/>
    <s v="Y"/>
    <n v="3"/>
    <n v="-2"/>
    <n v="0"/>
    <n v="38"/>
    <n v="0"/>
    <m/>
    <n v="0"/>
    <n v="1"/>
    <n v="1490"/>
    <n v="2"/>
    <x v="0"/>
    <n v="1"/>
    <n v="4"/>
    <n v="42"/>
    <n v="3"/>
    <n v="1"/>
    <n v="2"/>
    <n v="1702"/>
    <n v="12106"/>
    <n v="1"/>
    <n v="23"/>
    <n v="4"/>
    <n v="3"/>
    <n v="80"/>
    <n v="1"/>
    <n v="1"/>
    <n v="3"/>
    <n v="1"/>
    <n v="0"/>
    <n v="0"/>
    <n v="0"/>
    <x v="2"/>
  </r>
  <r>
    <x v="1"/>
    <s v="Travel_Rarely"/>
    <x v="0"/>
    <s v="Current Employees"/>
    <x v="0"/>
    <x v="0"/>
    <s v="STAFF-558"/>
    <n v="558"/>
    <x v="0"/>
    <x v="5"/>
    <x v="1"/>
    <s v="No"/>
    <s v="Y"/>
    <n v="2"/>
    <n v="-2"/>
    <n v="0"/>
    <n v="40"/>
    <n v="0"/>
    <m/>
    <n v="0"/>
    <n v="1"/>
    <n v="1398"/>
    <n v="2"/>
    <x v="2"/>
    <n v="1"/>
    <n v="3"/>
    <n v="79"/>
    <n v="3"/>
    <n v="5"/>
    <n v="2"/>
    <n v="18041"/>
    <n v="13022"/>
    <n v="0"/>
    <n v="14"/>
    <n v="3"/>
    <n v="4"/>
    <n v="80"/>
    <n v="0"/>
    <n v="21"/>
    <n v="3"/>
    <n v="20"/>
    <n v="15"/>
    <n v="1"/>
    <n v="12"/>
    <x v="4"/>
  </r>
  <r>
    <x v="1"/>
    <s v="Travel_Rarely"/>
    <x v="2"/>
    <s v="Current Employees"/>
    <x v="1"/>
    <x v="0"/>
    <s v="STAFF-560"/>
    <n v="560"/>
    <x v="0"/>
    <x v="1"/>
    <x v="2"/>
    <s v="No"/>
    <s v="Y"/>
    <n v="3"/>
    <n v="-2"/>
    <n v="0"/>
    <n v="26"/>
    <n v="0"/>
    <m/>
    <n v="0"/>
    <n v="1"/>
    <n v="1349"/>
    <n v="23"/>
    <x v="3"/>
    <n v="1"/>
    <n v="1"/>
    <n v="90"/>
    <n v="3"/>
    <n v="1"/>
    <n v="2"/>
    <n v="2886"/>
    <n v="3032"/>
    <n v="1"/>
    <n v="22"/>
    <n v="4"/>
    <n v="2"/>
    <n v="80"/>
    <n v="2"/>
    <n v="3"/>
    <n v="1"/>
    <n v="3"/>
    <n v="2"/>
    <n v="0"/>
    <n v="2"/>
    <x v="2"/>
  </r>
  <r>
    <x v="1"/>
    <s v="Non-Travel"/>
    <x v="2"/>
    <s v="Current Employees"/>
    <x v="1"/>
    <x v="0"/>
    <s v="STAFF-562"/>
    <n v="562"/>
    <x v="1"/>
    <x v="2"/>
    <x v="1"/>
    <s v="No"/>
    <s v="Y"/>
    <n v="3"/>
    <n v="-2"/>
    <n v="0"/>
    <n v="30"/>
    <n v="0"/>
    <m/>
    <n v="0"/>
    <n v="1"/>
    <n v="1400"/>
    <n v="3"/>
    <x v="3"/>
    <n v="1"/>
    <n v="3"/>
    <n v="53"/>
    <n v="3"/>
    <n v="1"/>
    <n v="2"/>
    <n v="2097"/>
    <n v="16734"/>
    <n v="4"/>
    <n v="15"/>
    <n v="3"/>
    <n v="3"/>
    <n v="80"/>
    <n v="1"/>
    <n v="9"/>
    <n v="1"/>
    <n v="5"/>
    <n v="3"/>
    <n v="1"/>
    <n v="4"/>
    <x v="0"/>
  </r>
  <r>
    <x v="1"/>
    <s v="Travel_Rarely"/>
    <x v="2"/>
    <s v="Current Employees"/>
    <x v="1"/>
    <x v="2"/>
    <s v="STAFF-564"/>
    <n v="564"/>
    <x v="1"/>
    <x v="7"/>
    <x v="1"/>
    <s v="No"/>
    <s v="Y"/>
    <n v="2"/>
    <n v="-2"/>
    <n v="0"/>
    <n v="29"/>
    <n v="0"/>
    <m/>
    <n v="0"/>
    <n v="1"/>
    <n v="986"/>
    <n v="3"/>
    <x v="2"/>
    <n v="1"/>
    <n v="2"/>
    <n v="93"/>
    <n v="2"/>
    <n v="3"/>
    <n v="3"/>
    <n v="11935"/>
    <n v="21526"/>
    <n v="1"/>
    <n v="18"/>
    <n v="3"/>
    <n v="3"/>
    <n v="80"/>
    <n v="0"/>
    <n v="10"/>
    <n v="3"/>
    <n v="10"/>
    <n v="2"/>
    <n v="0"/>
    <n v="7"/>
    <x v="1"/>
  </r>
  <r>
    <x v="0"/>
    <s v="Travel_Rarely"/>
    <x v="2"/>
    <s v="Ex-Employees"/>
    <x v="1"/>
    <x v="4"/>
    <s v="STAFF-565"/>
    <n v="565"/>
    <x v="0"/>
    <x v="1"/>
    <x v="1"/>
    <s v="No"/>
    <s v="Y"/>
    <n v="2"/>
    <n v="-2"/>
    <n v="0"/>
    <n v="29"/>
    <n v="1"/>
    <n v="1"/>
    <n v="1"/>
    <n v="0"/>
    <n v="408"/>
    <n v="25"/>
    <x v="4"/>
    <n v="1"/>
    <n v="4"/>
    <n v="71"/>
    <n v="2"/>
    <n v="1"/>
    <n v="4"/>
    <n v="2546"/>
    <n v="18300"/>
    <n v="5"/>
    <n v="16"/>
    <n v="3"/>
    <n v="2"/>
    <n v="80"/>
    <n v="0"/>
    <n v="6"/>
    <n v="4"/>
    <n v="2"/>
    <n v="2"/>
    <n v="1"/>
    <n v="1"/>
    <x v="2"/>
  </r>
  <r>
    <x v="0"/>
    <s v="Travel_Rarely"/>
    <x v="4"/>
    <s v="Ex-Employees"/>
    <x v="2"/>
    <x v="4"/>
    <s v="STAFF-566"/>
    <n v="566"/>
    <x v="1"/>
    <x v="8"/>
    <x v="0"/>
    <s v="No"/>
    <s v="Y"/>
    <n v="3"/>
    <n v="-2"/>
    <n v="0"/>
    <n v="19"/>
    <n v="1"/>
    <n v="1"/>
    <n v="1"/>
    <n v="0"/>
    <n v="489"/>
    <n v="2"/>
    <x v="0"/>
    <n v="1"/>
    <n v="4"/>
    <n v="52"/>
    <n v="2"/>
    <n v="1"/>
    <n v="4"/>
    <n v="2564"/>
    <n v="18437"/>
    <n v="1"/>
    <n v="12"/>
    <n v="3"/>
    <n v="3"/>
    <n v="80"/>
    <n v="0"/>
    <n v="1"/>
    <n v="4"/>
    <n v="1"/>
    <n v="0"/>
    <n v="0"/>
    <n v="0"/>
    <x v="2"/>
  </r>
  <r>
    <x v="1"/>
    <s v="Non-Travel"/>
    <x v="2"/>
    <s v="Current Employees"/>
    <x v="0"/>
    <x v="1"/>
    <s v="STAFF-567"/>
    <n v="567"/>
    <x v="0"/>
    <x v="0"/>
    <x v="1"/>
    <s v="No"/>
    <s v="Y"/>
    <n v="3"/>
    <n v="-2"/>
    <n v="0"/>
    <n v="30"/>
    <n v="0"/>
    <m/>
    <n v="0"/>
    <n v="1"/>
    <n v="1398"/>
    <n v="22"/>
    <x v="2"/>
    <n v="1"/>
    <n v="3"/>
    <n v="69"/>
    <n v="3"/>
    <n v="3"/>
    <n v="3"/>
    <n v="8412"/>
    <n v="2890"/>
    <n v="0"/>
    <n v="11"/>
    <n v="3"/>
    <n v="3"/>
    <n v="80"/>
    <n v="0"/>
    <n v="10"/>
    <n v="3"/>
    <n v="9"/>
    <n v="8"/>
    <n v="7"/>
    <n v="8"/>
    <x v="0"/>
  </r>
  <r>
    <x v="1"/>
    <s v="Travel_Rarely"/>
    <x v="3"/>
    <s v="Current Employees"/>
    <x v="0"/>
    <x v="3"/>
    <s v="STAFF-568"/>
    <n v="568"/>
    <x v="1"/>
    <x v="5"/>
    <x v="2"/>
    <s v="No"/>
    <s v="Y"/>
    <n v="3"/>
    <n v="-2"/>
    <n v="0"/>
    <n v="57"/>
    <n v="0"/>
    <m/>
    <n v="0"/>
    <n v="1"/>
    <n v="210"/>
    <n v="29"/>
    <x v="3"/>
    <n v="1"/>
    <n v="1"/>
    <n v="56"/>
    <n v="2"/>
    <n v="4"/>
    <n v="1"/>
    <n v="14118"/>
    <n v="22102"/>
    <n v="3"/>
    <n v="12"/>
    <n v="3"/>
    <n v="3"/>
    <n v="80"/>
    <n v="1"/>
    <n v="32"/>
    <n v="2"/>
    <n v="1"/>
    <n v="0"/>
    <n v="0"/>
    <n v="0"/>
    <x v="2"/>
  </r>
  <r>
    <x v="1"/>
    <s v="Travel_Rarely"/>
    <x v="1"/>
    <s v="Current Employees"/>
    <x v="1"/>
    <x v="0"/>
    <s v="STAFF-569"/>
    <n v="569"/>
    <x v="1"/>
    <x v="5"/>
    <x v="1"/>
    <s v="No"/>
    <s v="Y"/>
    <n v="2"/>
    <n v="-2"/>
    <n v="0"/>
    <n v="50"/>
    <n v="0"/>
    <m/>
    <n v="0"/>
    <n v="1"/>
    <n v="1099"/>
    <n v="29"/>
    <x v="2"/>
    <n v="1"/>
    <n v="2"/>
    <n v="88"/>
    <n v="2"/>
    <n v="4"/>
    <n v="2"/>
    <n v="17046"/>
    <n v="9314"/>
    <n v="0"/>
    <n v="15"/>
    <n v="3"/>
    <n v="2"/>
    <n v="80"/>
    <n v="1"/>
    <n v="28"/>
    <n v="3"/>
    <n v="27"/>
    <n v="10"/>
    <n v="15"/>
    <n v="7"/>
    <x v="3"/>
  </r>
  <r>
    <x v="1"/>
    <s v="Non-Travel"/>
    <x v="2"/>
    <s v="Current Employees"/>
    <x v="1"/>
    <x v="2"/>
    <s v="STAFF-571"/>
    <n v="571"/>
    <x v="0"/>
    <x v="2"/>
    <x v="0"/>
    <s v="No"/>
    <s v="Y"/>
    <n v="2"/>
    <n v="-2"/>
    <n v="0"/>
    <n v="30"/>
    <n v="0"/>
    <m/>
    <n v="0"/>
    <n v="1"/>
    <n v="1116"/>
    <n v="2"/>
    <x v="3"/>
    <n v="1"/>
    <n v="3"/>
    <n v="49"/>
    <n v="3"/>
    <n v="1"/>
    <n v="4"/>
    <n v="2564"/>
    <n v="7181"/>
    <n v="0"/>
    <n v="14"/>
    <n v="3"/>
    <n v="3"/>
    <n v="80"/>
    <n v="0"/>
    <n v="12"/>
    <n v="2"/>
    <n v="11"/>
    <n v="7"/>
    <n v="6"/>
    <n v="7"/>
    <x v="1"/>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x v="5"/>
  </r>
  <r>
    <x v="1"/>
    <s v="Travel_Rarely"/>
    <x v="1"/>
    <s v="Current Employees"/>
    <x v="1"/>
    <x v="2"/>
    <s v="STAFF-574"/>
    <n v="574"/>
    <x v="0"/>
    <x v="3"/>
    <x v="2"/>
    <s v="No"/>
    <s v="Y"/>
    <n v="2"/>
    <n v="-2"/>
    <n v="0"/>
    <n v="47"/>
    <n v="0"/>
    <m/>
    <n v="0"/>
    <n v="1"/>
    <n v="983"/>
    <n v="2"/>
    <x v="0"/>
    <n v="1"/>
    <n v="1"/>
    <n v="65"/>
    <n v="3"/>
    <n v="2"/>
    <n v="4"/>
    <n v="5070"/>
    <n v="7389"/>
    <n v="5"/>
    <n v="13"/>
    <n v="3"/>
    <n v="3"/>
    <n v="80"/>
    <n v="3"/>
    <n v="20"/>
    <n v="3"/>
    <n v="5"/>
    <n v="0"/>
    <n v="0"/>
    <n v="4"/>
    <x v="0"/>
  </r>
  <r>
    <x v="1"/>
    <s v="Travel_Rarely"/>
    <x v="1"/>
    <s v="Current Employees"/>
    <x v="1"/>
    <x v="0"/>
    <s v="STAFF-575"/>
    <n v="575"/>
    <x v="1"/>
    <x v="7"/>
    <x v="1"/>
    <s v="No"/>
    <s v="Y"/>
    <n v="2"/>
    <n v="-2"/>
    <n v="0"/>
    <n v="46"/>
    <n v="0"/>
    <m/>
    <n v="0"/>
    <n v="1"/>
    <n v="1009"/>
    <n v="2"/>
    <x v="3"/>
    <n v="1"/>
    <n v="1"/>
    <n v="51"/>
    <n v="3"/>
    <n v="4"/>
    <n v="2"/>
    <n v="17861"/>
    <n v="2288"/>
    <n v="6"/>
    <n v="13"/>
    <n v="3"/>
    <n v="3"/>
    <n v="80"/>
    <n v="0"/>
    <n v="26"/>
    <n v="1"/>
    <n v="3"/>
    <n v="2"/>
    <n v="0"/>
    <n v="1"/>
    <x v="2"/>
  </r>
  <r>
    <x v="1"/>
    <s v="Travel_Rarely"/>
    <x v="0"/>
    <s v="Current Employees"/>
    <x v="1"/>
    <x v="0"/>
    <s v="STAFF-577"/>
    <n v="577"/>
    <x v="1"/>
    <x v="2"/>
    <x v="0"/>
    <s v="No"/>
    <s v="Y"/>
    <n v="2"/>
    <n v="-2"/>
    <n v="0"/>
    <n v="35"/>
    <n v="0"/>
    <m/>
    <n v="0"/>
    <n v="1"/>
    <n v="144"/>
    <n v="22"/>
    <x v="3"/>
    <n v="1"/>
    <n v="4"/>
    <n v="46"/>
    <n v="1"/>
    <n v="1"/>
    <n v="2"/>
    <n v="4230"/>
    <n v="19225"/>
    <n v="0"/>
    <n v="15"/>
    <n v="3"/>
    <n v="3"/>
    <n v="80"/>
    <n v="0"/>
    <n v="6"/>
    <n v="3"/>
    <n v="5"/>
    <n v="4"/>
    <n v="4"/>
    <n v="3"/>
    <x v="0"/>
  </r>
  <r>
    <x v="1"/>
    <s v="Travel_Rarely"/>
    <x v="1"/>
    <s v="Current Employees"/>
    <x v="1"/>
    <x v="0"/>
    <s v="STAFF-578"/>
    <n v="578"/>
    <x v="0"/>
    <x v="2"/>
    <x v="0"/>
    <s v="No"/>
    <s v="Y"/>
    <n v="3"/>
    <n v="-2"/>
    <n v="0"/>
    <n v="54"/>
    <n v="0"/>
    <m/>
    <n v="0"/>
    <n v="1"/>
    <n v="548"/>
    <n v="8"/>
    <x v="2"/>
    <n v="1"/>
    <n v="3"/>
    <n v="42"/>
    <n v="3"/>
    <n v="2"/>
    <n v="2"/>
    <n v="3780"/>
    <n v="23428"/>
    <n v="7"/>
    <n v="11"/>
    <n v="3"/>
    <n v="3"/>
    <n v="80"/>
    <n v="0"/>
    <n v="19"/>
    <n v="3"/>
    <n v="1"/>
    <n v="0"/>
    <n v="0"/>
    <n v="0"/>
    <x v="2"/>
  </r>
  <r>
    <x v="1"/>
    <s v="Travel_Rarely"/>
    <x v="2"/>
    <s v="Current Employees"/>
    <x v="1"/>
    <x v="0"/>
    <s v="STAFF-579"/>
    <n v="579"/>
    <x v="1"/>
    <x v="1"/>
    <x v="2"/>
    <s v="No"/>
    <s v="Y"/>
    <n v="3"/>
    <n v="-2"/>
    <n v="0"/>
    <n v="34"/>
    <n v="0"/>
    <m/>
    <n v="0"/>
    <n v="1"/>
    <n v="1303"/>
    <n v="2"/>
    <x v="2"/>
    <n v="1"/>
    <n v="4"/>
    <n v="62"/>
    <n v="2"/>
    <n v="1"/>
    <n v="2"/>
    <n v="2768"/>
    <n v="8416"/>
    <n v="3"/>
    <n v="12"/>
    <n v="3"/>
    <n v="3"/>
    <n v="80"/>
    <n v="1"/>
    <n v="14"/>
    <n v="3"/>
    <n v="7"/>
    <n v="3"/>
    <n v="5"/>
    <n v="7"/>
    <x v="0"/>
  </r>
  <r>
    <x v="1"/>
    <s v="Travel_Rarely"/>
    <x v="1"/>
    <s v="Current Employees"/>
    <x v="0"/>
    <x v="3"/>
    <s v="STAFF-580"/>
    <n v="580"/>
    <x v="0"/>
    <x v="0"/>
    <x v="1"/>
    <s v="Yes"/>
    <s v="Y"/>
    <n v="3"/>
    <n v="-2"/>
    <n v="0"/>
    <n v="46"/>
    <n v="0"/>
    <m/>
    <n v="0"/>
    <n v="1"/>
    <n v="1125"/>
    <n v="10"/>
    <x v="3"/>
    <n v="1"/>
    <n v="3"/>
    <n v="94"/>
    <n v="2"/>
    <n v="3"/>
    <n v="1"/>
    <n v="9071"/>
    <n v="11563"/>
    <n v="2"/>
    <n v="19"/>
    <n v="3"/>
    <n v="3"/>
    <n v="80"/>
    <n v="1"/>
    <n v="15"/>
    <n v="3"/>
    <n v="3"/>
    <n v="2"/>
    <n v="1"/>
    <n v="2"/>
    <x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x v="1"/>
  </r>
  <r>
    <x v="0"/>
    <s v="Travel_Rarely"/>
    <x v="2"/>
    <s v="Ex-Employees"/>
    <x v="1"/>
    <x v="2"/>
    <s v="STAFF-582"/>
    <n v="582"/>
    <x v="1"/>
    <x v="5"/>
    <x v="1"/>
    <s v="Yes"/>
    <s v="Y"/>
    <n v="2"/>
    <n v="-2"/>
    <n v="0"/>
    <n v="33"/>
    <n v="1"/>
    <n v="1"/>
    <n v="1"/>
    <n v="0"/>
    <n v="1277"/>
    <n v="15"/>
    <x v="1"/>
    <n v="1"/>
    <n v="2"/>
    <n v="56"/>
    <n v="3"/>
    <n v="3"/>
    <n v="3"/>
    <n v="13610"/>
    <n v="24619"/>
    <n v="7"/>
    <n v="12"/>
    <n v="3"/>
    <n v="4"/>
    <n v="80"/>
    <n v="0"/>
    <n v="15"/>
    <n v="4"/>
    <n v="7"/>
    <n v="6"/>
    <n v="7"/>
    <n v="7"/>
    <x v="0"/>
  </r>
  <r>
    <x v="0"/>
    <s v="Travel_Rarely"/>
    <x v="2"/>
    <s v="Ex-Employees"/>
    <x v="1"/>
    <x v="2"/>
    <s v="STAFF-584"/>
    <n v="584"/>
    <x v="1"/>
    <x v="2"/>
    <x v="2"/>
    <s v="No"/>
    <s v="Y"/>
    <n v="2"/>
    <n v="-2"/>
    <n v="0"/>
    <n v="33"/>
    <n v="1"/>
    <n v="1"/>
    <n v="1"/>
    <n v="0"/>
    <n v="587"/>
    <n v="10"/>
    <x v="1"/>
    <n v="1"/>
    <n v="1"/>
    <n v="38"/>
    <n v="1"/>
    <n v="1"/>
    <n v="4"/>
    <n v="3408"/>
    <n v="6705"/>
    <n v="7"/>
    <n v="13"/>
    <n v="3"/>
    <n v="1"/>
    <n v="80"/>
    <n v="3"/>
    <n v="8"/>
    <n v="3"/>
    <n v="4"/>
    <n v="3"/>
    <n v="1"/>
    <n v="3"/>
    <x v="2"/>
  </r>
  <r>
    <x v="1"/>
    <s v="Travel_Rarely"/>
    <x v="2"/>
    <s v="Current Employees"/>
    <x v="0"/>
    <x v="3"/>
    <s v="STAFF-585"/>
    <n v="585"/>
    <x v="1"/>
    <x v="6"/>
    <x v="0"/>
    <s v="No"/>
    <s v="Y"/>
    <n v="3"/>
    <n v="-2"/>
    <n v="0"/>
    <n v="30"/>
    <n v="0"/>
    <m/>
    <n v="0"/>
    <n v="1"/>
    <n v="413"/>
    <n v="7"/>
    <x v="1"/>
    <n v="1"/>
    <n v="4"/>
    <n v="57"/>
    <n v="3"/>
    <n v="1"/>
    <n v="1"/>
    <n v="2983"/>
    <n v="18398"/>
    <n v="0"/>
    <n v="14"/>
    <n v="3"/>
    <n v="1"/>
    <n v="80"/>
    <n v="0"/>
    <n v="4"/>
    <n v="3"/>
    <n v="3"/>
    <n v="2"/>
    <n v="1"/>
    <n v="2"/>
    <x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x v="0"/>
  </r>
  <r>
    <x v="0"/>
    <s v="Travel_Frequently"/>
    <x v="2"/>
    <s v="Ex-Employees"/>
    <x v="1"/>
    <x v="0"/>
    <s v="STAFF-587"/>
    <n v="587"/>
    <x v="1"/>
    <x v="4"/>
    <x v="1"/>
    <s v="No"/>
    <s v="Y"/>
    <n v="2"/>
    <n v="-2"/>
    <n v="0"/>
    <n v="31"/>
    <n v="1"/>
    <n v="1"/>
    <n v="1"/>
    <n v="0"/>
    <n v="534"/>
    <n v="20"/>
    <x v="3"/>
    <n v="1"/>
    <n v="1"/>
    <n v="66"/>
    <n v="3"/>
    <n v="3"/>
    <n v="2"/>
    <n v="9824"/>
    <n v="22908"/>
    <n v="3"/>
    <n v="12"/>
    <n v="3"/>
    <n v="1"/>
    <n v="80"/>
    <n v="0"/>
    <n v="12"/>
    <n v="3"/>
    <n v="1"/>
    <n v="0"/>
    <n v="0"/>
    <n v="0"/>
    <x v="2"/>
  </r>
  <r>
    <x v="0"/>
    <s v="Travel_Frequently"/>
    <x v="2"/>
    <s v="Ex-Employees"/>
    <x v="2"/>
    <x v="5"/>
    <s v="STAFF-590"/>
    <n v="590"/>
    <x v="0"/>
    <x v="8"/>
    <x v="2"/>
    <s v="Yes"/>
    <s v="Y"/>
    <n v="2"/>
    <n v="-2"/>
    <n v="0"/>
    <n v="34"/>
    <n v="1"/>
    <n v="1"/>
    <n v="1"/>
    <n v="0"/>
    <n v="988"/>
    <n v="23"/>
    <x v="3"/>
    <n v="1"/>
    <n v="2"/>
    <n v="43"/>
    <n v="3"/>
    <n v="3"/>
    <n v="3"/>
    <n v="9950"/>
    <n v="11533"/>
    <n v="9"/>
    <n v="15"/>
    <n v="3"/>
    <n v="3"/>
    <n v="80"/>
    <n v="3"/>
    <n v="11"/>
    <n v="3"/>
    <n v="3"/>
    <n v="2"/>
    <n v="0"/>
    <n v="2"/>
    <x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x v="2"/>
  </r>
  <r>
    <x v="1"/>
    <s v="Non-Travel"/>
    <x v="0"/>
    <s v="Current Employees"/>
    <x v="0"/>
    <x v="2"/>
    <s v="STAFF-592"/>
    <n v="592"/>
    <x v="1"/>
    <x v="0"/>
    <x v="0"/>
    <s v="No"/>
    <s v="Y"/>
    <n v="3"/>
    <n v="-2"/>
    <n v="0"/>
    <n v="36"/>
    <n v="0"/>
    <m/>
    <n v="0"/>
    <n v="1"/>
    <n v="635"/>
    <n v="10"/>
    <x v="2"/>
    <n v="1"/>
    <n v="2"/>
    <n v="32"/>
    <n v="3"/>
    <n v="3"/>
    <n v="4"/>
    <n v="9980"/>
    <n v="15318"/>
    <n v="1"/>
    <n v="14"/>
    <n v="3"/>
    <n v="4"/>
    <n v="80"/>
    <n v="0"/>
    <n v="10"/>
    <n v="2"/>
    <n v="10"/>
    <n v="3"/>
    <n v="9"/>
    <n v="7"/>
    <x v="1"/>
  </r>
  <r>
    <x v="0"/>
    <s v="Travel_Frequently"/>
    <x v="4"/>
    <s v="Ex-Employees"/>
    <x v="1"/>
    <x v="4"/>
    <s v="STAFF-593"/>
    <n v="593"/>
    <x v="1"/>
    <x v="2"/>
    <x v="0"/>
    <s v="No"/>
    <s v="Y"/>
    <n v="3"/>
    <n v="-2"/>
    <n v="0"/>
    <n v="22"/>
    <n v="1"/>
    <n v="1"/>
    <n v="1"/>
    <n v="0"/>
    <n v="1368"/>
    <n v="4"/>
    <x v="1"/>
    <n v="1"/>
    <n v="4"/>
    <n v="99"/>
    <n v="2"/>
    <n v="1"/>
    <n v="4"/>
    <n v="3894"/>
    <n v="9129"/>
    <n v="5"/>
    <n v="16"/>
    <n v="3"/>
    <n v="3"/>
    <n v="80"/>
    <n v="0"/>
    <n v="4"/>
    <n v="3"/>
    <n v="2"/>
    <n v="2"/>
    <n v="1"/>
    <n v="2"/>
    <x v="2"/>
  </r>
  <r>
    <x v="1"/>
    <s v="Travel_Rarely"/>
    <x v="1"/>
    <s v="Current Employees"/>
    <x v="0"/>
    <x v="3"/>
    <s v="STAFF-595"/>
    <n v="595"/>
    <x v="0"/>
    <x v="0"/>
    <x v="1"/>
    <s v="No"/>
    <s v="Y"/>
    <n v="2"/>
    <n v="-2"/>
    <n v="0"/>
    <n v="48"/>
    <n v="0"/>
    <m/>
    <n v="0"/>
    <n v="1"/>
    <n v="163"/>
    <n v="2"/>
    <x v="4"/>
    <n v="1"/>
    <n v="2"/>
    <n v="37"/>
    <n v="3"/>
    <n v="2"/>
    <n v="1"/>
    <n v="4051"/>
    <n v="19658"/>
    <n v="2"/>
    <n v="14"/>
    <n v="3"/>
    <n v="1"/>
    <n v="80"/>
    <n v="1"/>
    <n v="14"/>
    <n v="3"/>
    <n v="9"/>
    <n v="7"/>
    <n v="6"/>
    <n v="7"/>
    <x v="0"/>
  </r>
  <r>
    <x v="1"/>
    <s v="Travel_Rarely"/>
    <x v="3"/>
    <s v="Current Employees"/>
    <x v="0"/>
    <x v="0"/>
    <s v="STAFF-597"/>
    <n v="597"/>
    <x v="0"/>
    <x v="5"/>
    <x v="0"/>
    <s v="No"/>
    <s v="Y"/>
    <n v="2"/>
    <n v="-2"/>
    <n v="0"/>
    <n v="55"/>
    <n v="0"/>
    <m/>
    <n v="0"/>
    <n v="1"/>
    <n v="1117"/>
    <n v="18"/>
    <x v="4"/>
    <n v="1"/>
    <n v="1"/>
    <n v="83"/>
    <n v="3"/>
    <n v="4"/>
    <n v="2"/>
    <n v="16835"/>
    <n v="9873"/>
    <n v="3"/>
    <n v="23"/>
    <n v="4"/>
    <n v="4"/>
    <n v="80"/>
    <n v="0"/>
    <n v="37"/>
    <n v="3"/>
    <n v="10"/>
    <n v="9"/>
    <n v="7"/>
    <n v="7"/>
    <x v="1"/>
  </r>
  <r>
    <x v="1"/>
    <s v="Non-Travel"/>
    <x v="0"/>
    <s v="Current Employees"/>
    <x v="0"/>
    <x v="0"/>
    <s v="STAFF-599"/>
    <n v="599"/>
    <x v="1"/>
    <x v="0"/>
    <x v="0"/>
    <s v="No"/>
    <s v="Y"/>
    <n v="3"/>
    <n v="-2"/>
    <n v="0"/>
    <n v="41"/>
    <n v="0"/>
    <m/>
    <n v="0"/>
    <n v="1"/>
    <n v="267"/>
    <n v="10"/>
    <x v="0"/>
    <n v="1"/>
    <n v="4"/>
    <n v="56"/>
    <n v="3"/>
    <n v="2"/>
    <n v="2"/>
    <n v="6230"/>
    <n v="13430"/>
    <n v="7"/>
    <n v="14"/>
    <n v="3"/>
    <n v="4"/>
    <n v="80"/>
    <n v="0"/>
    <n v="16"/>
    <n v="3"/>
    <n v="14"/>
    <n v="3"/>
    <n v="1"/>
    <n v="10"/>
    <x v="1"/>
  </r>
  <r>
    <x v="1"/>
    <s v="Travel_Rarely"/>
    <x v="0"/>
    <s v="Current Employees"/>
    <x v="0"/>
    <x v="3"/>
    <s v="STAFF-600"/>
    <n v="600"/>
    <x v="1"/>
    <x v="0"/>
    <x v="1"/>
    <s v="No"/>
    <s v="Y"/>
    <n v="2"/>
    <n v="-2"/>
    <n v="0"/>
    <n v="35"/>
    <n v="0"/>
    <m/>
    <n v="0"/>
    <n v="1"/>
    <n v="619"/>
    <n v="1"/>
    <x v="3"/>
    <n v="1"/>
    <n v="2"/>
    <n v="85"/>
    <n v="3"/>
    <n v="2"/>
    <n v="1"/>
    <n v="4717"/>
    <n v="18659"/>
    <n v="9"/>
    <n v="11"/>
    <n v="3"/>
    <n v="3"/>
    <n v="80"/>
    <n v="0"/>
    <n v="15"/>
    <n v="3"/>
    <n v="11"/>
    <n v="9"/>
    <n v="6"/>
    <n v="9"/>
    <x v="1"/>
  </r>
  <r>
    <x v="1"/>
    <s v="Travel_Rarely"/>
    <x v="0"/>
    <s v="Current Employees"/>
    <x v="1"/>
    <x v="0"/>
    <s v="STAFF-601"/>
    <n v="601"/>
    <x v="0"/>
    <x v="3"/>
    <x v="0"/>
    <s v="No"/>
    <s v="Y"/>
    <n v="3"/>
    <n v="-2"/>
    <n v="0"/>
    <n v="40"/>
    <n v="0"/>
    <m/>
    <n v="0"/>
    <n v="1"/>
    <n v="302"/>
    <n v="6"/>
    <x v="3"/>
    <n v="1"/>
    <n v="2"/>
    <n v="75"/>
    <n v="3"/>
    <n v="4"/>
    <n v="2"/>
    <n v="13237"/>
    <n v="20364"/>
    <n v="7"/>
    <n v="15"/>
    <n v="3"/>
    <n v="3"/>
    <n v="80"/>
    <n v="0"/>
    <n v="22"/>
    <n v="3"/>
    <n v="20"/>
    <n v="6"/>
    <n v="5"/>
    <n v="13"/>
    <x v="4"/>
  </r>
  <r>
    <x v="1"/>
    <s v="Travel_Frequently"/>
    <x v="0"/>
    <s v="Current Employees"/>
    <x v="1"/>
    <x v="0"/>
    <s v="STAFF-602"/>
    <n v="602"/>
    <x v="0"/>
    <x v="2"/>
    <x v="1"/>
    <s v="No"/>
    <s v="Y"/>
    <n v="3"/>
    <n v="-2"/>
    <n v="0"/>
    <n v="39"/>
    <n v="0"/>
    <m/>
    <n v="0"/>
    <n v="1"/>
    <n v="443"/>
    <n v="8"/>
    <x v="1"/>
    <n v="1"/>
    <n v="3"/>
    <n v="48"/>
    <n v="3"/>
    <n v="1"/>
    <n v="2"/>
    <n v="3755"/>
    <n v="17872"/>
    <n v="1"/>
    <n v="11"/>
    <n v="3"/>
    <n v="1"/>
    <n v="80"/>
    <n v="1"/>
    <n v="8"/>
    <n v="3"/>
    <n v="8"/>
    <n v="3"/>
    <n v="0"/>
    <n v="7"/>
    <x v="0"/>
  </r>
  <r>
    <x v="1"/>
    <s v="Travel_Rarely"/>
    <x v="2"/>
    <s v="Current Employees"/>
    <x v="0"/>
    <x v="0"/>
    <s v="STAFF-604"/>
    <n v="604"/>
    <x v="1"/>
    <x v="0"/>
    <x v="0"/>
    <s v="Yes"/>
    <s v="Y"/>
    <n v="2"/>
    <n v="-2"/>
    <n v="0"/>
    <n v="31"/>
    <n v="0"/>
    <m/>
    <n v="0"/>
    <n v="1"/>
    <n v="828"/>
    <n v="2"/>
    <x v="1"/>
    <n v="1"/>
    <n v="2"/>
    <n v="77"/>
    <n v="3"/>
    <n v="2"/>
    <n v="2"/>
    <n v="6582"/>
    <n v="8346"/>
    <n v="4"/>
    <n v="13"/>
    <n v="3"/>
    <n v="3"/>
    <n v="80"/>
    <n v="0"/>
    <n v="10"/>
    <n v="4"/>
    <n v="6"/>
    <n v="5"/>
    <n v="0"/>
    <n v="5"/>
    <x v="0"/>
  </r>
  <r>
    <x v="1"/>
    <s v="Travel_Rarely"/>
    <x v="0"/>
    <s v="Current Employees"/>
    <x v="1"/>
    <x v="2"/>
    <s v="STAFF-605"/>
    <n v="605"/>
    <x v="1"/>
    <x v="3"/>
    <x v="1"/>
    <s v="Yes"/>
    <s v="Y"/>
    <n v="5"/>
    <n v="-2"/>
    <n v="0"/>
    <n v="42"/>
    <n v="0"/>
    <m/>
    <n v="0"/>
    <n v="1"/>
    <n v="319"/>
    <n v="24"/>
    <x v="3"/>
    <n v="1"/>
    <n v="4"/>
    <n v="56"/>
    <n v="3"/>
    <n v="3"/>
    <n v="3"/>
    <n v="7406"/>
    <n v="6950"/>
    <n v="1"/>
    <n v="21"/>
    <n v="4"/>
    <n v="4"/>
    <n v="80"/>
    <n v="1"/>
    <n v="10"/>
    <n v="2"/>
    <n v="10"/>
    <n v="9"/>
    <n v="5"/>
    <n v="8"/>
    <x v="1"/>
  </r>
  <r>
    <x v="1"/>
    <s v="Travel_Rarely"/>
    <x v="1"/>
    <s v="Current Employees"/>
    <x v="0"/>
    <x v="1"/>
    <s v="STAFF-606"/>
    <n v="606"/>
    <x v="1"/>
    <x v="0"/>
    <x v="1"/>
    <s v="No"/>
    <s v="Y"/>
    <n v="3"/>
    <n v="-2"/>
    <n v="0"/>
    <n v="45"/>
    <n v="0"/>
    <m/>
    <n v="0"/>
    <n v="1"/>
    <n v="561"/>
    <n v="2"/>
    <x v="3"/>
    <n v="1"/>
    <n v="4"/>
    <n v="61"/>
    <n v="3"/>
    <n v="2"/>
    <n v="3"/>
    <n v="4805"/>
    <n v="16177"/>
    <n v="0"/>
    <n v="19"/>
    <n v="3"/>
    <n v="2"/>
    <n v="80"/>
    <n v="1"/>
    <n v="9"/>
    <n v="4"/>
    <n v="8"/>
    <n v="7"/>
    <n v="3"/>
    <n v="7"/>
    <x v="0"/>
  </r>
  <r>
    <x v="0"/>
    <s v="Travel_Frequently"/>
    <x v="2"/>
    <s v="Ex-Employees"/>
    <x v="2"/>
    <x v="0"/>
    <s v="STAFF-608"/>
    <n v="608"/>
    <x v="0"/>
    <x v="8"/>
    <x v="2"/>
    <s v="Yes"/>
    <s v="Y"/>
    <n v="2"/>
    <n v="-2"/>
    <n v="0"/>
    <n v="26"/>
    <n v="1"/>
    <n v="1"/>
    <n v="1"/>
    <n v="0"/>
    <n v="426"/>
    <n v="17"/>
    <x v="2"/>
    <n v="1"/>
    <n v="2"/>
    <n v="58"/>
    <n v="3"/>
    <n v="1"/>
    <n v="2"/>
    <n v="2741"/>
    <n v="22808"/>
    <n v="0"/>
    <n v="11"/>
    <n v="3"/>
    <n v="2"/>
    <n v="80"/>
    <n v="1"/>
    <n v="8"/>
    <n v="2"/>
    <n v="7"/>
    <n v="7"/>
    <n v="1"/>
    <n v="0"/>
    <x v="0"/>
  </r>
  <r>
    <x v="1"/>
    <s v="Travel_Rarely"/>
    <x v="2"/>
    <s v="Current Employees"/>
    <x v="1"/>
    <x v="4"/>
    <s v="STAFF-611"/>
    <n v="611"/>
    <x v="1"/>
    <x v="3"/>
    <x v="2"/>
    <s v="No"/>
    <s v="Y"/>
    <n v="2"/>
    <n v="-2"/>
    <n v="0"/>
    <n v="29"/>
    <n v="0"/>
    <m/>
    <n v="0"/>
    <n v="1"/>
    <n v="232"/>
    <n v="19"/>
    <x v="3"/>
    <n v="1"/>
    <n v="4"/>
    <n v="34"/>
    <n v="3"/>
    <n v="2"/>
    <n v="4"/>
    <n v="4262"/>
    <n v="22645"/>
    <n v="4"/>
    <n v="12"/>
    <n v="3"/>
    <n v="2"/>
    <n v="80"/>
    <n v="2"/>
    <n v="8"/>
    <n v="4"/>
    <n v="3"/>
    <n v="2"/>
    <n v="1"/>
    <n v="2"/>
    <x v="2"/>
  </r>
  <r>
    <x v="1"/>
    <s v="Travel_Rarely"/>
    <x v="2"/>
    <s v="Current Employees"/>
    <x v="1"/>
    <x v="2"/>
    <s v="STAFF-612"/>
    <n v="612"/>
    <x v="0"/>
    <x v="7"/>
    <x v="2"/>
    <s v="No"/>
    <s v="Y"/>
    <n v="2"/>
    <n v="-2"/>
    <n v="0"/>
    <n v="33"/>
    <n v="0"/>
    <m/>
    <n v="0"/>
    <n v="1"/>
    <n v="922"/>
    <n v="1"/>
    <x v="4"/>
    <n v="1"/>
    <n v="1"/>
    <n v="95"/>
    <n v="4"/>
    <n v="4"/>
    <n v="3"/>
    <n v="16184"/>
    <n v="22578"/>
    <n v="4"/>
    <n v="19"/>
    <n v="3"/>
    <n v="3"/>
    <n v="80"/>
    <n v="1"/>
    <n v="10"/>
    <n v="3"/>
    <n v="6"/>
    <n v="1"/>
    <n v="0"/>
    <n v="5"/>
    <x v="0"/>
  </r>
  <r>
    <x v="1"/>
    <s v="Travel_Rarely"/>
    <x v="2"/>
    <s v="Current Employees"/>
    <x v="0"/>
    <x v="0"/>
    <s v="STAFF-613"/>
    <n v="613"/>
    <x v="1"/>
    <x v="5"/>
    <x v="2"/>
    <s v="No"/>
    <s v="Y"/>
    <n v="3"/>
    <n v="-2"/>
    <n v="0"/>
    <n v="31"/>
    <n v="0"/>
    <m/>
    <n v="0"/>
    <n v="1"/>
    <n v="688"/>
    <n v="7"/>
    <x v="3"/>
    <n v="1"/>
    <n v="3"/>
    <n v="44"/>
    <n v="2"/>
    <n v="3"/>
    <n v="2"/>
    <n v="11557"/>
    <n v="25291"/>
    <n v="9"/>
    <n v="21"/>
    <n v="4"/>
    <n v="3"/>
    <n v="80"/>
    <n v="1"/>
    <n v="10"/>
    <n v="2"/>
    <n v="5"/>
    <n v="4"/>
    <n v="0"/>
    <n v="1"/>
    <x v="0"/>
  </r>
  <r>
    <x v="0"/>
    <s v="Travel_Frequently"/>
    <x v="4"/>
    <s v="Ex-Employees"/>
    <x v="0"/>
    <x v="3"/>
    <s v="STAFF-614"/>
    <n v="614"/>
    <x v="1"/>
    <x v="6"/>
    <x v="0"/>
    <s v="Yes"/>
    <s v="Y"/>
    <n v="3"/>
    <n v="-2"/>
    <n v="0"/>
    <n v="18"/>
    <n v="1"/>
    <n v="1"/>
    <n v="1"/>
    <n v="0"/>
    <n v="1306"/>
    <n v="5"/>
    <x v="3"/>
    <n v="1"/>
    <n v="2"/>
    <n v="69"/>
    <n v="3"/>
    <n v="1"/>
    <n v="1"/>
    <n v="1878"/>
    <n v="8059"/>
    <n v="1"/>
    <n v="14"/>
    <n v="3"/>
    <n v="4"/>
    <n v="80"/>
    <n v="0"/>
    <n v="0"/>
    <n v="3"/>
    <n v="0"/>
    <n v="0"/>
    <n v="0"/>
    <n v="0"/>
    <x v="2"/>
  </r>
  <r>
    <x v="1"/>
    <s v="Non-Travel"/>
    <x v="0"/>
    <s v="Current Employees"/>
    <x v="0"/>
    <x v="1"/>
    <s v="STAFF-615"/>
    <n v="615"/>
    <x v="1"/>
    <x v="0"/>
    <x v="2"/>
    <s v="No"/>
    <s v="Y"/>
    <n v="2"/>
    <n v="-2"/>
    <n v="0"/>
    <n v="40"/>
    <n v="0"/>
    <m/>
    <n v="0"/>
    <n v="1"/>
    <n v="1094"/>
    <n v="28"/>
    <x v="3"/>
    <n v="1"/>
    <n v="3"/>
    <n v="58"/>
    <n v="1"/>
    <n v="3"/>
    <n v="3"/>
    <n v="10932"/>
    <n v="11373"/>
    <n v="3"/>
    <n v="15"/>
    <n v="3"/>
    <n v="3"/>
    <n v="80"/>
    <n v="1"/>
    <n v="20"/>
    <n v="3"/>
    <n v="1"/>
    <n v="0"/>
    <n v="0"/>
    <n v="1"/>
    <x v="2"/>
  </r>
  <r>
    <x v="1"/>
    <s v="Non-Travel"/>
    <x v="0"/>
    <s v="Current Employees"/>
    <x v="1"/>
    <x v="1"/>
    <s v="STAFF-616"/>
    <n v="616"/>
    <x v="0"/>
    <x v="4"/>
    <x v="0"/>
    <s v="Yes"/>
    <s v="Y"/>
    <n v="3"/>
    <n v="-2"/>
    <n v="0"/>
    <n v="41"/>
    <n v="0"/>
    <m/>
    <n v="0"/>
    <n v="1"/>
    <n v="509"/>
    <n v="2"/>
    <x v="2"/>
    <n v="1"/>
    <n v="1"/>
    <n v="62"/>
    <n v="2"/>
    <n v="2"/>
    <n v="3"/>
    <n v="6811"/>
    <n v="2112"/>
    <n v="2"/>
    <n v="17"/>
    <n v="3"/>
    <n v="1"/>
    <n v="80"/>
    <n v="0"/>
    <n v="10"/>
    <n v="3"/>
    <n v="8"/>
    <n v="7"/>
    <n v="0"/>
    <n v="7"/>
    <x v="0"/>
  </r>
  <r>
    <x v="1"/>
    <s v="Travel_Rarely"/>
    <x v="2"/>
    <s v="Current Employees"/>
    <x v="0"/>
    <x v="2"/>
    <s v="STAFF-618"/>
    <n v="618"/>
    <x v="1"/>
    <x v="0"/>
    <x v="2"/>
    <s v="No"/>
    <s v="Y"/>
    <n v="5"/>
    <n v="-2"/>
    <n v="0"/>
    <n v="26"/>
    <n v="0"/>
    <m/>
    <n v="0"/>
    <n v="1"/>
    <n v="775"/>
    <n v="29"/>
    <x v="0"/>
    <n v="1"/>
    <n v="1"/>
    <n v="45"/>
    <n v="3"/>
    <n v="2"/>
    <n v="3"/>
    <n v="4306"/>
    <n v="4267"/>
    <n v="5"/>
    <n v="12"/>
    <n v="3"/>
    <n v="1"/>
    <n v="80"/>
    <n v="2"/>
    <n v="8"/>
    <n v="3"/>
    <n v="0"/>
    <n v="0"/>
    <n v="0"/>
    <n v="0"/>
    <x v="2"/>
  </r>
  <r>
    <x v="1"/>
    <s v="Travel_Rarely"/>
    <x v="0"/>
    <s v="Current Employees"/>
    <x v="0"/>
    <x v="2"/>
    <s v="STAFF-620"/>
    <n v="620"/>
    <x v="0"/>
    <x v="0"/>
    <x v="0"/>
    <s v="No"/>
    <s v="Y"/>
    <n v="3"/>
    <n v="-2"/>
    <n v="0"/>
    <n v="35"/>
    <n v="0"/>
    <m/>
    <n v="0"/>
    <n v="1"/>
    <n v="195"/>
    <n v="1"/>
    <x v="3"/>
    <n v="1"/>
    <n v="1"/>
    <n v="80"/>
    <n v="3"/>
    <n v="2"/>
    <n v="3"/>
    <n v="4859"/>
    <n v="6698"/>
    <n v="1"/>
    <n v="16"/>
    <n v="3"/>
    <n v="4"/>
    <n v="80"/>
    <n v="0"/>
    <n v="5"/>
    <n v="3"/>
    <n v="5"/>
    <n v="4"/>
    <n v="0"/>
    <n v="3"/>
    <x v="0"/>
  </r>
  <r>
    <x v="1"/>
    <s v="Travel_Rarely"/>
    <x v="2"/>
    <s v="Current Employees"/>
    <x v="0"/>
    <x v="0"/>
    <s v="STAFF-621"/>
    <n v="621"/>
    <x v="1"/>
    <x v="0"/>
    <x v="0"/>
    <s v="No"/>
    <s v="Y"/>
    <n v="3"/>
    <n v="-2"/>
    <n v="0"/>
    <n v="34"/>
    <n v="0"/>
    <m/>
    <n v="0"/>
    <n v="1"/>
    <n v="258"/>
    <n v="21"/>
    <x v="2"/>
    <n v="1"/>
    <n v="4"/>
    <n v="74"/>
    <n v="4"/>
    <n v="2"/>
    <n v="2"/>
    <n v="5337"/>
    <n v="19921"/>
    <n v="1"/>
    <n v="12"/>
    <n v="3"/>
    <n v="4"/>
    <n v="80"/>
    <n v="0"/>
    <n v="10"/>
    <n v="3"/>
    <n v="10"/>
    <n v="7"/>
    <n v="5"/>
    <n v="7"/>
    <x v="1"/>
  </r>
  <r>
    <x v="0"/>
    <s v="Travel_Rarely"/>
    <x v="2"/>
    <s v="Ex-Employees"/>
    <x v="1"/>
    <x v="4"/>
    <s v="STAFF-622"/>
    <n v="622"/>
    <x v="1"/>
    <x v="2"/>
    <x v="0"/>
    <s v="Yes"/>
    <s v="Y"/>
    <n v="3"/>
    <n v="-2"/>
    <n v="0"/>
    <n v="26"/>
    <n v="1"/>
    <n v="1"/>
    <n v="1"/>
    <n v="0"/>
    <n v="471"/>
    <n v="24"/>
    <x v="3"/>
    <n v="1"/>
    <n v="4"/>
    <n v="66"/>
    <n v="1"/>
    <n v="1"/>
    <n v="4"/>
    <n v="2340"/>
    <n v="23213"/>
    <n v="1"/>
    <n v="18"/>
    <n v="3"/>
    <n v="2"/>
    <n v="80"/>
    <n v="0"/>
    <n v="1"/>
    <n v="1"/>
    <n v="1"/>
    <n v="0"/>
    <n v="0"/>
    <n v="0"/>
    <x v="2"/>
  </r>
  <r>
    <x v="1"/>
    <s v="Travel_Rarely"/>
    <x v="0"/>
    <s v="Current Employees"/>
    <x v="1"/>
    <x v="4"/>
    <s v="STAFF-623"/>
    <n v="623"/>
    <x v="0"/>
    <x v="3"/>
    <x v="0"/>
    <s v="No"/>
    <s v="Y"/>
    <n v="3"/>
    <n v="-2"/>
    <n v="0"/>
    <n v="37"/>
    <n v="0"/>
    <m/>
    <n v="0"/>
    <n v="1"/>
    <n v="799"/>
    <n v="1"/>
    <x v="3"/>
    <n v="1"/>
    <n v="4"/>
    <n v="59"/>
    <n v="3"/>
    <n v="3"/>
    <n v="4"/>
    <n v="7491"/>
    <n v="23848"/>
    <n v="4"/>
    <n v="17"/>
    <n v="3"/>
    <n v="4"/>
    <n v="80"/>
    <n v="0"/>
    <n v="12"/>
    <n v="4"/>
    <n v="6"/>
    <n v="5"/>
    <n v="1"/>
    <n v="2"/>
    <x v="0"/>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x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x v="5"/>
  </r>
  <r>
    <x v="1"/>
    <s v="Non-Travel"/>
    <x v="0"/>
    <s v="Current Employees"/>
    <x v="0"/>
    <x v="2"/>
    <s v="STAFF-626"/>
    <n v="626"/>
    <x v="1"/>
    <x v="0"/>
    <x v="2"/>
    <s v="No"/>
    <s v="Y"/>
    <n v="6"/>
    <n v="-2"/>
    <n v="0"/>
    <n v="37"/>
    <n v="0"/>
    <m/>
    <n v="0"/>
    <n v="1"/>
    <n v="142"/>
    <n v="9"/>
    <x v="2"/>
    <n v="1"/>
    <n v="1"/>
    <n v="69"/>
    <n v="3"/>
    <n v="3"/>
    <n v="3"/>
    <n v="8834"/>
    <n v="24666"/>
    <n v="1"/>
    <n v="13"/>
    <n v="3"/>
    <n v="4"/>
    <n v="80"/>
    <n v="1"/>
    <n v="9"/>
    <n v="3"/>
    <n v="9"/>
    <n v="5"/>
    <n v="7"/>
    <n v="7"/>
    <x v="0"/>
  </r>
  <r>
    <x v="1"/>
    <s v="Travel_Rarely"/>
    <x v="1"/>
    <s v="Current Employees"/>
    <x v="1"/>
    <x v="4"/>
    <s v="STAFF-630"/>
    <n v="630"/>
    <x v="1"/>
    <x v="1"/>
    <x v="2"/>
    <s v="Yes"/>
    <s v="Y"/>
    <n v="3"/>
    <n v="-2"/>
    <n v="0"/>
    <n v="52"/>
    <n v="0"/>
    <m/>
    <n v="0"/>
    <n v="1"/>
    <n v="956"/>
    <n v="6"/>
    <x v="0"/>
    <n v="1"/>
    <n v="4"/>
    <n v="78"/>
    <n v="3"/>
    <n v="2"/>
    <n v="4"/>
    <n v="5577"/>
    <n v="22087"/>
    <n v="3"/>
    <n v="12"/>
    <n v="3"/>
    <n v="2"/>
    <n v="80"/>
    <n v="2"/>
    <n v="18"/>
    <n v="3"/>
    <n v="10"/>
    <n v="9"/>
    <n v="6"/>
    <n v="9"/>
    <x v="1"/>
  </r>
  <r>
    <x v="0"/>
    <s v="Non-Travel"/>
    <x v="2"/>
    <s v="Ex-Employees"/>
    <x v="0"/>
    <x v="1"/>
    <s v="STAFF-631"/>
    <n v="631"/>
    <x v="1"/>
    <x v="0"/>
    <x v="1"/>
    <s v="No"/>
    <s v="Y"/>
    <n v="2"/>
    <n v="-2"/>
    <n v="0"/>
    <n v="32"/>
    <n v="1"/>
    <n v="1"/>
    <n v="1"/>
    <n v="0"/>
    <n v="1474"/>
    <n v="11"/>
    <x v="2"/>
    <n v="1"/>
    <n v="4"/>
    <n v="60"/>
    <n v="4"/>
    <n v="2"/>
    <n v="3"/>
    <n v="4707"/>
    <n v="23914"/>
    <n v="8"/>
    <n v="12"/>
    <n v="3"/>
    <n v="4"/>
    <n v="80"/>
    <n v="0"/>
    <n v="6"/>
    <n v="3"/>
    <n v="4"/>
    <n v="2"/>
    <n v="1"/>
    <n v="2"/>
    <x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x v="2"/>
  </r>
  <r>
    <x v="1"/>
    <s v="Travel_Rarely"/>
    <x v="0"/>
    <s v="Current Employees"/>
    <x v="1"/>
    <x v="2"/>
    <s v="STAFF-634"/>
    <n v="634"/>
    <x v="0"/>
    <x v="4"/>
    <x v="1"/>
    <s v="No"/>
    <s v="Y"/>
    <n v="4"/>
    <n v="-2"/>
    <n v="0"/>
    <n v="38"/>
    <n v="0"/>
    <m/>
    <n v="0"/>
    <n v="1"/>
    <n v="1495"/>
    <n v="10"/>
    <x v="3"/>
    <n v="1"/>
    <n v="3"/>
    <n v="76"/>
    <n v="3"/>
    <n v="2"/>
    <n v="3"/>
    <n v="9824"/>
    <n v="22174"/>
    <n v="3"/>
    <n v="19"/>
    <n v="3"/>
    <n v="3"/>
    <n v="80"/>
    <n v="1"/>
    <n v="18"/>
    <n v="3"/>
    <n v="1"/>
    <n v="0"/>
    <n v="0"/>
    <n v="0"/>
    <x v="2"/>
  </r>
  <r>
    <x v="1"/>
    <s v="Travel_Rarely"/>
    <x v="0"/>
    <s v="Current Employees"/>
    <x v="1"/>
    <x v="0"/>
    <s v="STAFF-635"/>
    <n v="635"/>
    <x v="0"/>
    <x v="3"/>
    <x v="1"/>
    <s v="No"/>
    <s v="Y"/>
    <n v="2"/>
    <n v="-2"/>
    <n v="0"/>
    <n v="37"/>
    <n v="0"/>
    <m/>
    <n v="0"/>
    <n v="1"/>
    <n v="446"/>
    <n v="1"/>
    <x v="2"/>
    <n v="1"/>
    <n v="2"/>
    <n v="65"/>
    <n v="3"/>
    <n v="2"/>
    <n v="2"/>
    <n v="6447"/>
    <n v="15701"/>
    <n v="6"/>
    <n v="12"/>
    <n v="3"/>
    <n v="2"/>
    <n v="80"/>
    <n v="1"/>
    <n v="8"/>
    <n v="2"/>
    <n v="6"/>
    <n v="5"/>
    <n v="4"/>
    <n v="3"/>
    <x v="0"/>
  </r>
  <r>
    <x v="1"/>
    <s v="Travel_Rarely"/>
    <x v="1"/>
    <s v="Current Employees"/>
    <x v="1"/>
    <x v="0"/>
    <s v="STAFF-638"/>
    <n v="638"/>
    <x v="1"/>
    <x v="7"/>
    <x v="2"/>
    <s v="Yes"/>
    <s v="Y"/>
    <n v="5"/>
    <n v="-2"/>
    <n v="0"/>
    <n v="49"/>
    <n v="0"/>
    <m/>
    <n v="0"/>
    <n v="1"/>
    <n v="1245"/>
    <n v="18"/>
    <x v="2"/>
    <n v="1"/>
    <n v="4"/>
    <n v="58"/>
    <n v="2"/>
    <n v="5"/>
    <n v="2"/>
    <n v="19502"/>
    <n v="2125"/>
    <n v="1"/>
    <n v="17"/>
    <n v="3"/>
    <n v="3"/>
    <n v="80"/>
    <n v="1"/>
    <n v="31"/>
    <n v="3"/>
    <n v="31"/>
    <n v="9"/>
    <n v="0"/>
    <n v="9"/>
    <x v="7"/>
  </r>
  <r>
    <x v="1"/>
    <s v="Travel_Rarely"/>
    <x v="4"/>
    <s v="Current Employees"/>
    <x v="1"/>
    <x v="2"/>
    <s v="STAFF-639"/>
    <n v="639"/>
    <x v="1"/>
    <x v="1"/>
    <x v="1"/>
    <s v="Yes"/>
    <s v="Y"/>
    <n v="3"/>
    <n v="-2"/>
    <n v="0"/>
    <n v="24"/>
    <n v="0"/>
    <m/>
    <n v="0"/>
    <n v="1"/>
    <n v="691"/>
    <n v="23"/>
    <x v="3"/>
    <n v="1"/>
    <n v="2"/>
    <n v="89"/>
    <n v="4"/>
    <n v="1"/>
    <n v="4"/>
    <n v="2725"/>
    <n v="21630"/>
    <n v="1"/>
    <n v="11"/>
    <n v="3"/>
    <n v="2"/>
    <n v="80"/>
    <n v="2"/>
    <n v="6"/>
    <n v="3"/>
    <n v="6"/>
    <n v="5"/>
    <n v="1"/>
    <n v="4"/>
    <x v="0"/>
  </r>
  <r>
    <x v="1"/>
    <s v="Travel_Rarely"/>
    <x v="2"/>
    <s v="Current Employees"/>
    <x v="0"/>
    <x v="3"/>
    <s v="STAFF-641"/>
    <n v="641"/>
    <x v="1"/>
    <x v="0"/>
    <x v="1"/>
    <s v="No"/>
    <s v="Y"/>
    <n v="5"/>
    <n v="-2"/>
    <n v="0"/>
    <n v="26"/>
    <n v="0"/>
    <m/>
    <n v="0"/>
    <n v="1"/>
    <n v="703"/>
    <n v="28"/>
    <x v="0"/>
    <n v="1"/>
    <n v="1"/>
    <n v="66"/>
    <n v="3"/>
    <n v="2"/>
    <n v="1"/>
    <n v="6272"/>
    <n v="7428"/>
    <n v="1"/>
    <n v="20"/>
    <n v="4"/>
    <n v="4"/>
    <n v="80"/>
    <n v="2"/>
    <n v="6"/>
    <n v="4"/>
    <n v="5"/>
    <n v="3"/>
    <n v="1"/>
    <n v="4"/>
    <x v="0"/>
  </r>
  <r>
    <x v="1"/>
    <s v="Travel_Rarely"/>
    <x v="4"/>
    <s v="Current Employees"/>
    <x v="1"/>
    <x v="1"/>
    <s v="STAFF-643"/>
    <n v="643"/>
    <x v="1"/>
    <x v="2"/>
    <x v="1"/>
    <s v="No"/>
    <s v="Y"/>
    <n v="2"/>
    <n v="-2"/>
    <n v="0"/>
    <n v="24"/>
    <n v="0"/>
    <m/>
    <n v="0"/>
    <n v="1"/>
    <n v="823"/>
    <n v="17"/>
    <x v="0"/>
    <n v="1"/>
    <n v="4"/>
    <n v="94"/>
    <n v="2"/>
    <n v="1"/>
    <n v="3"/>
    <n v="2127"/>
    <n v="9100"/>
    <n v="1"/>
    <n v="21"/>
    <n v="4"/>
    <n v="4"/>
    <n v="80"/>
    <n v="1"/>
    <n v="1"/>
    <n v="3"/>
    <n v="1"/>
    <n v="0"/>
    <n v="0"/>
    <n v="0"/>
    <x v="2"/>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x v="7"/>
  </r>
  <r>
    <x v="1"/>
    <s v="Travel_Rarely"/>
    <x v="2"/>
    <s v="Current Employees"/>
    <x v="0"/>
    <x v="2"/>
    <s v="STAFF-645"/>
    <n v="645"/>
    <x v="1"/>
    <x v="6"/>
    <x v="1"/>
    <s v="No"/>
    <s v="Y"/>
    <n v="1"/>
    <n v="-2"/>
    <n v="0"/>
    <n v="25"/>
    <n v="0"/>
    <m/>
    <n v="0"/>
    <n v="1"/>
    <n v="622"/>
    <n v="13"/>
    <x v="1"/>
    <n v="1"/>
    <n v="2"/>
    <n v="40"/>
    <n v="3"/>
    <n v="1"/>
    <n v="3"/>
    <n v="2096"/>
    <n v="26376"/>
    <n v="1"/>
    <n v="11"/>
    <n v="3"/>
    <n v="3"/>
    <n v="80"/>
    <n v="0"/>
    <n v="7"/>
    <n v="3"/>
    <n v="7"/>
    <n v="4"/>
    <n v="0"/>
    <n v="6"/>
    <x v="0"/>
  </r>
  <r>
    <x v="0"/>
    <s v="Travel_Frequently"/>
    <x v="4"/>
    <s v="Ex-Employees"/>
    <x v="1"/>
    <x v="0"/>
    <s v="STAFF-647"/>
    <n v="647"/>
    <x v="0"/>
    <x v="2"/>
    <x v="1"/>
    <s v="Yes"/>
    <s v="Y"/>
    <n v="4"/>
    <n v="-2"/>
    <n v="0"/>
    <n v="24"/>
    <n v="1"/>
    <n v="1"/>
    <n v="1"/>
    <n v="0"/>
    <n v="1287"/>
    <n v="7"/>
    <x v="3"/>
    <n v="1"/>
    <n v="1"/>
    <n v="55"/>
    <n v="3"/>
    <n v="1"/>
    <n v="2"/>
    <n v="2886"/>
    <n v="14168"/>
    <n v="1"/>
    <n v="16"/>
    <n v="3"/>
    <n v="4"/>
    <n v="80"/>
    <n v="1"/>
    <n v="6"/>
    <n v="3"/>
    <n v="6"/>
    <n v="3"/>
    <n v="1"/>
    <n v="2"/>
    <x v="0"/>
  </r>
  <r>
    <x v="0"/>
    <s v="Travel_Frequently"/>
    <x v="2"/>
    <s v="Ex-Employees"/>
    <x v="0"/>
    <x v="0"/>
    <s v="STAFF-648"/>
    <n v="648"/>
    <x v="1"/>
    <x v="6"/>
    <x v="1"/>
    <s v="No"/>
    <s v="Y"/>
    <n v="2"/>
    <n v="-2"/>
    <n v="0"/>
    <n v="30"/>
    <n v="1"/>
    <n v="1"/>
    <n v="1"/>
    <n v="0"/>
    <n v="448"/>
    <n v="12"/>
    <x v="2"/>
    <n v="1"/>
    <n v="2"/>
    <n v="74"/>
    <n v="2"/>
    <n v="1"/>
    <n v="2"/>
    <n v="2033"/>
    <n v="14470"/>
    <n v="1"/>
    <n v="18"/>
    <n v="3"/>
    <n v="3"/>
    <n v="80"/>
    <n v="1"/>
    <n v="1"/>
    <n v="4"/>
    <n v="1"/>
    <n v="0"/>
    <n v="0"/>
    <n v="0"/>
    <x v="2"/>
  </r>
  <r>
    <x v="1"/>
    <s v="Travel_Rarely"/>
    <x v="2"/>
    <s v="Current Employees"/>
    <x v="1"/>
    <x v="0"/>
    <s v="STAFF-649"/>
    <n v="649"/>
    <x v="1"/>
    <x v="1"/>
    <x v="1"/>
    <s v="Yes"/>
    <s v="Y"/>
    <n v="3"/>
    <n v="-2"/>
    <n v="0"/>
    <n v="34"/>
    <n v="0"/>
    <m/>
    <n v="0"/>
    <n v="1"/>
    <n v="254"/>
    <n v="1"/>
    <x v="0"/>
    <n v="1"/>
    <n v="2"/>
    <n v="83"/>
    <n v="2"/>
    <n v="1"/>
    <n v="2"/>
    <n v="3622"/>
    <n v="22794"/>
    <n v="1"/>
    <n v="13"/>
    <n v="3"/>
    <n v="4"/>
    <n v="80"/>
    <n v="1"/>
    <n v="6"/>
    <n v="3"/>
    <n v="6"/>
    <n v="5"/>
    <n v="1"/>
    <n v="3"/>
    <x v="0"/>
  </r>
  <r>
    <x v="0"/>
    <s v="Travel_Rarely"/>
    <x v="2"/>
    <s v="Ex-Employees"/>
    <x v="0"/>
    <x v="2"/>
    <s v="STAFF-650"/>
    <n v="650"/>
    <x v="1"/>
    <x v="0"/>
    <x v="2"/>
    <s v="No"/>
    <s v="Y"/>
    <n v="2"/>
    <n v="-2"/>
    <n v="0"/>
    <n v="31"/>
    <n v="1"/>
    <n v="1"/>
    <n v="1"/>
    <n v="0"/>
    <n v="1365"/>
    <n v="13"/>
    <x v="2"/>
    <n v="1"/>
    <n v="2"/>
    <n v="46"/>
    <n v="3"/>
    <n v="2"/>
    <n v="3"/>
    <n v="4233"/>
    <n v="11512"/>
    <n v="2"/>
    <n v="17"/>
    <n v="3"/>
    <n v="3"/>
    <n v="80"/>
    <n v="0"/>
    <n v="9"/>
    <n v="1"/>
    <n v="3"/>
    <n v="1"/>
    <n v="1"/>
    <n v="2"/>
    <x v="2"/>
  </r>
  <r>
    <x v="1"/>
    <s v="Travel_Rarely"/>
    <x v="0"/>
    <s v="Current Employees"/>
    <x v="1"/>
    <x v="1"/>
    <s v="STAFF-652"/>
    <n v="652"/>
    <x v="1"/>
    <x v="2"/>
    <x v="0"/>
    <s v="No"/>
    <s v="Y"/>
    <n v="3"/>
    <n v="-2"/>
    <n v="0"/>
    <n v="35"/>
    <n v="0"/>
    <m/>
    <n v="0"/>
    <n v="1"/>
    <n v="538"/>
    <n v="25"/>
    <x v="0"/>
    <n v="1"/>
    <n v="1"/>
    <n v="54"/>
    <n v="2"/>
    <n v="2"/>
    <n v="4"/>
    <n v="3681"/>
    <n v="14004"/>
    <n v="4"/>
    <n v="14"/>
    <n v="3"/>
    <n v="4"/>
    <n v="80"/>
    <n v="0"/>
    <n v="9"/>
    <n v="3"/>
    <n v="3"/>
    <n v="2"/>
    <n v="0"/>
    <n v="2"/>
    <x v="2"/>
  </r>
  <r>
    <x v="1"/>
    <s v="Travel_Rarely"/>
    <x v="2"/>
    <s v="Current Employees"/>
    <x v="0"/>
    <x v="2"/>
    <s v="STAFF-653"/>
    <n v="653"/>
    <x v="1"/>
    <x v="0"/>
    <x v="2"/>
    <s v="No"/>
    <s v="Y"/>
    <n v="4"/>
    <n v="-2"/>
    <n v="0"/>
    <n v="31"/>
    <n v="0"/>
    <m/>
    <n v="0"/>
    <n v="1"/>
    <n v="525"/>
    <n v="6"/>
    <x v="2"/>
    <n v="1"/>
    <n v="1"/>
    <n v="66"/>
    <n v="4"/>
    <n v="2"/>
    <n v="4"/>
    <n v="5460"/>
    <n v="6219"/>
    <n v="4"/>
    <n v="22"/>
    <n v="4"/>
    <n v="4"/>
    <n v="80"/>
    <n v="2"/>
    <n v="13"/>
    <n v="4"/>
    <n v="7"/>
    <n v="7"/>
    <n v="5"/>
    <n v="7"/>
    <x v="0"/>
  </r>
  <r>
    <x v="1"/>
    <s v="Travel_Rarely"/>
    <x v="2"/>
    <s v="Current Employees"/>
    <x v="1"/>
    <x v="2"/>
    <s v="STAFF-655"/>
    <n v="655"/>
    <x v="0"/>
    <x v="1"/>
    <x v="2"/>
    <s v="No"/>
    <s v="Y"/>
    <n v="5"/>
    <n v="-2"/>
    <n v="0"/>
    <n v="27"/>
    <n v="0"/>
    <m/>
    <n v="0"/>
    <n v="1"/>
    <n v="798"/>
    <n v="6"/>
    <x v="2"/>
    <n v="1"/>
    <n v="1"/>
    <n v="66"/>
    <n v="2"/>
    <n v="1"/>
    <n v="3"/>
    <n v="2187"/>
    <n v="5013"/>
    <n v="0"/>
    <n v="12"/>
    <n v="3"/>
    <n v="3"/>
    <n v="80"/>
    <n v="2"/>
    <n v="6"/>
    <n v="2"/>
    <n v="5"/>
    <n v="3"/>
    <n v="0"/>
    <n v="3"/>
    <x v="0"/>
  </r>
  <r>
    <x v="1"/>
    <s v="Travel_Rarely"/>
    <x v="0"/>
    <s v="Current Employees"/>
    <x v="0"/>
    <x v="3"/>
    <s v="STAFF-656"/>
    <n v="656"/>
    <x v="1"/>
    <x v="0"/>
    <x v="1"/>
    <s v="Yes"/>
    <s v="Y"/>
    <n v="3"/>
    <n v="-2"/>
    <n v="0"/>
    <n v="37"/>
    <n v="0"/>
    <m/>
    <n v="0"/>
    <n v="1"/>
    <n v="558"/>
    <n v="2"/>
    <x v="3"/>
    <n v="1"/>
    <n v="4"/>
    <n v="75"/>
    <n v="3"/>
    <n v="2"/>
    <n v="1"/>
    <n v="9602"/>
    <n v="3010"/>
    <n v="4"/>
    <n v="11"/>
    <n v="3"/>
    <n v="3"/>
    <n v="80"/>
    <n v="1"/>
    <n v="17"/>
    <n v="2"/>
    <n v="3"/>
    <n v="0"/>
    <n v="1"/>
    <n v="0"/>
    <x v="2"/>
  </r>
  <r>
    <x v="1"/>
    <s v="Travel_Rarely"/>
    <x v="4"/>
    <s v="Current Employees"/>
    <x v="1"/>
    <x v="0"/>
    <s v="STAFF-657"/>
    <n v="657"/>
    <x v="0"/>
    <x v="1"/>
    <x v="0"/>
    <s v="No"/>
    <s v="Y"/>
    <n v="0"/>
    <n v="-2"/>
    <n v="0"/>
    <n v="20"/>
    <n v="0"/>
    <m/>
    <n v="0"/>
    <n v="1"/>
    <n v="959"/>
    <n v="1"/>
    <x v="3"/>
    <n v="1"/>
    <n v="4"/>
    <n v="83"/>
    <n v="2"/>
    <n v="1"/>
    <n v="2"/>
    <n v="2836"/>
    <n v="11757"/>
    <n v="1"/>
    <n v="13"/>
    <n v="3"/>
    <n v="4"/>
    <n v="80"/>
    <n v="0"/>
    <n v="1"/>
    <n v="4"/>
    <n v="1"/>
    <n v="0"/>
    <n v="0"/>
    <n v="0"/>
    <x v="2"/>
  </r>
  <r>
    <x v="1"/>
    <s v="Travel_Rarely"/>
    <x v="0"/>
    <s v="Current Employees"/>
    <x v="1"/>
    <x v="0"/>
    <s v="STAFF-659"/>
    <n v="659"/>
    <x v="0"/>
    <x v="4"/>
    <x v="1"/>
    <s v="No"/>
    <s v="Y"/>
    <n v="4"/>
    <n v="-2"/>
    <n v="0"/>
    <n v="42"/>
    <n v="0"/>
    <m/>
    <n v="0"/>
    <n v="1"/>
    <n v="622"/>
    <n v="2"/>
    <x v="2"/>
    <n v="1"/>
    <n v="3"/>
    <n v="81"/>
    <n v="3"/>
    <n v="2"/>
    <n v="2"/>
    <n v="4089"/>
    <n v="5718"/>
    <n v="1"/>
    <n v="13"/>
    <n v="3"/>
    <n v="2"/>
    <n v="80"/>
    <n v="2"/>
    <n v="10"/>
    <n v="3"/>
    <n v="10"/>
    <n v="2"/>
    <n v="2"/>
    <n v="2"/>
    <x v="1"/>
  </r>
  <r>
    <x v="1"/>
    <s v="Travel_Rarely"/>
    <x v="0"/>
    <s v="Current Employees"/>
    <x v="1"/>
    <x v="1"/>
    <s v="STAFF-661"/>
    <n v="661"/>
    <x v="1"/>
    <x v="7"/>
    <x v="2"/>
    <s v="Yes"/>
    <s v="Y"/>
    <n v="3"/>
    <n v="-2"/>
    <n v="0"/>
    <n v="43"/>
    <n v="0"/>
    <m/>
    <n v="0"/>
    <n v="1"/>
    <n v="782"/>
    <n v="6"/>
    <x v="2"/>
    <n v="1"/>
    <n v="2"/>
    <n v="50"/>
    <n v="2"/>
    <n v="4"/>
    <n v="4"/>
    <n v="16627"/>
    <n v="2671"/>
    <n v="4"/>
    <n v="14"/>
    <n v="3"/>
    <n v="3"/>
    <n v="80"/>
    <n v="1"/>
    <n v="21"/>
    <n v="2"/>
    <n v="1"/>
    <n v="0"/>
    <n v="0"/>
    <n v="0"/>
    <x v="2"/>
  </r>
  <r>
    <x v="1"/>
    <s v="Travel_Rarely"/>
    <x v="0"/>
    <s v="Current Employees"/>
    <x v="1"/>
    <x v="0"/>
    <s v="STAFF-662"/>
    <n v="662"/>
    <x v="0"/>
    <x v="1"/>
    <x v="0"/>
    <s v="No"/>
    <s v="Y"/>
    <n v="3"/>
    <n v="-2"/>
    <n v="0"/>
    <n v="38"/>
    <n v="0"/>
    <m/>
    <n v="0"/>
    <n v="1"/>
    <n v="362"/>
    <n v="1"/>
    <x v="1"/>
    <n v="1"/>
    <n v="3"/>
    <n v="43"/>
    <n v="3"/>
    <n v="1"/>
    <n v="2"/>
    <n v="2619"/>
    <n v="14561"/>
    <n v="3"/>
    <n v="17"/>
    <n v="3"/>
    <n v="4"/>
    <n v="80"/>
    <n v="0"/>
    <n v="8"/>
    <n v="2"/>
    <n v="0"/>
    <n v="0"/>
    <n v="0"/>
    <n v="0"/>
    <x v="2"/>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x v="0"/>
  </r>
  <r>
    <x v="1"/>
    <s v="Travel_Rarely"/>
    <x v="1"/>
    <s v="Current Employees"/>
    <x v="1"/>
    <x v="0"/>
    <s v="STAFF-664"/>
    <n v="664"/>
    <x v="0"/>
    <x v="5"/>
    <x v="1"/>
    <s v="No"/>
    <s v="Y"/>
    <n v="3"/>
    <n v="-2"/>
    <n v="0"/>
    <n v="48"/>
    <n v="0"/>
    <m/>
    <n v="0"/>
    <n v="1"/>
    <n v="1236"/>
    <n v="1"/>
    <x v="2"/>
    <n v="1"/>
    <n v="4"/>
    <n v="40"/>
    <n v="2"/>
    <n v="4"/>
    <n v="2"/>
    <n v="15402"/>
    <n v="17997"/>
    <n v="7"/>
    <n v="11"/>
    <n v="3"/>
    <n v="1"/>
    <n v="80"/>
    <n v="1"/>
    <n v="21"/>
    <n v="1"/>
    <n v="3"/>
    <n v="2"/>
    <n v="0"/>
    <n v="2"/>
    <x v="2"/>
  </r>
  <r>
    <x v="1"/>
    <s v="Travel_Rarely"/>
    <x v="0"/>
    <s v="Current Employees"/>
    <x v="2"/>
    <x v="0"/>
    <s v="STAFF-665"/>
    <n v="665"/>
    <x v="0"/>
    <x v="8"/>
    <x v="0"/>
    <s v="No"/>
    <s v="Y"/>
    <n v="1"/>
    <n v="-2"/>
    <n v="0"/>
    <n v="44"/>
    <n v="0"/>
    <m/>
    <n v="0"/>
    <n v="1"/>
    <n v="1112"/>
    <n v="1"/>
    <x v="2"/>
    <n v="1"/>
    <n v="1"/>
    <n v="50"/>
    <n v="2"/>
    <n v="2"/>
    <n v="2"/>
    <n v="5985"/>
    <n v="26894"/>
    <n v="4"/>
    <n v="11"/>
    <n v="3"/>
    <n v="2"/>
    <n v="80"/>
    <n v="0"/>
    <n v="10"/>
    <n v="4"/>
    <n v="2"/>
    <n v="2"/>
    <n v="0"/>
    <n v="2"/>
    <x v="2"/>
  </r>
  <r>
    <x v="1"/>
    <s v="Travel_Rarely"/>
    <x v="2"/>
    <s v="Current Employees"/>
    <x v="0"/>
    <x v="4"/>
    <s v="STAFF-666"/>
    <n v="666"/>
    <x v="0"/>
    <x v="6"/>
    <x v="2"/>
    <s v="Yes"/>
    <s v="Y"/>
    <n v="3"/>
    <n v="-2"/>
    <n v="0"/>
    <n v="34"/>
    <n v="0"/>
    <m/>
    <n v="0"/>
    <n v="1"/>
    <n v="204"/>
    <n v="14"/>
    <x v="3"/>
    <n v="1"/>
    <n v="4"/>
    <n v="31"/>
    <n v="3"/>
    <n v="1"/>
    <n v="4"/>
    <n v="2579"/>
    <n v="2912"/>
    <n v="1"/>
    <n v="18"/>
    <n v="3"/>
    <n v="4"/>
    <n v="80"/>
    <n v="2"/>
    <n v="8"/>
    <n v="3"/>
    <n v="8"/>
    <n v="2"/>
    <n v="0"/>
    <n v="6"/>
    <x v="0"/>
  </r>
  <r>
    <x v="0"/>
    <s v="Travel_Rarely"/>
    <x v="2"/>
    <s v="Ex-Employees"/>
    <x v="0"/>
    <x v="3"/>
    <s v="STAFF-667"/>
    <n v="667"/>
    <x v="1"/>
    <x v="6"/>
    <x v="2"/>
    <s v="No"/>
    <s v="Y"/>
    <n v="3"/>
    <n v="-2"/>
    <n v="0"/>
    <n v="27"/>
    <n v="1"/>
    <n v="1"/>
    <n v="1"/>
    <n v="0"/>
    <n v="1420"/>
    <n v="2"/>
    <x v="1"/>
    <n v="1"/>
    <n v="3"/>
    <n v="85"/>
    <n v="3"/>
    <n v="1"/>
    <n v="1"/>
    <n v="3041"/>
    <n v="16346"/>
    <n v="0"/>
    <n v="11"/>
    <n v="3"/>
    <n v="2"/>
    <n v="80"/>
    <n v="1"/>
    <n v="5"/>
    <n v="3"/>
    <n v="4"/>
    <n v="3"/>
    <n v="0"/>
    <n v="2"/>
    <x v="2"/>
  </r>
  <r>
    <x v="1"/>
    <s v="Travel_Rarely"/>
    <x v="4"/>
    <s v="Current Employees"/>
    <x v="0"/>
    <x v="4"/>
    <s v="STAFF-669"/>
    <n v="669"/>
    <x v="1"/>
    <x v="6"/>
    <x v="0"/>
    <s v="No"/>
    <s v="Y"/>
    <n v="2"/>
    <n v="-2"/>
    <n v="0"/>
    <n v="21"/>
    <n v="0"/>
    <m/>
    <n v="0"/>
    <n v="1"/>
    <n v="1343"/>
    <n v="22"/>
    <x v="1"/>
    <n v="1"/>
    <n v="4"/>
    <n v="49"/>
    <n v="3"/>
    <n v="1"/>
    <n v="4"/>
    <n v="3447"/>
    <n v="24444"/>
    <n v="1"/>
    <n v="11"/>
    <n v="3"/>
    <n v="3"/>
    <n v="80"/>
    <n v="0"/>
    <n v="3"/>
    <n v="3"/>
    <n v="3"/>
    <n v="2"/>
    <n v="1"/>
    <n v="2"/>
    <x v="2"/>
  </r>
  <r>
    <x v="1"/>
    <s v="Travel_Rarely"/>
    <x v="0"/>
    <s v="Current Employees"/>
    <x v="1"/>
    <x v="1"/>
    <s v="STAFF-671"/>
    <n v="671"/>
    <x v="1"/>
    <x v="5"/>
    <x v="1"/>
    <s v="Yes"/>
    <s v="Y"/>
    <n v="2"/>
    <n v="-2"/>
    <n v="0"/>
    <n v="44"/>
    <n v="0"/>
    <m/>
    <n v="0"/>
    <n v="1"/>
    <n v="1315"/>
    <n v="3"/>
    <x v="2"/>
    <n v="1"/>
    <n v="4"/>
    <n v="35"/>
    <n v="3"/>
    <n v="5"/>
    <n v="4"/>
    <n v="19513"/>
    <n v="9358"/>
    <n v="4"/>
    <n v="12"/>
    <n v="3"/>
    <n v="1"/>
    <n v="80"/>
    <n v="1"/>
    <n v="26"/>
    <n v="4"/>
    <n v="2"/>
    <n v="2"/>
    <n v="0"/>
    <n v="1"/>
    <x v="2"/>
  </r>
  <r>
    <x v="1"/>
    <s v="Travel_Rarely"/>
    <x v="4"/>
    <s v="Current Employees"/>
    <x v="1"/>
    <x v="2"/>
    <s v="STAFF-675"/>
    <n v="675"/>
    <x v="1"/>
    <x v="1"/>
    <x v="1"/>
    <s v="No"/>
    <s v="Y"/>
    <n v="3"/>
    <n v="-2"/>
    <n v="0"/>
    <n v="22"/>
    <n v="0"/>
    <m/>
    <n v="0"/>
    <n v="1"/>
    <n v="604"/>
    <n v="6"/>
    <x v="1"/>
    <n v="1"/>
    <n v="1"/>
    <n v="69"/>
    <n v="3"/>
    <n v="1"/>
    <n v="3"/>
    <n v="2773"/>
    <n v="12145"/>
    <n v="0"/>
    <n v="20"/>
    <n v="4"/>
    <n v="4"/>
    <n v="80"/>
    <n v="0"/>
    <n v="3"/>
    <n v="3"/>
    <n v="2"/>
    <n v="2"/>
    <n v="2"/>
    <n v="2"/>
    <x v="2"/>
  </r>
  <r>
    <x v="1"/>
    <s v="Travel_Rarely"/>
    <x v="2"/>
    <s v="Current Employees"/>
    <x v="0"/>
    <x v="3"/>
    <s v="STAFF-677"/>
    <n v="677"/>
    <x v="1"/>
    <x v="0"/>
    <x v="2"/>
    <s v="No"/>
    <s v="Y"/>
    <n v="3"/>
    <n v="-2"/>
    <n v="0"/>
    <n v="33"/>
    <n v="0"/>
    <m/>
    <n v="0"/>
    <n v="1"/>
    <n v="1216"/>
    <n v="8"/>
    <x v="2"/>
    <n v="1"/>
    <n v="3"/>
    <n v="39"/>
    <n v="3"/>
    <n v="2"/>
    <n v="1"/>
    <n v="7104"/>
    <n v="20431"/>
    <n v="0"/>
    <n v="12"/>
    <n v="3"/>
    <n v="4"/>
    <n v="80"/>
    <n v="0"/>
    <n v="6"/>
    <n v="3"/>
    <n v="5"/>
    <n v="0"/>
    <n v="1"/>
    <n v="2"/>
    <x v="0"/>
  </r>
  <r>
    <x v="1"/>
    <s v="Travel_Rarely"/>
    <x v="2"/>
    <s v="Current Employees"/>
    <x v="1"/>
    <x v="0"/>
    <s v="STAFF-679"/>
    <n v="679"/>
    <x v="0"/>
    <x v="1"/>
    <x v="1"/>
    <s v="Yes"/>
    <s v="Y"/>
    <n v="2"/>
    <n v="-2"/>
    <n v="0"/>
    <n v="32"/>
    <n v="0"/>
    <m/>
    <n v="0"/>
    <n v="1"/>
    <n v="646"/>
    <n v="9"/>
    <x v="2"/>
    <n v="1"/>
    <n v="1"/>
    <n v="92"/>
    <n v="3"/>
    <n v="2"/>
    <n v="2"/>
    <n v="6322"/>
    <n v="18089"/>
    <n v="1"/>
    <n v="12"/>
    <n v="3"/>
    <n v="4"/>
    <n v="80"/>
    <n v="1"/>
    <n v="6"/>
    <n v="2"/>
    <n v="6"/>
    <n v="4"/>
    <n v="0"/>
    <n v="5"/>
    <x v="0"/>
  </r>
  <r>
    <x v="1"/>
    <s v="Travel_Frequently"/>
    <x v="2"/>
    <s v="Current Employees"/>
    <x v="1"/>
    <x v="2"/>
    <s v="STAFF-680"/>
    <n v="680"/>
    <x v="0"/>
    <x v="1"/>
    <x v="2"/>
    <s v="No"/>
    <s v="Y"/>
    <n v="2"/>
    <n v="-2"/>
    <n v="0"/>
    <n v="30"/>
    <n v="0"/>
    <m/>
    <n v="0"/>
    <n v="1"/>
    <n v="160"/>
    <n v="3"/>
    <x v="3"/>
    <n v="1"/>
    <n v="3"/>
    <n v="71"/>
    <n v="3"/>
    <n v="1"/>
    <n v="3"/>
    <n v="2083"/>
    <n v="22653"/>
    <n v="1"/>
    <n v="20"/>
    <n v="4"/>
    <n v="3"/>
    <n v="80"/>
    <n v="1"/>
    <n v="1"/>
    <n v="3"/>
    <n v="1"/>
    <n v="0"/>
    <n v="0"/>
    <n v="0"/>
    <x v="2"/>
  </r>
  <r>
    <x v="1"/>
    <s v="Travel_Rarely"/>
    <x v="1"/>
    <s v="Current Employees"/>
    <x v="0"/>
    <x v="2"/>
    <s v="STAFF-682"/>
    <n v="682"/>
    <x v="0"/>
    <x v="0"/>
    <x v="0"/>
    <s v="No"/>
    <s v="Y"/>
    <n v="2"/>
    <n v="-2"/>
    <n v="0"/>
    <n v="53"/>
    <n v="0"/>
    <m/>
    <n v="0"/>
    <n v="1"/>
    <n v="238"/>
    <n v="1"/>
    <x v="1"/>
    <n v="1"/>
    <n v="4"/>
    <n v="34"/>
    <n v="3"/>
    <n v="2"/>
    <n v="3"/>
    <n v="8381"/>
    <n v="7507"/>
    <n v="7"/>
    <n v="20"/>
    <n v="4"/>
    <n v="4"/>
    <n v="80"/>
    <n v="0"/>
    <n v="18"/>
    <n v="4"/>
    <n v="14"/>
    <n v="7"/>
    <n v="8"/>
    <n v="10"/>
    <x v="1"/>
  </r>
  <r>
    <x v="1"/>
    <s v="Travel_Rarely"/>
    <x v="2"/>
    <s v="Current Employees"/>
    <x v="1"/>
    <x v="0"/>
    <s v="STAFF-683"/>
    <n v="683"/>
    <x v="1"/>
    <x v="1"/>
    <x v="1"/>
    <s v="No"/>
    <s v="Y"/>
    <n v="4"/>
    <n v="-2"/>
    <n v="0"/>
    <n v="34"/>
    <n v="0"/>
    <m/>
    <n v="0"/>
    <n v="1"/>
    <n v="1397"/>
    <n v="1"/>
    <x v="4"/>
    <n v="1"/>
    <n v="2"/>
    <n v="42"/>
    <n v="3"/>
    <n v="1"/>
    <n v="2"/>
    <n v="2691"/>
    <n v="7660"/>
    <n v="1"/>
    <n v="12"/>
    <n v="3"/>
    <n v="4"/>
    <n v="80"/>
    <n v="1"/>
    <n v="10"/>
    <n v="2"/>
    <n v="10"/>
    <n v="9"/>
    <n v="8"/>
    <n v="8"/>
    <x v="1"/>
  </r>
  <r>
    <x v="0"/>
    <s v="Travel_Frequently"/>
    <x v="1"/>
    <s v="Ex-Employees"/>
    <x v="0"/>
    <x v="0"/>
    <s v="STAFF-684"/>
    <n v="684"/>
    <x v="0"/>
    <x v="0"/>
    <x v="1"/>
    <s v="No"/>
    <s v="Y"/>
    <n v="4"/>
    <n v="-2"/>
    <n v="0"/>
    <n v="45"/>
    <n v="1"/>
    <n v="1"/>
    <n v="1"/>
    <n v="0"/>
    <n v="306"/>
    <n v="26"/>
    <x v="2"/>
    <n v="1"/>
    <n v="1"/>
    <n v="100"/>
    <n v="3"/>
    <n v="2"/>
    <n v="2"/>
    <n v="4286"/>
    <n v="5630"/>
    <n v="2"/>
    <n v="14"/>
    <n v="3"/>
    <n v="4"/>
    <n v="80"/>
    <n v="2"/>
    <n v="5"/>
    <n v="3"/>
    <n v="1"/>
    <n v="1"/>
    <n v="0"/>
    <n v="0"/>
    <x v="2"/>
  </r>
  <r>
    <x v="1"/>
    <s v="Travel_Rarely"/>
    <x v="2"/>
    <s v="Current Employees"/>
    <x v="1"/>
    <x v="0"/>
    <s v="STAFF-686"/>
    <n v="686"/>
    <x v="0"/>
    <x v="2"/>
    <x v="1"/>
    <s v="Yes"/>
    <s v="Y"/>
    <n v="2"/>
    <n v="-2"/>
    <n v="0"/>
    <n v="26"/>
    <n v="0"/>
    <m/>
    <n v="0"/>
    <n v="1"/>
    <n v="991"/>
    <n v="6"/>
    <x v="3"/>
    <n v="1"/>
    <n v="3"/>
    <n v="71"/>
    <n v="3"/>
    <n v="1"/>
    <n v="2"/>
    <n v="2659"/>
    <n v="17759"/>
    <n v="1"/>
    <n v="13"/>
    <n v="3"/>
    <n v="3"/>
    <n v="80"/>
    <n v="1"/>
    <n v="3"/>
    <n v="3"/>
    <n v="3"/>
    <n v="2"/>
    <n v="0"/>
    <n v="2"/>
    <x v="2"/>
  </r>
  <r>
    <x v="1"/>
    <s v="Travel_Rarely"/>
    <x v="0"/>
    <s v="Current Employees"/>
    <x v="1"/>
    <x v="1"/>
    <s v="STAFF-689"/>
    <n v="689"/>
    <x v="1"/>
    <x v="3"/>
    <x v="1"/>
    <s v="No"/>
    <s v="Y"/>
    <n v="2"/>
    <n v="-2"/>
    <n v="0"/>
    <n v="37"/>
    <n v="0"/>
    <m/>
    <n v="0"/>
    <n v="1"/>
    <n v="482"/>
    <n v="3"/>
    <x v="3"/>
    <n v="1"/>
    <n v="3"/>
    <n v="36"/>
    <n v="3"/>
    <n v="3"/>
    <n v="3"/>
    <n v="9434"/>
    <n v="9606"/>
    <n v="1"/>
    <n v="15"/>
    <n v="3"/>
    <n v="3"/>
    <n v="80"/>
    <n v="1"/>
    <n v="10"/>
    <n v="3"/>
    <n v="10"/>
    <n v="7"/>
    <n v="7"/>
    <n v="8"/>
    <x v="1"/>
  </r>
  <r>
    <x v="1"/>
    <s v="Travel_Rarely"/>
    <x v="2"/>
    <s v="Current Employees"/>
    <x v="0"/>
    <x v="2"/>
    <s v="STAFF-690"/>
    <n v="690"/>
    <x v="0"/>
    <x v="0"/>
    <x v="1"/>
    <s v="No"/>
    <s v="Y"/>
    <n v="5"/>
    <n v="-2"/>
    <n v="0"/>
    <n v="29"/>
    <n v="0"/>
    <m/>
    <n v="0"/>
    <n v="1"/>
    <n v="1176"/>
    <n v="3"/>
    <x v="0"/>
    <n v="1"/>
    <n v="2"/>
    <n v="62"/>
    <n v="3"/>
    <n v="2"/>
    <n v="3"/>
    <n v="5561"/>
    <n v="3487"/>
    <n v="1"/>
    <n v="14"/>
    <n v="3"/>
    <n v="1"/>
    <n v="80"/>
    <n v="1"/>
    <n v="6"/>
    <n v="2"/>
    <n v="6"/>
    <n v="0"/>
    <n v="1"/>
    <n v="2"/>
    <x v="0"/>
  </r>
  <r>
    <x v="1"/>
    <s v="Travel_Rarely"/>
    <x v="0"/>
    <s v="Current Employees"/>
    <x v="1"/>
    <x v="0"/>
    <s v="STAFF-691"/>
    <n v="691"/>
    <x v="1"/>
    <x v="1"/>
    <x v="0"/>
    <s v="No"/>
    <s v="Y"/>
    <n v="3"/>
    <n v="-2"/>
    <n v="0"/>
    <n v="35"/>
    <n v="0"/>
    <m/>
    <n v="0"/>
    <n v="1"/>
    <n v="1017"/>
    <n v="6"/>
    <x v="2"/>
    <n v="1"/>
    <n v="2"/>
    <n v="82"/>
    <n v="1"/>
    <n v="2"/>
    <n v="2"/>
    <n v="6646"/>
    <n v="19368"/>
    <n v="1"/>
    <n v="13"/>
    <n v="3"/>
    <n v="2"/>
    <n v="80"/>
    <n v="0"/>
    <n v="17"/>
    <n v="3"/>
    <n v="17"/>
    <n v="11"/>
    <n v="11"/>
    <n v="8"/>
    <x v="5"/>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x v="1"/>
  </r>
  <r>
    <x v="1"/>
    <s v="Travel_Rarely"/>
    <x v="1"/>
    <s v="Current Employees"/>
    <x v="2"/>
    <x v="2"/>
    <s v="STAFF-698"/>
    <n v="698"/>
    <x v="1"/>
    <x v="8"/>
    <x v="1"/>
    <s v="No"/>
    <s v="Y"/>
    <n v="1"/>
    <n v="-2"/>
    <n v="0"/>
    <n v="54"/>
    <n v="0"/>
    <m/>
    <n v="0"/>
    <n v="1"/>
    <n v="397"/>
    <n v="19"/>
    <x v="2"/>
    <n v="1"/>
    <n v="3"/>
    <n v="88"/>
    <n v="3"/>
    <n v="3"/>
    <n v="3"/>
    <n v="10725"/>
    <n v="6729"/>
    <n v="2"/>
    <n v="15"/>
    <n v="3"/>
    <n v="3"/>
    <n v="80"/>
    <n v="1"/>
    <n v="16"/>
    <n v="4"/>
    <n v="9"/>
    <n v="7"/>
    <n v="7"/>
    <n v="1"/>
    <x v="0"/>
  </r>
  <r>
    <x v="1"/>
    <s v="Travel_Rarely"/>
    <x v="0"/>
    <s v="Current Employees"/>
    <x v="1"/>
    <x v="2"/>
    <s v="STAFF-699"/>
    <n v="699"/>
    <x v="1"/>
    <x v="3"/>
    <x v="2"/>
    <s v="Yes"/>
    <s v="Y"/>
    <n v="2"/>
    <n v="-2"/>
    <n v="0"/>
    <n v="36"/>
    <n v="0"/>
    <m/>
    <n v="0"/>
    <n v="1"/>
    <n v="913"/>
    <n v="9"/>
    <x v="0"/>
    <n v="1"/>
    <n v="2"/>
    <n v="48"/>
    <n v="2"/>
    <n v="2"/>
    <n v="3"/>
    <n v="8847"/>
    <n v="13934"/>
    <n v="2"/>
    <n v="11"/>
    <n v="3"/>
    <n v="3"/>
    <n v="80"/>
    <n v="1"/>
    <n v="13"/>
    <n v="3"/>
    <n v="3"/>
    <n v="2"/>
    <n v="0"/>
    <n v="2"/>
    <x v="2"/>
  </r>
  <r>
    <x v="1"/>
    <s v="Travel_Rarely"/>
    <x v="2"/>
    <s v="Current Employees"/>
    <x v="1"/>
    <x v="2"/>
    <s v="STAFF-700"/>
    <n v="700"/>
    <x v="1"/>
    <x v="1"/>
    <x v="0"/>
    <s v="No"/>
    <s v="Y"/>
    <n v="0"/>
    <n v="-2"/>
    <n v="0"/>
    <n v="27"/>
    <n v="0"/>
    <m/>
    <n v="0"/>
    <n v="1"/>
    <n v="1115"/>
    <n v="3"/>
    <x v="2"/>
    <n v="1"/>
    <n v="1"/>
    <n v="54"/>
    <n v="2"/>
    <n v="1"/>
    <n v="4"/>
    <n v="2045"/>
    <n v="15174"/>
    <n v="0"/>
    <n v="13"/>
    <n v="3"/>
    <n v="4"/>
    <n v="80"/>
    <n v="0"/>
    <n v="5"/>
    <n v="3"/>
    <n v="4"/>
    <n v="2"/>
    <n v="1"/>
    <n v="1"/>
    <x v="2"/>
  </r>
  <r>
    <x v="0"/>
    <s v="Travel_Rarely"/>
    <x v="4"/>
    <s v="Ex-Employees"/>
    <x v="1"/>
    <x v="2"/>
    <s v="STAFF-701"/>
    <n v="701"/>
    <x v="1"/>
    <x v="1"/>
    <x v="0"/>
    <s v="Yes"/>
    <s v="Y"/>
    <n v="5"/>
    <n v="-2"/>
    <n v="0"/>
    <n v="20"/>
    <n v="1"/>
    <n v="1"/>
    <n v="1"/>
    <n v="0"/>
    <n v="1362"/>
    <n v="10"/>
    <x v="1"/>
    <n v="1"/>
    <n v="4"/>
    <n v="32"/>
    <n v="3"/>
    <n v="1"/>
    <n v="3"/>
    <n v="1009"/>
    <n v="26999"/>
    <n v="1"/>
    <n v="11"/>
    <n v="3"/>
    <n v="4"/>
    <n v="80"/>
    <n v="0"/>
    <n v="1"/>
    <n v="3"/>
    <n v="1"/>
    <n v="0"/>
    <n v="1"/>
    <n v="1"/>
    <x v="2"/>
  </r>
  <r>
    <x v="0"/>
    <s v="Travel_Frequently"/>
    <x v="2"/>
    <s v="Ex-Employees"/>
    <x v="1"/>
    <x v="0"/>
    <s v="STAFF-702"/>
    <n v="702"/>
    <x v="1"/>
    <x v="1"/>
    <x v="0"/>
    <s v="Yes"/>
    <s v="Y"/>
    <n v="3"/>
    <n v="-2"/>
    <n v="0"/>
    <n v="33"/>
    <n v="1"/>
    <n v="1"/>
    <n v="1"/>
    <n v="0"/>
    <n v="1076"/>
    <n v="3"/>
    <x v="3"/>
    <n v="1"/>
    <n v="1"/>
    <n v="70"/>
    <n v="3"/>
    <n v="1"/>
    <n v="2"/>
    <n v="3348"/>
    <n v="3164"/>
    <n v="1"/>
    <n v="11"/>
    <n v="3"/>
    <n v="1"/>
    <n v="80"/>
    <n v="0"/>
    <n v="10"/>
    <n v="3"/>
    <n v="10"/>
    <n v="8"/>
    <n v="9"/>
    <n v="7"/>
    <x v="1"/>
  </r>
  <r>
    <x v="1"/>
    <s v="Non-Travel"/>
    <x v="0"/>
    <s v="Current Employees"/>
    <x v="1"/>
    <x v="0"/>
    <s v="STAFF-704"/>
    <n v="704"/>
    <x v="1"/>
    <x v="2"/>
    <x v="1"/>
    <s v="No"/>
    <s v="Y"/>
    <n v="3"/>
    <n v="-2"/>
    <n v="0"/>
    <n v="35"/>
    <n v="0"/>
    <m/>
    <n v="0"/>
    <n v="1"/>
    <n v="727"/>
    <n v="3"/>
    <x v="3"/>
    <n v="1"/>
    <n v="3"/>
    <n v="41"/>
    <n v="2"/>
    <n v="1"/>
    <n v="2"/>
    <n v="1281"/>
    <n v="16900"/>
    <n v="1"/>
    <n v="18"/>
    <n v="3"/>
    <n v="3"/>
    <n v="80"/>
    <n v="2"/>
    <n v="1"/>
    <n v="3"/>
    <n v="1"/>
    <n v="0"/>
    <n v="0"/>
    <n v="0"/>
    <x v="2"/>
  </r>
  <r>
    <x v="1"/>
    <s v="Travel_Rarely"/>
    <x v="4"/>
    <s v="Current Employees"/>
    <x v="1"/>
    <x v="2"/>
    <s v="STAFF-705"/>
    <n v="705"/>
    <x v="1"/>
    <x v="1"/>
    <x v="1"/>
    <s v="No"/>
    <s v="Y"/>
    <n v="3"/>
    <n v="-2"/>
    <n v="0"/>
    <n v="23"/>
    <n v="0"/>
    <m/>
    <n v="0"/>
    <n v="1"/>
    <n v="885"/>
    <n v="4"/>
    <x v="3"/>
    <n v="1"/>
    <n v="1"/>
    <n v="58"/>
    <n v="4"/>
    <n v="1"/>
    <n v="3"/>
    <n v="2819"/>
    <n v="8544"/>
    <n v="2"/>
    <n v="16"/>
    <n v="3"/>
    <n v="1"/>
    <n v="80"/>
    <n v="1"/>
    <n v="5"/>
    <n v="4"/>
    <n v="3"/>
    <n v="2"/>
    <n v="0"/>
    <n v="2"/>
    <x v="2"/>
  </r>
  <r>
    <x v="1"/>
    <s v="Travel_Rarely"/>
    <x v="2"/>
    <s v="Current Employees"/>
    <x v="0"/>
    <x v="0"/>
    <s v="STAFF-707"/>
    <n v="707"/>
    <x v="1"/>
    <x v="0"/>
    <x v="1"/>
    <s v="No"/>
    <s v="Y"/>
    <n v="4"/>
    <n v="-2"/>
    <n v="0"/>
    <n v="25"/>
    <n v="0"/>
    <m/>
    <n v="0"/>
    <n v="1"/>
    <n v="810"/>
    <n v="8"/>
    <x v="3"/>
    <n v="1"/>
    <n v="4"/>
    <n v="57"/>
    <n v="4"/>
    <n v="2"/>
    <n v="2"/>
    <n v="4851"/>
    <n v="15678"/>
    <n v="0"/>
    <n v="22"/>
    <n v="4"/>
    <n v="3"/>
    <n v="80"/>
    <n v="1"/>
    <n v="4"/>
    <n v="3"/>
    <n v="3"/>
    <n v="2"/>
    <n v="1"/>
    <n v="2"/>
    <x v="2"/>
  </r>
  <r>
    <x v="1"/>
    <s v="Travel_Rarely"/>
    <x v="0"/>
    <s v="Current Employees"/>
    <x v="0"/>
    <x v="3"/>
    <s v="STAFF-709"/>
    <n v="709"/>
    <x v="0"/>
    <x v="0"/>
    <x v="0"/>
    <s v="No"/>
    <s v="Y"/>
    <n v="2"/>
    <n v="-2"/>
    <n v="0"/>
    <n v="38"/>
    <n v="0"/>
    <m/>
    <n v="0"/>
    <n v="1"/>
    <n v="243"/>
    <n v="7"/>
    <x v="2"/>
    <n v="1"/>
    <n v="4"/>
    <n v="46"/>
    <n v="2"/>
    <n v="2"/>
    <n v="1"/>
    <n v="4028"/>
    <n v="7791"/>
    <n v="0"/>
    <n v="20"/>
    <n v="4"/>
    <n v="1"/>
    <n v="80"/>
    <n v="0"/>
    <n v="8"/>
    <n v="3"/>
    <n v="7"/>
    <n v="7"/>
    <n v="0"/>
    <n v="5"/>
    <x v="0"/>
  </r>
  <r>
    <x v="1"/>
    <s v="Travel_Frequently"/>
    <x v="2"/>
    <s v="Current Employees"/>
    <x v="1"/>
    <x v="0"/>
    <s v="STAFF-710"/>
    <n v="710"/>
    <x v="1"/>
    <x v="1"/>
    <x v="2"/>
    <s v="No"/>
    <s v="Y"/>
    <n v="5"/>
    <n v="-2"/>
    <n v="0"/>
    <n v="29"/>
    <n v="0"/>
    <m/>
    <n v="0"/>
    <n v="1"/>
    <n v="806"/>
    <n v="1"/>
    <x v="2"/>
    <n v="1"/>
    <n v="2"/>
    <n v="76"/>
    <n v="1"/>
    <n v="1"/>
    <n v="4"/>
    <n v="2720"/>
    <n v="18959"/>
    <n v="1"/>
    <n v="18"/>
    <n v="3"/>
    <n v="4"/>
    <n v="80"/>
    <n v="1"/>
    <n v="10"/>
    <n v="3"/>
    <n v="10"/>
    <n v="7"/>
    <n v="2"/>
    <n v="8"/>
    <x v="1"/>
  </r>
  <r>
    <x v="1"/>
    <s v="Travel_Rarely"/>
    <x v="1"/>
    <s v="Current Employees"/>
    <x v="0"/>
    <x v="3"/>
    <s v="STAFF-712"/>
    <n v="712"/>
    <x v="1"/>
    <x v="0"/>
    <x v="1"/>
    <s v="No"/>
    <s v="Y"/>
    <n v="3"/>
    <n v="-2"/>
    <n v="0"/>
    <n v="48"/>
    <n v="0"/>
    <m/>
    <n v="0"/>
    <n v="1"/>
    <n v="817"/>
    <n v="2"/>
    <x v="1"/>
    <n v="1"/>
    <n v="2"/>
    <n v="56"/>
    <n v="4"/>
    <n v="2"/>
    <n v="1"/>
    <n v="8120"/>
    <n v="18597"/>
    <n v="3"/>
    <n v="12"/>
    <n v="3"/>
    <n v="4"/>
    <n v="80"/>
    <n v="0"/>
    <n v="12"/>
    <n v="3"/>
    <n v="2"/>
    <n v="2"/>
    <n v="2"/>
    <n v="2"/>
    <x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x v="0"/>
  </r>
  <r>
    <x v="1"/>
    <s v="Travel_Rarely"/>
    <x v="0"/>
    <s v="Current Employees"/>
    <x v="1"/>
    <x v="0"/>
    <s v="STAFF-715"/>
    <n v="715"/>
    <x v="1"/>
    <x v="1"/>
    <x v="0"/>
    <s v="No"/>
    <s v="Y"/>
    <n v="2"/>
    <n v="-2"/>
    <n v="0"/>
    <n v="37"/>
    <n v="0"/>
    <m/>
    <n v="0"/>
    <n v="1"/>
    <n v="1225"/>
    <n v="10"/>
    <x v="0"/>
    <n v="1"/>
    <n v="4"/>
    <n v="80"/>
    <n v="4"/>
    <n v="1"/>
    <n v="4"/>
    <n v="4680"/>
    <n v="15232"/>
    <n v="3"/>
    <n v="17"/>
    <n v="3"/>
    <n v="1"/>
    <n v="80"/>
    <n v="0"/>
    <n v="4"/>
    <n v="3"/>
    <n v="1"/>
    <n v="0"/>
    <n v="0"/>
    <n v="0"/>
    <x v="2"/>
  </r>
  <r>
    <x v="1"/>
    <s v="Travel_Rarely"/>
    <x v="1"/>
    <s v="Current Employees"/>
    <x v="1"/>
    <x v="2"/>
    <s v="STAFF-716"/>
    <n v="716"/>
    <x v="1"/>
    <x v="2"/>
    <x v="1"/>
    <s v="Yes"/>
    <s v="Y"/>
    <n v="3"/>
    <n v="-2"/>
    <n v="0"/>
    <n v="50"/>
    <n v="0"/>
    <m/>
    <n v="0"/>
    <n v="1"/>
    <n v="1207"/>
    <n v="28"/>
    <x v="1"/>
    <n v="1"/>
    <n v="4"/>
    <n v="74"/>
    <n v="4"/>
    <n v="1"/>
    <n v="3"/>
    <n v="3221"/>
    <n v="3297"/>
    <n v="1"/>
    <n v="11"/>
    <n v="3"/>
    <n v="3"/>
    <n v="80"/>
    <n v="3"/>
    <n v="20"/>
    <n v="3"/>
    <n v="20"/>
    <n v="8"/>
    <n v="3"/>
    <n v="8"/>
    <x v="4"/>
  </r>
  <r>
    <x v="1"/>
    <s v="Travel_Rarely"/>
    <x v="2"/>
    <s v="Current Employees"/>
    <x v="1"/>
    <x v="2"/>
    <s v="STAFF-717"/>
    <n v="717"/>
    <x v="0"/>
    <x v="4"/>
    <x v="0"/>
    <s v="No"/>
    <s v="Y"/>
    <n v="3"/>
    <n v="-2"/>
    <n v="0"/>
    <n v="34"/>
    <n v="0"/>
    <m/>
    <n v="0"/>
    <n v="1"/>
    <n v="1442"/>
    <n v="9"/>
    <x v="3"/>
    <n v="1"/>
    <n v="4"/>
    <n v="46"/>
    <n v="2"/>
    <n v="3"/>
    <n v="3"/>
    <n v="8621"/>
    <n v="17654"/>
    <n v="1"/>
    <n v="14"/>
    <n v="3"/>
    <n v="2"/>
    <n v="80"/>
    <n v="0"/>
    <n v="9"/>
    <n v="4"/>
    <n v="8"/>
    <n v="7"/>
    <n v="7"/>
    <n v="7"/>
    <x v="0"/>
  </r>
  <r>
    <x v="0"/>
    <s v="Travel_Rarely"/>
    <x v="4"/>
    <s v="Ex-Employees"/>
    <x v="0"/>
    <x v="0"/>
    <s v="STAFF-720"/>
    <n v="720"/>
    <x v="0"/>
    <x v="0"/>
    <x v="0"/>
    <s v="No"/>
    <s v="Y"/>
    <n v="3"/>
    <n v="-2"/>
    <n v="0"/>
    <n v="24"/>
    <n v="1"/>
    <n v="1"/>
    <n v="1"/>
    <n v="0"/>
    <n v="693"/>
    <n v="3"/>
    <x v="0"/>
    <n v="1"/>
    <n v="1"/>
    <n v="65"/>
    <n v="3"/>
    <n v="2"/>
    <n v="3"/>
    <n v="4577"/>
    <n v="24785"/>
    <n v="9"/>
    <n v="14"/>
    <n v="3"/>
    <n v="1"/>
    <n v="80"/>
    <n v="0"/>
    <n v="4"/>
    <n v="3"/>
    <n v="2"/>
    <n v="2"/>
    <n v="2"/>
    <n v="0"/>
    <x v="2"/>
  </r>
  <r>
    <x v="1"/>
    <s v="Travel_Rarely"/>
    <x v="0"/>
    <s v="Current Employees"/>
    <x v="1"/>
    <x v="4"/>
    <s v="STAFF-721"/>
    <n v="721"/>
    <x v="0"/>
    <x v="4"/>
    <x v="0"/>
    <s v="No"/>
    <s v="Y"/>
    <n v="4"/>
    <n v="-2"/>
    <n v="0"/>
    <n v="39"/>
    <n v="0"/>
    <m/>
    <n v="0"/>
    <n v="1"/>
    <n v="408"/>
    <n v="2"/>
    <x v="2"/>
    <n v="1"/>
    <n v="4"/>
    <n v="80"/>
    <n v="2"/>
    <n v="2"/>
    <n v="4"/>
    <n v="4553"/>
    <n v="20978"/>
    <n v="1"/>
    <n v="11"/>
    <n v="3"/>
    <n v="1"/>
    <n v="80"/>
    <n v="0"/>
    <n v="20"/>
    <n v="3"/>
    <n v="20"/>
    <n v="7"/>
    <n v="11"/>
    <n v="10"/>
    <x v="4"/>
  </r>
  <r>
    <x v="1"/>
    <s v="Travel_Rarely"/>
    <x v="2"/>
    <s v="Current Employees"/>
    <x v="0"/>
    <x v="3"/>
    <s v="STAFF-722"/>
    <n v="722"/>
    <x v="1"/>
    <x v="0"/>
    <x v="0"/>
    <s v="No"/>
    <s v="Y"/>
    <n v="2"/>
    <n v="-2"/>
    <n v="0"/>
    <n v="32"/>
    <n v="0"/>
    <m/>
    <n v="0"/>
    <n v="1"/>
    <n v="929"/>
    <n v="10"/>
    <x v="3"/>
    <n v="1"/>
    <n v="4"/>
    <n v="55"/>
    <n v="3"/>
    <n v="2"/>
    <n v="1"/>
    <n v="5396"/>
    <n v="21703"/>
    <n v="1"/>
    <n v="12"/>
    <n v="3"/>
    <n v="4"/>
    <n v="80"/>
    <n v="0"/>
    <n v="10"/>
    <n v="2"/>
    <n v="10"/>
    <n v="7"/>
    <n v="0"/>
    <n v="8"/>
    <x v="1"/>
  </r>
  <r>
    <x v="0"/>
    <s v="Travel_Frequently"/>
    <x v="1"/>
    <s v="Ex-Employees"/>
    <x v="0"/>
    <x v="4"/>
    <s v="STAFF-723"/>
    <n v="723"/>
    <x v="1"/>
    <x v="0"/>
    <x v="1"/>
    <s v="Yes"/>
    <s v="Y"/>
    <n v="4"/>
    <n v="-2"/>
    <n v="0"/>
    <n v="50"/>
    <n v="1"/>
    <n v="1"/>
    <n v="1"/>
    <n v="0"/>
    <n v="562"/>
    <n v="8"/>
    <x v="0"/>
    <n v="1"/>
    <n v="4"/>
    <n v="50"/>
    <n v="3"/>
    <n v="2"/>
    <n v="4"/>
    <n v="6796"/>
    <n v="23452"/>
    <n v="3"/>
    <n v="14"/>
    <n v="3"/>
    <n v="1"/>
    <n v="80"/>
    <n v="1"/>
    <n v="18"/>
    <n v="3"/>
    <n v="4"/>
    <n v="3"/>
    <n v="1"/>
    <n v="3"/>
    <x v="2"/>
  </r>
  <r>
    <x v="1"/>
    <s v="Travel_Rarely"/>
    <x v="0"/>
    <s v="Current Employees"/>
    <x v="1"/>
    <x v="0"/>
    <s v="STAFF-724"/>
    <n v="724"/>
    <x v="0"/>
    <x v="4"/>
    <x v="0"/>
    <s v="No"/>
    <s v="Y"/>
    <n v="4"/>
    <n v="-2"/>
    <n v="0"/>
    <n v="38"/>
    <n v="0"/>
    <m/>
    <n v="0"/>
    <n v="1"/>
    <n v="827"/>
    <n v="1"/>
    <x v="2"/>
    <n v="1"/>
    <n v="2"/>
    <n v="33"/>
    <n v="4"/>
    <n v="2"/>
    <n v="4"/>
    <n v="7625"/>
    <n v="19383"/>
    <n v="0"/>
    <n v="13"/>
    <n v="3"/>
    <n v="3"/>
    <n v="80"/>
    <n v="0"/>
    <n v="10"/>
    <n v="2"/>
    <n v="9"/>
    <n v="7"/>
    <n v="1"/>
    <n v="8"/>
    <x v="0"/>
  </r>
  <r>
    <x v="1"/>
    <s v="Travel_Rarely"/>
    <x v="2"/>
    <s v="Current Employees"/>
    <x v="1"/>
    <x v="0"/>
    <s v="STAFF-725"/>
    <n v="725"/>
    <x v="0"/>
    <x v="3"/>
    <x v="1"/>
    <s v="No"/>
    <s v="Y"/>
    <n v="3"/>
    <n v="-2"/>
    <n v="0"/>
    <n v="27"/>
    <n v="0"/>
    <m/>
    <n v="0"/>
    <n v="1"/>
    <n v="608"/>
    <n v="1"/>
    <x v="0"/>
    <n v="1"/>
    <n v="3"/>
    <n v="68"/>
    <n v="3"/>
    <n v="3"/>
    <n v="3"/>
    <n v="7412"/>
    <n v="6009"/>
    <n v="1"/>
    <n v="11"/>
    <n v="3"/>
    <n v="4"/>
    <n v="80"/>
    <n v="0"/>
    <n v="9"/>
    <n v="3"/>
    <n v="9"/>
    <n v="7"/>
    <n v="0"/>
    <n v="7"/>
    <x v="0"/>
  </r>
  <r>
    <x v="1"/>
    <s v="Travel_Rarely"/>
    <x v="2"/>
    <s v="Current Employees"/>
    <x v="1"/>
    <x v="0"/>
    <s v="STAFF-727"/>
    <n v="727"/>
    <x v="0"/>
    <x v="7"/>
    <x v="0"/>
    <s v="No"/>
    <s v="Y"/>
    <n v="6"/>
    <n v="-2"/>
    <n v="0"/>
    <n v="32"/>
    <n v="0"/>
    <m/>
    <n v="0"/>
    <n v="1"/>
    <n v="1018"/>
    <n v="3"/>
    <x v="0"/>
    <n v="1"/>
    <n v="3"/>
    <n v="39"/>
    <n v="3"/>
    <n v="3"/>
    <n v="4"/>
    <n v="11159"/>
    <n v="19373"/>
    <n v="3"/>
    <n v="15"/>
    <n v="3"/>
    <n v="4"/>
    <n v="80"/>
    <n v="0"/>
    <n v="10"/>
    <n v="3"/>
    <n v="7"/>
    <n v="7"/>
    <n v="7"/>
    <n v="7"/>
    <x v="0"/>
  </r>
  <r>
    <x v="1"/>
    <s v="Travel_Rarely"/>
    <x v="1"/>
    <s v="Current Employees"/>
    <x v="0"/>
    <x v="3"/>
    <s v="STAFF-728"/>
    <n v="728"/>
    <x v="1"/>
    <x v="0"/>
    <x v="0"/>
    <s v="No"/>
    <s v="Y"/>
    <n v="2"/>
    <n v="-2"/>
    <n v="0"/>
    <n v="47"/>
    <n v="0"/>
    <m/>
    <n v="0"/>
    <n v="1"/>
    <n v="703"/>
    <n v="14"/>
    <x v="2"/>
    <n v="1"/>
    <n v="4"/>
    <n v="42"/>
    <n v="3"/>
    <n v="2"/>
    <n v="1"/>
    <n v="4960"/>
    <n v="11825"/>
    <n v="2"/>
    <n v="12"/>
    <n v="3"/>
    <n v="4"/>
    <n v="80"/>
    <n v="0"/>
    <n v="20"/>
    <n v="3"/>
    <n v="7"/>
    <n v="7"/>
    <n v="1"/>
    <n v="7"/>
    <x v="0"/>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x v="5"/>
  </r>
  <r>
    <x v="1"/>
    <s v="Travel_Rarely"/>
    <x v="1"/>
    <s v="Current Employees"/>
    <x v="1"/>
    <x v="0"/>
    <s v="STAFF-730"/>
    <n v="730"/>
    <x v="1"/>
    <x v="7"/>
    <x v="1"/>
    <s v="No"/>
    <s v="Y"/>
    <n v="3"/>
    <n v="-2"/>
    <n v="0"/>
    <n v="53"/>
    <n v="0"/>
    <m/>
    <n v="0"/>
    <n v="1"/>
    <n v="970"/>
    <n v="7"/>
    <x v="3"/>
    <n v="1"/>
    <n v="3"/>
    <n v="59"/>
    <n v="4"/>
    <n v="4"/>
    <n v="3"/>
    <n v="14814"/>
    <n v="13514"/>
    <n v="3"/>
    <n v="19"/>
    <n v="3"/>
    <n v="3"/>
    <n v="80"/>
    <n v="0"/>
    <n v="32"/>
    <n v="3"/>
    <n v="5"/>
    <n v="1"/>
    <n v="1"/>
    <n v="3"/>
    <x v="0"/>
  </r>
  <r>
    <x v="1"/>
    <s v="Travel_Rarely"/>
    <x v="0"/>
    <s v="Current Employees"/>
    <x v="2"/>
    <x v="5"/>
    <s v="STAFF-731"/>
    <n v="731"/>
    <x v="1"/>
    <x v="5"/>
    <x v="2"/>
    <s v="No"/>
    <s v="Y"/>
    <n v="2"/>
    <n v="-2"/>
    <n v="0"/>
    <n v="41"/>
    <n v="0"/>
    <m/>
    <n v="0"/>
    <n v="1"/>
    <n v="427"/>
    <n v="10"/>
    <x v="2"/>
    <n v="1"/>
    <n v="2"/>
    <n v="73"/>
    <n v="2"/>
    <n v="5"/>
    <n v="4"/>
    <n v="19141"/>
    <n v="8861"/>
    <n v="3"/>
    <n v="15"/>
    <n v="3"/>
    <n v="2"/>
    <n v="80"/>
    <n v="3"/>
    <n v="23"/>
    <n v="2"/>
    <n v="21"/>
    <n v="6"/>
    <n v="12"/>
    <n v="6"/>
    <x v="4"/>
  </r>
  <r>
    <x v="1"/>
    <s v="Travel_Rarely"/>
    <x v="3"/>
    <s v="Current Employees"/>
    <x v="0"/>
    <x v="3"/>
    <s v="STAFF-732"/>
    <n v="732"/>
    <x v="1"/>
    <x v="0"/>
    <x v="0"/>
    <s v="No"/>
    <s v="Y"/>
    <n v="1"/>
    <n v="-2"/>
    <n v="0"/>
    <n v="60"/>
    <n v="0"/>
    <m/>
    <n v="0"/>
    <n v="1"/>
    <n v="1179"/>
    <n v="16"/>
    <x v="2"/>
    <n v="1"/>
    <n v="1"/>
    <n v="84"/>
    <n v="3"/>
    <n v="2"/>
    <n v="1"/>
    <n v="5405"/>
    <n v="11924"/>
    <n v="8"/>
    <n v="14"/>
    <n v="3"/>
    <n v="4"/>
    <n v="80"/>
    <n v="0"/>
    <n v="10"/>
    <n v="3"/>
    <n v="2"/>
    <n v="2"/>
    <n v="2"/>
    <n v="2"/>
    <x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x v="0"/>
  </r>
  <r>
    <x v="1"/>
    <s v="Travel_Rarely"/>
    <x v="0"/>
    <s v="Current Employees"/>
    <x v="2"/>
    <x v="5"/>
    <s v="STAFF-734"/>
    <n v="734"/>
    <x v="1"/>
    <x v="5"/>
    <x v="1"/>
    <s v="No"/>
    <s v="Y"/>
    <n v="3"/>
    <n v="-2"/>
    <n v="0"/>
    <n v="41"/>
    <n v="0"/>
    <m/>
    <n v="0"/>
    <n v="1"/>
    <n v="314"/>
    <n v="1"/>
    <x v="3"/>
    <n v="1"/>
    <n v="4"/>
    <n v="59"/>
    <n v="2"/>
    <n v="5"/>
    <n v="3"/>
    <n v="19189"/>
    <n v="19562"/>
    <n v="1"/>
    <n v="12"/>
    <n v="3"/>
    <n v="2"/>
    <n v="80"/>
    <n v="1"/>
    <n v="22"/>
    <n v="3"/>
    <n v="22"/>
    <n v="7"/>
    <n v="2"/>
    <n v="10"/>
    <x v="4"/>
  </r>
  <r>
    <x v="1"/>
    <s v="Travel_Rarely"/>
    <x v="1"/>
    <s v="Current Employees"/>
    <x v="0"/>
    <x v="3"/>
    <s v="STAFF-738"/>
    <n v="738"/>
    <x v="1"/>
    <x v="6"/>
    <x v="1"/>
    <s v="No"/>
    <s v="Y"/>
    <n v="2"/>
    <n v="-2"/>
    <n v="0"/>
    <n v="50"/>
    <n v="0"/>
    <m/>
    <n v="0"/>
    <n v="1"/>
    <n v="316"/>
    <n v="8"/>
    <x v="2"/>
    <n v="1"/>
    <n v="4"/>
    <n v="54"/>
    <n v="3"/>
    <n v="1"/>
    <n v="1"/>
    <n v="3875"/>
    <n v="9983"/>
    <n v="7"/>
    <n v="15"/>
    <n v="3"/>
    <n v="4"/>
    <n v="80"/>
    <n v="1"/>
    <n v="4"/>
    <n v="3"/>
    <n v="2"/>
    <n v="2"/>
    <n v="2"/>
    <n v="2"/>
    <x v="2"/>
  </r>
  <r>
    <x v="0"/>
    <s v="Travel_Rarely"/>
    <x v="2"/>
    <s v="Ex-Employees"/>
    <x v="1"/>
    <x v="0"/>
    <s v="STAFF-741"/>
    <n v="741"/>
    <x v="0"/>
    <x v="1"/>
    <x v="0"/>
    <s v="Yes"/>
    <s v="Y"/>
    <n v="4"/>
    <n v="-2"/>
    <n v="0"/>
    <n v="28"/>
    <n v="1"/>
    <n v="1"/>
    <n v="1"/>
    <n v="0"/>
    <n v="654"/>
    <n v="1"/>
    <x v="0"/>
    <n v="1"/>
    <n v="1"/>
    <n v="67"/>
    <n v="1"/>
    <n v="1"/>
    <n v="3"/>
    <n v="2216"/>
    <n v="3872"/>
    <n v="7"/>
    <n v="13"/>
    <n v="3"/>
    <n v="4"/>
    <n v="80"/>
    <n v="0"/>
    <n v="10"/>
    <n v="3"/>
    <n v="7"/>
    <n v="7"/>
    <n v="3"/>
    <n v="7"/>
    <x v="0"/>
  </r>
  <r>
    <x v="1"/>
    <s v="Non-Travel"/>
    <x v="0"/>
    <s v="Current Employees"/>
    <x v="1"/>
    <x v="0"/>
    <s v="STAFF-742"/>
    <n v="742"/>
    <x v="0"/>
    <x v="7"/>
    <x v="1"/>
    <s v="No"/>
    <s v="Y"/>
    <n v="2"/>
    <n v="-2"/>
    <n v="0"/>
    <n v="36"/>
    <n v="0"/>
    <m/>
    <n v="0"/>
    <n v="1"/>
    <n v="427"/>
    <n v="8"/>
    <x v="3"/>
    <n v="1"/>
    <n v="1"/>
    <n v="63"/>
    <n v="4"/>
    <n v="3"/>
    <n v="3"/>
    <n v="11713"/>
    <n v="20335"/>
    <n v="9"/>
    <n v="14"/>
    <n v="3"/>
    <n v="1"/>
    <n v="80"/>
    <n v="1"/>
    <n v="10"/>
    <n v="3"/>
    <n v="8"/>
    <n v="7"/>
    <n v="0"/>
    <n v="5"/>
    <x v="0"/>
  </r>
  <r>
    <x v="1"/>
    <s v="Travel_Rarely"/>
    <x v="0"/>
    <s v="Current Employees"/>
    <x v="1"/>
    <x v="0"/>
    <s v="STAFF-743"/>
    <n v="743"/>
    <x v="0"/>
    <x v="3"/>
    <x v="0"/>
    <s v="Yes"/>
    <s v="Y"/>
    <n v="4"/>
    <n v="-2"/>
    <n v="0"/>
    <n v="38"/>
    <n v="0"/>
    <m/>
    <n v="0"/>
    <n v="1"/>
    <n v="168"/>
    <n v="1"/>
    <x v="3"/>
    <n v="1"/>
    <n v="3"/>
    <n v="81"/>
    <n v="3"/>
    <n v="3"/>
    <n v="3"/>
    <n v="7861"/>
    <n v="15397"/>
    <n v="4"/>
    <n v="14"/>
    <n v="3"/>
    <n v="4"/>
    <n v="80"/>
    <n v="0"/>
    <n v="10"/>
    <n v="4"/>
    <n v="1"/>
    <n v="0"/>
    <n v="0"/>
    <n v="0"/>
    <x v="2"/>
  </r>
  <r>
    <x v="1"/>
    <s v="Non-Travel"/>
    <x v="0"/>
    <s v="Current Employees"/>
    <x v="1"/>
    <x v="2"/>
    <s v="STAFF-744"/>
    <n v="744"/>
    <x v="1"/>
    <x v="2"/>
    <x v="0"/>
    <s v="No"/>
    <s v="Y"/>
    <n v="5"/>
    <n v="-2"/>
    <n v="0"/>
    <n v="44"/>
    <n v="0"/>
    <m/>
    <n v="0"/>
    <n v="1"/>
    <n v="381"/>
    <n v="24"/>
    <x v="3"/>
    <n v="1"/>
    <n v="1"/>
    <n v="49"/>
    <n v="1"/>
    <n v="1"/>
    <n v="3"/>
    <n v="3708"/>
    <n v="2104"/>
    <n v="2"/>
    <n v="14"/>
    <n v="3"/>
    <n v="3"/>
    <n v="80"/>
    <n v="0"/>
    <n v="9"/>
    <n v="3"/>
    <n v="5"/>
    <n v="2"/>
    <n v="1"/>
    <n v="4"/>
    <x v="0"/>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x v="4"/>
  </r>
  <r>
    <x v="1"/>
    <s v="Travel_Rarely"/>
    <x v="2"/>
    <s v="Current Employees"/>
    <x v="0"/>
    <x v="3"/>
    <s v="STAFF-747"/>
    <n v="747"/>
    <x v="1"/>
    <x v="0"/>
    <x v="2"/>
    <s v="No"/>
    <s v="Y"/>
    <n v="2"/>
    <n v="-2"/>
    <n v="0"/>
    <n v="30"/>
    <n v="0"/>
    <m/>
    <n v="0"/>
    <n v="1"/>
    <n v="501"/>
    <n v="27"/>
    <x v="4"/>
    <n v="1"/>
    <n v="3"/>
    <n v="99"/>
    <n v="3"/>
    <n v="2"/>
    <n v="1"/>
    <n v="5304"/>
    <n v="25275"/>
    <n v="7"/>
    <n v="23"/>
    <n v="4"/>
    <n v="4"/>
    <n v="80"/>
    <n v="1"/>
    <n v="10"/>
    <n v="2"/>
    <n v="8"/>
    <n v="7"/>
    <n v="7"/>
    <n v="7"/>
    <x v="0"/>
  </r>
  <r>
    <x v="1"/>
    <s v="Travel_Rarely"/>
    <x v="2"/>
    <s v="Current Employees"/>
    <x v="0"/>
    <x v="0"/>
    <s v="STAFF-749"/>
    <n v="749"/>
    <x v="1"/>
    <x v="6"/>
    <x v="0"/>
    <s v="No"/>
    <s v="Y"/>
    <n v="6"/>
    <n v="-2"/>
    <n v="0"/>
    <n v="29"/>
    <n v="0"/>
    <m/>
    <n v="0"/>
    <n v="1"/>
    <n v="1396"/>
    <n v="10"/>
    <x v="3"/>
    <n v="1"/>
    <n v="3"/>
    <n v="99"/>
    <n v="3"/>
    <n v="1"/>
    <n v="3"/>
    <n v="2642"/>
    <n v="2755"/>
    <n v="1"/>
    <n v="11"/>
    <n v="3"/>
    <n v="3"/>
    <n v="80"/>
    <n v="0"/>
    <n v="1"/>
    <n v="3"/>
    <n v="1"/>
    <n v="0"/>
    <n v="0"/>
    <n v="0"/>
    <x v="2"/>
  </r>
  <r>
    <x v="0"/>
    <s v="Travel_Frequently"/>
    <x v="0"/>
    <s v="Ex-Employees"/>
    <x v="1"/>
    <x v="2"/>
    <s v="STAFF-752"/>
    <n v="752"/>
    <x v="1"/>
    <x v="1"/>
    <x v="2"/>
    <s v="Yes"/>
    <s v="Y"/>
    <n v="2"/>
    <n v="-2"/>
    <n v="0"/>
    <n v="42"/>
    <n v="1"/>
    <n v="1"/>
    <n v="1"/>
    <n v="0"/>
    <n v="933"/>
    <n v="19"/>
    <x v="3"/>
    <n v="1"/>
    <n v="3"/>
    <n v="57"/>
    <n v="4"/>
    <n v="1"/>
    <n v="3"/>
    <n v="2759"/>
    <n v="20366"/>
    <n v="6"/>
    <n v="12"/>
    <n v="3"/>
    <n v="4"/>
    <n v="80"/>
    <n v="0"/>
    <n v="7"/>
    <n v="3"/>
    <n v="2"/>
    <n v="2"/>
    <n v="2"/>
    <n v="2"/>
    <x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x v="2"/>
  </r>
  <r>
    <x v="1"/>
    <s v="Travel_Rarely"/>
    <x v="2"/>
    <s v="Current Employees"/>
    <x v="1"/>
    <x v="2"/>
    <s v="STAFF-757"/>
    <n v="757"/>
    <x v="0"/>
    <x v="4"/>
    <x v="0"/>
    <s v="No"/>
    <s v="Y"/>
    <n v="2"/>
    <n v="-2"/>
    <n v="0"/>
    <n v="34"/>
    <n v="0"/>
    <m/>
    <n v="0"/>
    <n v="1"/>
    <n v="970"/>
    <n v="8"/>
    <x v="0"/>
    <n v="1"/>
    <n v="2"/>
    <n v="96"/>
    <n v="3"/>
    <n v="2"/>
    <n v="3"/>
    <n v="6142"/>
    <n v="7360"/>
    <n v="3"/>
    <n v="11"/>
    <n v="3"/>
    <n v="4"/>
    <n v="80"/>
    <n v="0"/>
    <n v="10"/>
    <n v="3"/>
    <n v="5"/>
    <n v="1"/>
    <n v="4"/>
    <n v="3"/>
    <x v="0"/>
  </r>
  <r>
    <x v="1"/>
    <s v="Travel_Rarely"/>
    <x v="4"/>
    <s v="Current Employees"/>
    <x v="1"/>
    <x v="2"/>
    <s v="STAFF-758"/>
    <n v="758"/>
    <x v="1"/>
    <x v="2"/>
    <x v="1"/>
    <s v="No"/>
    <s v="Y"/>
    <n v="2"/>
    <n v="-2"/>
    <n v="0"/>
    <n v="23"/>
    <n v="0"/>
    <m/>
    <n v="0"/>
    <n v="1"/>
    <n v="650"/>
    <n v="9"/>
    <x v="1"/>
    <n v="1"/>
    <n v="2"/>
    <n v="37"/>
    <n v="3"/>
    <n v="1"/>
    <n v="3"/>
    <n v="2500"/>
    <n v="4344"/>
    <n v="1"/>
    <n v="14"/>
    <n v="3"/>
    <n v="4"/>
    <n v="80"/>
    <n v="1"/>
    <n v="5"/>
    <n v="4"/>
    <n v="4"/>
    <n v="3"/>
    <n v="0"/>
    <n v="2"/>
    <x v="2"/>
  </r>
  <r>
    <x v="1"/>
    <s v="Travel_Rarely"/>
    <x v="0"/>
    <s v="Current Employees"/>
    <x v="2"/>
    <x v="5"/>
    <s v="STAFF-760"/>
    <n v="760"/>
    <x v="0"/>
    <x v="8"/>
    <x v="1"/>
    <s v="No"/>
    <s v="Y"/>
    <n v="3"/>
    <n v="-2"/>
    <n v="0"/>
    <n v="39"/>
    <n v="0"/>
    <m/>
    <n v="0"/>
    <n v="1"/>
    <n v="141"/>
    <n v="3"/>
    <x v="3"/>
    <n v="1"/>
    <n v="3"/>
    <n v="44"/>
    <n v="4"/>
    <n v="2"/>
    <n v="3"/>
    <n v="6389"/>
    <n v="18767"/>
    <n v="9"/>
    <n v="15"/>
    <n v="3"/>
    <n v="3"/>
    <n v="80"/>
    <n v="1"/>
    <n v="12"/>
    <n v="1"/>
    <n v="8"/>
    <n v="3"/>
    <n v="3"/>
    <n v="6"/>
    <x v="0"/>
  </r>
  <r>
    <x v="1"/>
    <s v="Travel_Rarely"/>
    <x v="3"/>
    <s v="Current Employees"/>
    <x v="1"/>
    <x v="2"/>
    <s v="STAFF-762"/>
    <n v="762"/>
    <x v="1"/>
    <x v="4"/>
    <x v="1"/>
    <s v="No"/>
    <s v="Y"/>
    <n v="1"/>
    <n v="-2"/>
    <n v="0"/>
    <n v="56"/>
    <n v="0"/>
    <m/>
    <n v="0"/>
    <n v="1"/>
    <n v="832"/>
    <n v="9"/>
    <x v="3"/>
    <n v="1"/>
    <n v="3"/>
    <n v="81"/>
    <n v="3"/>
    <n v="4"/>
    <n v="4"/>
    <n v="11103"/>
    <n v="20420"/>
    <n v="7"/>
    <n v="11"/>
    <n v="3"/>
    <n v="3"/>
    <n v="80"/>
    <n v="0"/>
    <n v="30"/>
    <n v="2"/>
    <n v="10"/>
    <n v="7"/>
    <n v="1"/>
    <n v="1"/>
    <x v="1"/>
  </r>
  <r>
    <x v="1"/>
    <s v="Travel_Rarely"/>
    <x v="0"/>
    <s v="Current Employees"/>
    <x v="1"/>
    <x v="2"/>
    <s v="STAFF-763"/>
    <n v="763"/>
    <x v="0"/>
    <x v="1"/>
    <x v="0"/>
    <s v="Yes"/>
    <s v="Y"/>
    <n v="2"/>
    <n v="-2"/>
    <n v="0"/>
    <n v="40"/>
    <n v="0"/>
    <m/>
    <n v="0"/>
    <n v="1"/>
    <n v="804"/>
    <n v="2"/>
    <x v="1"/>
    <n v="1"/>
    <n v="4"/>
    <n v="86"/>
    <n v="2"/>
    <n v="1"/>
    <n v="4"/>
    <n v="2342"/>
    <n v="22929"/>
    <n v="0"/>
    <n v="20"/>
    <n v="4"/>
    <n v="4"/>
    <n v="80"/>
    <n v="0"/>
    <n v="5"/>
    <n v="2"/>
    <n v="4"/>
    <n v="2"/>
    <n v="2"/>
    <n v="3"/>
    <x v="2"/>
  </r>
  <r>
    <x v="1"/>
    <s v="Travel_Rarely"/>
    <x v="2"/>
    <s v="Current Employees"/>
    <x v="1"/>
    <x v="2"/>
    <s v="STAFF-764"/>
    <n v="764"/>
    <x v="0"/>
    <x v="4"/>
    <x v="0"/>
    <s v="No"/>
    <s v="Y"/>
    <n v="2"/>
    <n v="-2"/>
    <n v="0"/>
    <n v="27"/>
    <n v="0"/>
    <m/>
    <n v="0"/>
    <n v="1"/>
    <n v="975"/>
    <n v="7"/>
    <x v="3"/>
    <n v="1"/>
    <n v="4"/>
    <n v="55"/>
    <n v="2"/>
    <n v="2"/>
    <n v="3"/>
    <n v="6811"/>
    <n v="23398"/>
    <n v="8"/>
    <n v="19"/>
    <n v="3"/>
    <n v="1"/>
    <n v="80"/>
    <n v="0"/>
    <n v="9"/>
    <n v="1"/>
    <n v="7"/>
    <n v="6"/>
    <n v="0"/>
    <n v="7"/>
    <x v="0"/>
  </r>
  <r>
    <x v="1"/>
    <s v="Travel_Rarely"/>
    <x v="2"/>
    <s v="Current Employees"/>
    <x v="0"/>
    <x v="3"/>
    <s v="STAFF-766"/>
    <n v="766"/>
    <x v="1"/>
    <x v="6"/>
    <x v="2"/>
    <s v="No"/>
    <s v="Y"/>
    <n v="2"/>
    <n v="-2"/>
    <n v="0"/>
    <n v="29"/>
    <n v="0"/>
    <m/>
    <n v="0"/>
    <n v="1"/>
    <n v="1090"/>
    <n v="10"/>
    <x v="3"/>
    <n v="1"/>
    <n v="4"/>
    <n v="83"/>
    <n v="3"/>
    <n v="1"/>
    <n v="2"/>
    <n v="2297"/>
    <n v="17967"/>
    <n v="1"/>
    <n v="14"/>
    <n v="3"/>
    <n v="4"/>
    <n v="80"/>
    <n v="2"/>
    <n v="2"/>
    <n v="3"/>
    <n v="2"/>
    <n v="2"/>
    <n v="2"/>
    <n v="2"/>
    <x v="2"/>
  </r>
  <r>
    <x v="1"/>
    <s v="Travel_Rarely"/>
    <x v="1"/>
    <s v="Current Employees"/>
    <x v="1"/>
    <x v="0"/>
    <s v="STAFF-769"/>
    <n v="769"/>
    <x v="1"/>
    <x v="2"/>
    <x v="0"/>
    <s v="No"/>
    <s v="Y"/>
    <n v="4"/>
    <n v="-2"/>
    <n v="0"/>
    <n v="53"/>
    <n v="0"/>
    <m/>
    <n v="0"/>
    <n v="1"/>
    <n v="346"/>
    <n v="6"/>
    <x v="3"/>
    <n v="1"/>
    <n v="4"/>
    <n v="86"/>
    <n v="3"/>
    <n v="2"/>
    <n v="4"/>
    <n v="2450"/>
    <n v="10919"/>
    <n v="2"/>
    <n v="17"/>
    <n v="3"/>
    <n v="4"/>
    <n v="80"/>
    <n v="0"/>
    <n v="19"/>
    <n v="3"/>
    <n v="2"/>
    <n v="2"/>
    <n v="2"/>
    <n v="2"/>
    <x v="2"/>
  </r>
  <r>
    <x v="1"/>
    <s v="Non-Travel"/>
    <x v="0"/>
    <s v="Current Employees"/>
    <x v="1"/>
    <x v="0"/>
    <s v="STAFF-771"/>
    <n v="771"/>
    <x v="0"/>
    <x v="4"/>
    <x v="2"/>
    <s v="No"/>
    <s v="Y"/>
    <n v="2"/>
    <n v="-2"/>
    <n v="0"/>
    <n v="35"/>
    <n v="0"/>
    <m/>
    <n v="0"/>
    <n v="1"/>
    <n v="1225"/>
    <n v="2"/>
    <x v="2"/>
    <n v="1"/>
    <n v="4"/>
    <n v="61"/>
    <n v="3"/>
    <n v="2"/>
    <n v="1"/>
    <n v="5093"/>
    <n v="4761"/>
    <n v="2"/>
    <n v="11"/>
    <n v="3"/>
    <n v="1"/>
    <n v="80"/>
    <n v="1"/>
    <n v="16"/>
    <n v="4"/>
    <n v="1"/>
    <n v="0"/>
    <n v="0"/>
    <n v="0"/>
    <x v="2"/>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x v="1"/>
  </r>
  <r>
    <x v="1"/>
    <s v="Travel_Rarely"/>
    <x v="0"/>
    <s v="Current Employees"/>
    <x v="1"/>
    <x v="2"/>
    <s v="STAFF-773"/>
    <n v="773"/>
    <x v="1"/>
    <x v="1"/>
    <x v="1"/>
    <s v="Yes"/>
    <s v="Y"/>
    <n v="0"/>
    <n v="-2"/>
    <n v="0"/>
    <n v="38"/>
    <n v="0"/>
    <m/>
    <n v="0"/>
    <n v="1"/>
    <n v="268"/>
    <n v="2"/>
    <x v="4"/>
    <n v="1"/>
    <n v="4"/>
    <n v="92"/>
    <n v="3"/>
    <n v="1"/>
    <n v="3"/>
    <n v="3057"/>
    <n v="20471"/>
    <n v="6"/>
    <n v="13"/>
    <n v="3"/>
    <n v="2"/>
    <n v="80"/>
    <n v="1"/>
    <n v="6"/>
    <n v="1"/>
    <n v="1"/>
    <n v="0"/>
    <n v="0"/>
    <n v="1"/>
    <x v="2"/>
  </r>
  <r>
    <x v="1"/>
    <s v="Travel_Rarely"/>
    <x v="2"/>
    <s v="Current Employees"/>
    <x v="1"/>
    <x v="0"/>
    <s v="STAFF-775"/>
    <n v="775"/>
    <x v="0"/>
    <x v="3"/>
    <x v="2"/>
    <s v="No"/>
    <s v="Y"/>
    <n v="3"/>
    <n v="-2"/>
    <n v="0"/>
    <n v="34"/>
    <n v="0"/>
    <m/>
    <n v="0"/>
    <n v="1"/>
    <n v="167"/>
    <n v="8"/>
    <x v="4"/>
    <n v="1"/>
    <n v="2"/>
    <n v="32"/>
    <n v="3"/>
    <n v="2"/>
    <n v="1"/>
    <n v="5121"/>
    <n v="4187"/>
    <n v="3"/>
    <n v="14"/>
    <n v="3"/>
    <n v="3"/>
    <n v="80"/>
    <n v="1"/>
    <n v="7"/>
    <n v="3"/>
    <n v="0"/>
    <n v="0"/>
    <n v="0"/>
    <n v="0"/>
    <x v="2"/>
  </r>
  <r>
    <x v="1"/>
    <s v="Travel_Rarely"/>
    <x v="1"/>
    <s v="Current Employees"/>
    <x v="0"/>
    <x v="3"/>
    <s v="STAFF-776"/>
    <n v="776"/>
    <x v="1"/>
    <x v="5"/>
    <x v="1"/>
    <s v="No"/>
    <s v="Y"/>
    <n v="3"/>
    <n v="-2"/>
    <n v="0"/>
    <n v="52"/>
    <n v="0"/>
    <m/>
    <n v="0"/>
    <n v="1"/>
    <n v="621"/>
    <n v="3"/>
    <x v="2"/>
    <n v="1"/>
    <n v="3"/>
    <n v="31"/>
    <n v="2"/>
    <n v="4"/>
    <n v="2"/>
    <n v="16856"/>
    <n v="10084"/>
    <n v="1"/>
    <n v="11"/>
    <n v="3"/>
    <n v="1"/>
    <n v="80"/>
    <n v="0"/>
    <n v="34"/>
    <n v="4"/>
    <n v="34"/>
    <n v="6"/>
    <n v="1"/>
    <n v="16"/>
    <x v="7"/>
  </r>
  <r>
    <x v="0"/>
    <s v="Travel_Rarely"/>
    <x v="2"/>
    <s v="Ex-Employees"/>
    <x v="1"/>
    <x v="1"/>
    <s v="STAFF-780"/>
    <n v="780"/>
    <x v="1"/>
    <x v="1"/>
    <x v="0"/>
    <s v="Yes"/>
    <s v="Y"/>
    <n v="2"/>
    <n v="-2"/>
    <n v="0"/>
    <n v="33"/>
    <n v="1"/>
    <n v="1"/>
    <n v="1"/>
    <n v="0"/>
    <n v="527"/>
    <n v="1"/>
    <x v="2"/>
    <n v="1"/>
    <n v="4"/>
    <n v="63"/>
    <n v="3"/>
    <n v="1"/>
    <n v="4"/>
    <n v="2686"/>
    <n v="5207"/>
    <n v="1"/>
    <n v="13"/>
    <n v="3"/>
    <n v="3"/>
    <n v="80"/>
    <n v="0"/>
    <n v="10"/>
    <n v="2"/>
    <n v="10"/>
    <n v="9"/>
    <n v="7"/>
    <n v="8"/>
    <x v="1"/>
  </r>
  <r>
    <x v="1"/>
    <s v="Travel_Rarely"/>
    <x v="2"/>
    <s v="Current Employees"/>
    <x v="0"/>
    <x v="2"/>
    <s v="STAFF-781"/>
    <n v="781"/>
    <x v="0"/>
    <x v="0"/>
    <x v="0"/>
    <s v="No"/>
    <s v="Y"/>
    <n v="5"/>
    <n v="-2"/>
    <n v="0"/>
    <n v="25"/>
    <n v="0"/>
    <m/>
    <n v="0"/>
    <n v="1"/>
    <n v="883"/>
    <n v="26"/>
    <x v="1"/>
    <n v="1"/>
    <n v="3"/>
    <n v="32"/>
    <n v="3"/>
    <n v="2"/>
    <n v="4"/>
    <n v="6180"/>
    <n v="22807"/>
    <n v="1"/>
    <n v="23"/>
    <n v="4"/>
    <n v="2"/>
    <n v="80"/>
    <n v="0"/>
    <n v="6"/>
    <n v="2"/>
    <n v="6"/>
    <n v="5"/>
    <n v="1"/>
    <n v="4"/>
    <x v="0"/>
  </r>
  <r>
    <x v="1"/>
    <s v="Travel_Rarely"/>
    <x v="1"/>
    <s v="Current Employees"/>
    <x v="0"/>
    <x v="4"/>
    <s v="STAFF-783"/>
    <n v="783"/>
    <x v="1"/>
    <x v="6"/>
    <x v="0"/>
    <s v="No"/>
    <s v="Y"/>
    <n v="3"/>
    <n v="-2"/>
    <n v="0"/>
    <n v="45"/>
    <n v="0"/>
    <m/>
    <n v="0"/>
    <n v="1"/>
    <n v="954"/>
    <n v="2"/>
    <x v="0"/>
    <n v="1"/>
    <n v="4"/>
    <n v="46"/>
    <n v="1"/>
    <n v="2"/>
    <n v="4"/>
    <n v="6632"/>
    <n v="12388"/>
    <n v="0"/>
    <n v="13"/>
    <n v="3"/>
    <n v="1"/>
    <n v="80"/>
    <n v="0"/>
    <n v="9"/>
    <n v="3"/>
    <n v="8"/>
    <n v="7"/>
    <n v="3"/>
    <n v="1"/>
    <x v="0"/>
  </r>
  <r>
    <x v="1"/>
    <s v="Travel_Rarely"/>
    <x v="4"/>
    <s v="Current Employees"/>
    <x v="1"/>
    <x v="2"/>
    <s v="STAFF-784"/>
    <n v="784"/>
    <x v="1"/>
    <x v="1"/>
    <x v="0"/>
    <s v="No"/>
    <s v="Y"/>
    <n v="3"/>
    <n v="-2"/>
    <n v="0"/>
    <n v="23"/>
    <n v="0"/>
    <m/>
    <n v="0"/>
    <n v="1"/>
    <n v="310"/>
    <n v="10"/>
    <x v="1"/>
    <n v="1"/>
    <n v="1"/>
    <n v="79"/>
    <n v="4"/>
    <n v="1"/>
    <n v="3"/>
    <n v="3505"/>
    <n v="19630"/>
    <n v="1"/>
    <n v="18"/>
    <n v="3"/>
    <n v="4"/>
    <n v="80"/>
    <n v="0"/>
    <n v="2"/>
    <n v="3"/>
    <n v="2"/>
    <n v="2"/>
    <n v="0"/>
    <n v="2"/>
    <x v="2"/>
  </r>
  <r>
    <x v="0"/>
    <s v="Travel_Frequently"/>
    <x v="1"/>
    <s v="Ex-Employees"/>
    <x v="0"/>
    <x v="0"/>
    <s v="STAFF-785"/>
    <n v="785"/>
    <x v="0"/>
    <x v="0"/>
    <x v="0"/>
    <s v="Yes"/>
    <s v="Y"/>
    <n v="2"/>
    <n v="-2"/>
    <n v="0"/>
    <n v="47"/>
    <n v="1"/>
    <n v="1"/>
    <n v="1"/>
    <n v="0"/>
    <n v="719"/>
    <n v="27"/>
    <x v="0"/>
    <n v="1"/>
    <n v="2"/>
    <n v="77"/>
    <n v="4"/>
    <n v="2"/>
    <n v="1"/>
    <n v="6397"/>
    <n v="10339"/>
    <n v="4"/>
    <n v="12"/>
    <n v="3"/>
    <n v="4"/>
    <n v="80"/>
    <n v="0"/>
    <n v="8"/>
    <n v="3"/>
    <n v="5"/>
    <n v="4"/>
    <n v="1"/>
    <n v="3"/>
    <x v="0"/>
  </r>
  <r>
    <x v="1"/>
    <s v="Travel_Rarely"/>
    <x v="2"/>
    <s v="Current Employees"/>
    <x v="0"/>
    <x v="1"/>
    <s v="STAFF-786"/>
    <n v="786"/>
    <x v="1"/>
    <x v="0"/>
    <x v="0"/>
    <s v="No"/>
    <s v="Y"/>
    <n v="5"/>
    <n v="-2"/>
    <n v="0"/>
    <n v="34"/>
    <n v="0"/>
    <m/>
    <n v="0"/>
    <n v="1"/>
    <n v="304"/>
    <n v="2"/>
    <x v="3"/>
    <n v="1"/>
    <n v="4"/>
    <n v="60"/>
    <n v="3"/>
    <n v="2"/>
    <n v="4"/>
    <n v="6274"/>
    <n v="18686"/>
    <n v="1"/>
    <n v="22"/>
    <n v="4"/>
    <n v="3"/>
    <n v="80"/>
    <n v="0"/>
    <n v="6"/>
    <n v="3"/>
    <n v="6"/>
    <n v="5"/>
    <n v="1"/>
    <n v="4"/>
    <x v="0"/>
  </r>
  <r>
    <x v="0"/>
    <s v="Travel_Rarely"/>
    <x v="3"/>
    <s v="Ex-Employees"/>
    <x v="1"/>
    <x v="2"/>
    <s v="STAFF-787"/>
    <n v="787"/>
    <x v="1"/>
    <x v="5"/>
    <x v="1"/>
    <s v="Yes"/>
    <s v="Y"/>
    <n v="2"/>
    <n v="-2"/>
    <n v="0"/>
    <n v="55"/>
    <n v="1"/>
    <n v="1"/>
    <n v="1"/>
    <n v="0"/>
    <n v="725"/>
    <n v="2"/>
    <x v="3"/>
    <n v="1"/>
    <n v="4"/>
    <n v="78"/>
    <n v="3"/>
    <n v="5"/>
    <n v="3"/>
    <n v="19859"/>
    <n v="21199"/>
    <n v="5"/>
    <n v="13"/>
    <n v="3"/>
    <n v="4"/>
    <n v="80"/>
    <n v="1"/>
    <n v="24"/>
    <n v="3"/>
    <n v="5"/>
    <n v="2"/>
    <n v="1"/>
    <n v="4"/>
    <x v="0"/>
  </r>
  <r>
    <x v="1"/>
    <s v="Non-Travel"/>
    <x v="0"/>
    <s v="Current Employees"/>
    <x v="0"/>
    <x v="0"/>
    <s v="STAFF-789"/>
    <n v="789"/>
    <x v="1"/>
    <x v="0"/>
    <x v="0"/>
    <s v="No"/>
    <s v="Y"/>
    <n v="1"/>
    <n v="-2"/>
    <n v="0"/>
    <n v="36"/>
    <n v="0"/>
    <m/>
    <n v="0"/>
    <n v="1"/>
    <n v="1434"/>
    <n v="8"/>
    <x v="2"/>
    <n v="1"/>
    <n v="1"/>
    <n v="76"/>
    <n v="2"/>
    <n v="3"/>
    <n v="1"/>
    <n v="7587"/>
    <n v="14229"/>
    <n v="1"/>
    <n v="15"/>
    <n v="3"/>
    <n v="2"/>
    <n v="80"/>
    <n v="0"/>
    <n v="10"/>
    <n v="3"/>
    <n v="10"/>
    <n v="7"/>
    <n v="0"/>
    <n v="9"/>
    <x v="1"/>
  </r>
  <r>
    <x v="1"/>
    <s v="Non-Travel"/>
    <x v="1"/>
    <s v="Current Employees"/>
    <x v="1"/>
    <x v="2"/>
    <s v="STAFF-791"/>
    <n v="791"/>
    <x v="1"/>
    <x v="1"/>
    <x v="1"/>
    <s v="No"/>
    <s v="Y"/>
    <n v="3"/>
    <n v="-2"/>
    <n v="0"/>
    <n v="52"/>
    <n v="0"/>
    <m/>
    <n v="0"/>
    <n v="1"/>
    <n v="715"/>
    <n v="19"/>
    <x v="2"/>
    <n v="1"/>
    <n v="4"/>
    <n v="41"/>
    <n v="3"/>
    <n v="1"/>
    <n v="4"/>
    <n v="4258"/>
    <n v="26589"/>
    <n v="0"/>
    <n v="18"/>
    <n v="3"/>
    <n v="1"/>
    <n v="80"/>
    <n v="1"/>
    <n v="5"/>
    <n v="3"/>
    <n v="4"/>
    <n v="3"/>
    <n v="1"/>
    <n v="2"/>
    <x v="2"/>
  </r>
  <r>
    <x v="1"/>
    <s v="Travel_Frequently"/>
    <x v="2"/>
    <s v="Current Employees"/>
    <x v="1"/>
    <x v="0"/>
    <s v="STAFF-792"/>
    <n v="792"/>
    <x v="0"/>
    <x v="2"/>
    <x v="2"/>
    <s v="No"/>
    <s v="Y"/>
    <n v="2"/>
    <n v="-2"/>
    <n v="0"/>
    <n v="26"/>
    <n v="0"/>
    <m/>
    <n v="0"/>
    <n v="1"/>
    <n v="575"/>
    <n v="1"/>
    <x v="0"/>
    <n v="1"/>
    <n v="1"/>
    <n v="71"/>
    <n v="1"/>
    <n v="1"/>
    <n v="1"/>
    <n v="4364"/>
    <n v="5288"/>
    <n v="3"/>
    <n v="14"/>
    <n v="3"/>
    <n v="1"/>
    <n v="80"/>
    <n v="1"/>
    <n v="5"/>
    <n v="3"/>
    <n v="2"/>
    <n v="2"/>
    <n v="2"/>
    <n v="0"/>
    <x v="2"/>
  </r>
  <r>
    <x v="1"/>
    <s v="Travel_Rarely"/>
    <x v="2"/>
    <s v="Current Employees"/>
    <x v="1"/>
    <x v="2"/>
    <s v="STAFF-793"/>
    <n v="793"/>
    <x v="0"/>
    <x v="4"/>
    <x v="1"/>
    <s v="No"/>
    <s v="Y"/>
    <n v="3"/>
    <n v="-2"/>
    <n v="0"/>
    <n v="29"/>
    <n v="0"/>
    <m/>
    <n v="0"/>
    <n v="1"/>
    <n v="657"/>
    <n v="27"/>
    <x v="3"/>
    <n v="1"/>
    <n v="2"/>
    <n v="66"/>
    <n v="3"/>
    <n v="2"/>
    <n v="3"/>
    <n v="4335"/>
    <n v="25549"/>
    <n v="4"/>
    <n v="12"/>
    <n v="3"/>
    <n v="1"/>
    <n v="80"/>
    <n v="1"/>
    <n v="11"/>
    <n v="2"/>
    <n v="8"/>
    <n v="7"/>
    <n v="1"/>
    <n v="1"/>
    <x v="0"/>
  </r>
  <r>
    <x v="0"/>
    <s v="Travel_Rarely"/>
    <x v="2"/>
    <s v="Ex-Employees"/>
    <x v="0"/>
    <x v="4"/>
    <s v="STAFF-796"/>
    <n v="796"/>
    <x v="1"/>
    <x v="0"/>
    <x v="0"/>
    <s v="No"/>
    <s v="Y"/>
    <n v="2"/>
    <n v="-2"/>
    <n v="0"/>
    <n v="26"/>
    <n v="1"/>
    <n v="1"/>
    <n v="1"/>
    <n v="0"/>
    <n v="1146"/>
    <n v="8"/>
    <x v="3"/>
    <n v="1"/>
    <n v="4"/>
    <n v="38"/>
    <n v="2"/>
    <n v="2"/>
    <n v="4"/>
    <n v="5326"/>
    <n v="3064"/>
    <n v="6"/>
    <n v="17"/>
    <n v="3"/>
    <n v="3"/>
    <n v="80"/>
    <n v="0"/>
    <n v="6"/>
    <n v="2"/>
    <n v="4"/>
    <n v="3"/>
    <n v="1"/>
    <n v="2"/>
    <x v="2"/>
  </r>
  <r>
    <x v="1"/>
    <s v="Travel_Rarely"/>
    <x v="2"/>
    <s v="Current Employees"/>
    <x v="1"/>
    <x v="0"/>
    <s v="STAFF-797"/>
    <n v="797"/>
    <x v="0"/>
    <x v="1"/>
    <x v="0"/>
    <s v="No"/>
    <s v="Y"/>
    <n v="2"/>
    <n v="-2"/>
    <n v="0"/>
    <n v="34"/>
    <n v="0"/>
    <m/>
    <n v="0"/>
    <n v="1"/>
    <n v="182"/>
    <n v="1"/>
    <x v="2"/>
    <n v="1"/>
    <n v="2"/>
    <n v="72"/>
    <n v="4"/>
    <n v="1"/>
    <n v="1"/>
    <n v="3280"/>
    <n v="13551"/>
    <n v="2"/>
    <n v="16"/>
    <n v="3"/>
    <n v="3"/>
    <n v="80"/>
    <n v="0"/>
    <n v="10"/>
    <n v="3"/>
    <n v="4"/>
    <n v="2"/>
    <n v="1"/>
    <n v="3"/>
    <x v="2"/>
  </r>
  <r>
    <x v="1"/>
    <s v="Travel_Rarely"/>
    <x v="1"/>
    <s v="Current Employees"/>
    <x v="1"/>
    <x v="2"/>
    <s v="STAFF-799"/>
    <n v="799"/>
    <x v="0"/>
    <x v="3"/>
    <x v="2"/>
    <s v="Yes"/>
    <s v="Y"/>
    <n v="4"/>
    <n v="-2"/>
    <n v="0"/>
    <n v="54"/>
    <n v="0"/>
    <m/>
    <n v="0"/>
    <n v="1"/>
    <n v="376"/>
    <n v="19"/>
    <x v="2"/>
    <n v="1"/>
    <n v="4"/>
    <n v="95"/>
    <n v="3"/>
    <n v="2"/>
    <n v="3"/>
    <n v="5485"/>
    <n v="22670"/>
    <n v="9"/>
    <n v="11"/>
    <n v="3"/>
    <n v="2"/>
    <n v="80"/>
    <n v="2"/>
    <n v="9"/>
    <n v="3"/>
    <n v="5"/>
    <n v="3"/>
    <n v="1"/>
    <n v="4"/>
    <x v="0"/>
  </r>
  <r>
    <x v="1"/>
    <s v="Travel_Frequently"/>
    <x v="2"/>
    <s v="Current Employees"/>
    <x v="0"/>
    <x v="3"/>
    <s v="STAFF-800"/>
    <n v="800"/>
    <x v="1"/>
    <x v="0"/>
    <x v="1"/>
    <s v="No"/>
    <s v="Y"/>
    <n v="3"/>
    <n v="-2"/>
    <n v="0"/>
    <n v="27"/>
    <n v="0"/>
    <m/>
    <n v="0"/>
    <n v="1"/>
    <n v="829"/>
    <n v="8"/>
    <x v="1"/>
    <n v="1"/>
    <n v="3"/>
    <n v="84"/>
    <n v="3"/>
    <n v="2"/>
    <n v="2"/>
    <n v="4342"/>
    <n v="24008"/>
    <n v="0"/>
    <n v="19"/>
    <n v="3"/>
    <n v="2"/>
    <n v="80"/>
    <n v="1"/>
    <n v="5"/>
    <n v="3"/>
    <n v="4"/>
    <n v="2"/>
    <n v="1"/>
    <n v="1"/>
    <x v="2"/>
  </r>
  <r>
    <x v="1"/>
    <s v="Travel_Rarely"/>
    <x v="0"/>
    <s v="Current Employees"/>
    <x v="1"/>
    <x v="0"/>
    <s v="STAFF-802"/>
    <n v="802"/>
    <x v="0"/>
    <x v="1"/>
    <x v="2"/>
    <s v="Yes"/>
    <s v="Y"/>
    <n v="3"/>
    <n v="-2"/>
    <n v="0"/>
    <n v="37"/>
    <n v="0"/>
    <m/>
    <n v="0"/>
    <n v="1"/>
    <n v="571"/>
    <n v="10"/>
    <x v="1"/>
    <n v="1"/>
    <n v="4"/>
    <n v="82"/>
    <n v="3"/>
    <n v="1"/>
    <n v="1"/>
    <n v="2782"/>
    <n v="19905"/>
    <n v="0"/>
    <n v="13"/>
    <n v="3"/>
    <n v="2"/>
    <n v="80"/>
    <n v="2"/>
    <n v="6"/>
    <n v="2"/>
    <n v="5"/>
    <n v="3"/>
    <n v="4"/>
    <n v="3"/>
    <x v="0"/>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x v="5"/>
  </r>
  <r>
    <x v="1"/>
    <s v="Travel_Rarely"/>
    <x v="2"/>
    <s v="Current Employees"/>
    <x v="1"/>
    <x v="2"/>
    <s v="STAFF-804"/>
    <n v="804"/>
    <x v="0"/>
    <x v="1"/>
    <x v="0"/>
    <s v="No"/>
    <s v="Y"/>
    <n v="3"/>
    <n v="-2"/>
    <n v="0"/>
    <n v="34"/>
    <n v="0"/>
    <m/>
    <n v="0"/>
    <n v="1"/>
    <n v="121"/>
    <n v="2"/>
    <x v="2"/>
    <n v="1"/>
    <n v="3"/>
    <n v="86"/>
    <n v="2"/>
    <n v="1"/>
    <n v="3"/>
    <n v="4381"/>
    <n v="7530"/>
    <n v="1"/>
    <n v="11"/>
    <n v="3"/>
    <n v="3"/>
    <n v="80"/>
    <n v="0"/>
    <n v="6"/>
    <n v="3"/>
    <n v="6"/>
    <n v="5"/>
    <n v="1"/>
    <n v="3"/>
    <x v="0"/>
  </r>
  <r>
    <x v="1"/>
    <s v="Travel_Rarely"/>
    <x v="0"/>
    <s v="Current Employees"/>
    <x v="0"/>
    <x v="0"/>
    <s v="STAFF-805"/>
    <n v="805"/>
    <x v="0"/>
    <x v="6"/>
    <x v="1"/>
    <s v="No"/>
    <s v="Y"/>
    <n v="1"/>
    <n v="-2"/>
    <n v="0"/>
    <n v="35"/>
    <n v="0"/>
    <m/>
    <n v="0"/>
    <n v="1"/>
    <n v="384"/>
    <n v="8"/>
    <x v="2"/>
    <n v="1"/>
    <n v="1"/>
    <n v="72"/>
    <n v="3"/>
    <n v="1"/>
    <n v="1"/>
    <n v="2572"/>
    <n v="20317"/>
    <n v="1"/>
    <n v="16"/>
    <n v="3"/>
    <n v="2"/>
    <n v="80"/>
    <n v="1"/>
    <n v="3"/>
    <n v="2"/>
    <n v="3"/>
    <n v="2"/>
    <n v="0"/>
    <n v="2"/>
    <x v="2"/>
  </r>
  <r>
    <x v="1"/>
    <s v="Travel_Rarely"/>
    <x v="2"/>
    <s v="Current Employees"/>
    <x v="1"/>
    <x v="0"/>
    <s v="STAFF-806"/>
    <n v="806"/>
    <x v="1"/>
    <x v="2"/>
    <x v="1"/>
    <s v="No"/>
    <s v="Y"/>
    <n v="2"/>
    <n v="-2"/>
    <n v="0"/>
    <n v="30"/>
    <n v="0"/>
    <m/>
    <n v="0"/>
    <n v="1"/>
    <n v="921"/>
    <n v="1"/>
    <x v="3"/>
    <n v="1"/>
    <n v="4"/>
    <n v="38"/>
    <n v="1"/>
    <n v="1"/>
    <n v="1"/>
    <n v="3833"/>
    <n v="24375"/>
    <n v="3"/>
    <n v="21"/>
    <n v="4"/>
    <n v="3"/>
    <n v="80"/>
    <n v="2"/>
    <n v="7"/>
    <n v="3"/>
    <n v="2"/>
    <n v="2"/>
    <n v="0"/>
    <n v="2"/>
    <x v="2"/>
  </r>
  <r>
    <x v="1"/>
    <s v="Travel_Frequently"/>
    <x v="0"/>
    <s v="Current Employees"/>
    <x v="1"/>
    <x v="2"/>
    <s v="STAFF-807"/>
    <n v="807"/>
    <x v="0"/>
    <x v="4"/>
    <x v="1"/>
    <s v="No"/>
    <s v="Y"/>
    <n v="2"/>
    <n v="-2"/>
    <n v="0"/>
    <n v="40"/>
    <n v="0"/>
    <m/>
    <n v="0"/>
    <n v="1"/>
    <n v="791"/>
    <n v="2"/>
    <x v="0"/>
    <n v="1"/>
    <n v="3"/>
    <n v="38"/>
    <n v="4"/>
    <n v="2"/>
    <n v="3"/>
    <n v="4244"/>
    <n v="9931"/>
    <n v="1"/>
    <n v="24"/>
    <n v="4"/>
    <n v="4"/>
    <n v="80"/>
    <n v="1"/>
    <n v="8"/>
    <n v="3"/>
    <n v="8"/>
    <n v="7"/>
    <n v="3"/>
    <n v="7"/>
    <x v="0"/>
  </r>
  <r>
    <x v="1"/>
    <s v="Travel_Rarely"/>
    <x v="2"/>
    <s v="Current Employees"/>
    <x v="0"/>
    <x v="0"/>
    <s v="STAFF-808"/>
    <n v="808"/>
    <x v="0"/>
    <x v="0"/>
    <x v="1"/>
    <s v="No"/>
    <s v="Y"/>
    <n v="1"/>
    <n v="-2"/>
    <n v="0"/>
    <n v="34"/>
    <n v="0"/>
    <m/>
    <n v="0"/>
    <n v="1"/>
    <n v="1111"/>
    <n v="8"/>
    <x v="0"/>
    <n v="1"/>
    <n v="3"/>
    <n v="93"/>
    <n v="3"/>
    <n v="2"/>
    <n v="1"/>
    <n v="6500"/>
    <n v="13305"/>
    <n v="5"/>
    <n v="17"/>
    <n v="3"/>
    <n v="2"/>
    <n v="80"/>
    <n v="1"/>
    <n v="6"/>
    <n v="3"/>
    <n v="3"/>
    <n v="2"/>
    <n v="1"/>
    <n v="2"/>
    <x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x v="4"/>
  </r>
  <r>
    <x v="0"/>
    <s v="Travel_Rarely"/>
    <x v="4"/>
    <s v="Ex-Employees"/>
    <x v="1"/>
    <x v="0"/>
    <s v="STAFF-811"/>
    <n v="811"/>
    <x v="1"/>
    <x v="2"/>
    <x v="1"/>
    <s v="Yes"/>
    <s v="Y"/>
    <n v="2"/>
    <n v="-2"/>
    <n v="0"/>
    <n v="23"/>
    <n v="1"/>
    <n v="1"/>
    <n v="1"/>
    <n v="0"/>
    <n v="1243"/>
    <n v="6"/>
    <x v="3"/>
    <n v="1"/>
    <n v="3"/>
    <n v="63"/>
    <n v="4"/>
    <n v="1"/>
    <n v="1"/>
    <n v="1601"/>
    <n v="3445"/>
    <n v="1"/>
    <n v="21"/>
    <n v="4"/>
    <n v="3"/>
    <n v="80"/>
    <n v="2"/>
    <n v="1"/>
    <n v="3"/>
    <n v="0"/>
    <n v="0"/>
    <n v="0"/>
    <n v="0"/>
    <x v="2"/>
  </r>
  <r>
    <x v="1"/>
    <s v="Non-Travel"/>
    <x v="4"/>
    <s v="Current Employees"/>
    <x v="1"/>
    <x v="0"/>
    <s v="STAFF-812"/>
    <n v="812"/>
    <x v="1"/>
    <x v="2"/>
    <x v="2"/>
    <s v="No"/>
    <s v="Y"/>
    <n v="4"/>
    <n v="-2"/>
    <n v="0"/>
    <n v="24"/>
    <n v="0"/>
    <m/>
    <n v="0"/>
    <n v="1"/>
    <n v="1092"/>
    <n v="9"/>
    <x v="3"/>
    <n v="1"/>
    <n v="3"/>
    <n v="60"/>
    <n v="2"/>
    <n v="1"/>
    <n v="1"/>
    <n v="2694"/>
    <n v="26551"/>
    <n v="1"/>
    <n v="11"/>
    <n v="3"/>
    <n v="3"/>
    <n v="80"/>
    <n v="3"/>
    <n v="1"/>
    <n v="3"/>
    <n v="1"/>
    <n v="0"/>
    <n v="0"/>
    <n v="0"/>
    <x v="2"/>
  </r>
  <r>
    <x v="1"/>
    <s v="Travel_Rarely"/>
    <x v="1"/>
    <s v="Current Employees"/>
    <x v="1"/>
    <x v="0"/>
    <s v="STAFF-813"/>
    <n v="813"/>
    <x v="0"/>
    <x v="2"/>
    <x v="1"/>
    <s v="No"/>
    <s v="Y"/>
    <n v="3"/>
    <n v="-2"/>
    <n v="0"/>
    <n v="52"/>
    <n v="0"/>
    <m/>
    <n v="0"/>
    <n v="1"/>
    <n v="1325"/>
    <n v="11"/>
    <x v="2"/>
    <n v="1"/>
    <n v="4"/>
    <n v="82"/>
    <n v="3"/>
    <n v="2"/>
    <n v="1"/>
    <n v="3149"/>
    <n v="21821"/>
    <n v="8"/>
    <n v="20"/>
    <n v="4"/>
    <n v="2"/>
    <n v="80"/>
    <n v="1"/>
    <n v="9"/>
    <n v="3"/>
    <n v="5"/>
    <n v="2"/>
    <n v="1"/>
    <n v="4"/>
    <x v="0"/>
  </r>
  <r>
    <x v="1"/>
    <s v="Travel_Rarely"/>
    <x v="1"/>
    <s v="Current Employees"/>
    <x v="1"/>
    <x v="2"/>
    <s v="STAFF-815"/>
    <n v="815"/>
    <x v="1"/>
    <x v="7"/>
    <x v="1"/>
    <s v="No"/>
    <s v="Y"/>
    <n v="3"/>
    <n v="-2"/>
    <n v="0"/>
    <n v="50"/>
    <n v="0"/>
    <m/>
    <n v="0"/>
    <n v="1"/>
    <n v="691"/>
    <n v="2"/>
    <x v="3"/>
    <n v="1"/>
    <n v="3"/>
    <n v="64"/>
    <n v="3"/>
    <n v="4"/>
    <n v="3"/>
    <n v="17639"/>
    <n v="6881"/>
    <n v="5"/>
    <n v="16"/>
    <n v="3"/>
    <n v="4"/>
    <n v="80"/>
    <n v="0"/>
    <n v="30"/>
    <n v="3"/>
    <n v="4"/>
    <n v="3"/>
    <n v="0"/>
    <n v="3"/>
    <x v="2"/>
  </r>
  <r>
    <x v="0"/>
    <s v="Travel_Rarely"/>
    <x v="2"/>
    <s v="Ex-Employees"/>
    <x v="1"/>
    <x v="0"/>
    <s v="STAFF-816"/>
    <n v="816"/>
    <x v="0"/>
    <x v="2"/>
    <x v="1"/>
    <s v="Yes"/>
    <s v="Y"/>
    <n v="1"/>
    <n v="-2"/>
    <n v="0"/>
    <n v="29"/>
    <n v="1"/>
    <n v="1"/>
    <n v="1"/>
    <n v="0"/>
    <n v="805"/>
    <n v="1"/>
    <x v="0"/>
    <n v="1"/>
    <n v="2"/>
    <n v="36"/>
    <n v="2"/>
    <n v="1"/>
    <n v="1"/>
    <n v="2319"/>
    <n v="6689"/>
    <n v="1"/>
    <n v="11"/>
    <n v="3"/>
    <n v="4"/>
    <n v="80"/>
    <n v="1"/>
    <n v="1"/>
    <n v="3"/>
    <n v="1"/>
    <n v="0"/>
    <n v="0"/>
    <n v="0"/>
    <x v="2"/>
  </r>
  <r>
    <x v="1"/>
    <s v="Travel_Rarely"/>
    <x v="2"/>
    <s v="Current Employees"/>
    <x v="1"/>
    <x v="2"/>
    <s v="STAFF-817"/>
    <n v="817"/>
    <x v="1"/>
    <x v="7"/>
    <x v="1"/>
    <s v="No"/>
    <s v="Y"/>
    <n v="3"/>
    <n v="-2"/>
    <n v="0"/>
    <n v="33"/>
    <n v="0"/>
    <m/>
    <n v="0"/>
    <n v="1"/>
    <n v="213"/>
    <n v="7"/>
    <x v="3"/>
    <n v="1"/>
    <n v="3"/>
    <n v="49"/>
    <n v="3"/>
    <n v="3"/>
    <n v="3"/>
    <n v="11691"/>
    <n v="25995"/>
    <n v="0"/>
    <n v="11"/>
    <n v="3"/>
    <n v="4"/>
    <n v="80"/>
    <n v="0"/>
    <n v="14"/>
    <n v="4"/>
    <n v="13"/>
    <n v="9"/>
    <n v="3"/>
    <n v="7"/>
    <x v="1"/>
  </r>
  <r>
    <x v="0"/>
    <s v="Travel_Rarely"/>
    <x v="2"/>
    <s v="Ex-Employees"/>
    <x v="0"/>
    <x v="3"/>
    <s v="STAFF-819"/>
    <n v="819"/>
    <x v="0"/>
    <x v="0"/>
    <x v="0"/>
    <s v="No"/>
    <s v="Y"/>
    <n v="3"/>
    <n v="-2"/>
    <n v="0"/>
    <n v="33"/>
    <n v="1"/>
    <n v="1"/>
    <n v="1"/>
    <n v="0"/>
    <n v="118"/>
    <n v="16"/>
    <x v="3"/>
    <n v="1"/>
    <n v="1"/>
    <n v="69"/>
    <n v="3"/>
    <n v="2"/>
    <n v="2"/>
    <n v="5324"/>
    <n v="26507"/>
    <n v="5"/>
    <n v="15"/>
    <n v="3"/>
    <n v="3"/>
    <n v="80"/>
    <n v="0"/>
    <n v="6"/>
    <n v="3"/>
    <n v="3"/>
    <n v="2"/>
    <n v="0"/>
    <n v="2"/>
    <x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x v="3"/>
  </r>
  <r>
    <x v="1"/>
    <s v="Travel_Rarely"/>
    <x v="0"/>
    <s v="Current Employees"/>
    <x v="1"/>
    <x v="1"/>
    <s v="STAFF-823"/>
    <n v="823"/>
    <x v="0"/>
    <x v="3"/>
    <x v="1"/>
    <s v="No"/>
    <s v="Y"/>
    <n v="2"/>
    <n v="-2"/>
    <n v="0"/>
    <n v="36"/>
    <n v="0"/>
    <m/>
    <n v="0"/>
    <n v="1"/>
    <n v="676"/>
    <n v="1"/>
    <x v="3"/>
    <n v="1"/>
    <n v="3"/>
    <n v="35"/>
    <n v="3"/>
    <n v="2"/>
    <n v="3"/>
    <n v="5228"/>
    <n v="23361"/>
    <n v="0"/>
    <n v="15"/>
    <n v="3"/>
    <n v="1"/>
    <n v="80"/>
    <n v="1"/>
    <n v="10"/>
    <n v="3"/>
    <n v="9"/>
    <n v="7"/>
    <n v="0"/>
    <n v="5"/>
    <x v="0"/>
  </r>
  <r>
    <x v="1"/>
    <s v="Travel_Rarely"/>
    <x v="2"/>
    <s v="Current Employees"/>
    <x v="1"/>
    <x v="0"/>
    <s v="STAFF-824"/>
    <n v="824"/>
    <x v="1"/>
    <x v="1"/>
    <x v="1"/>
    <s v="No"/>
    <s v="Y"/>
    <n v="3"/>
    <n v="-2"/>
    <n v="0"/>
    <n v="29"/>
    <n v="0"/>
    <m/>
    <n v="0"/>
    <n v="1"/>
    <n v="1252"/>
    <n v="23"/>
    <x v="0"/>
    <n v="1"/>
    <n v="3"/>
    <n v="81"/>
    <n v="4"/>
    <n v="1"/>
    <n v="1"/>
    <n v="2700"/>
    <n v="23779"/>
    <n v="1"/>
    <n v="24"/>
    <n v="4"/>
    <n v="3"/>
    <n v="80"/>
    <n v="1"/>
    <n v="10"/>
    <n v="3"/>
    <n v="10"/>
    <n v="7"/>
    <n v="0"/>
    <n v="7"/>
    <x v="1"/>
  </r>
  <r>
    <x v="0"/>
    <s v="Travel_Rarely"/>
    <x v="3"/>
    <s v="Ex-Employees"/>
    <x v="1"/>
    <x v="0"/>
    <s v="STAFF-825"/>
    <n v="825"/>
    <x v="1"/>
    <x v="7"/>
    <x v="0"/>
    <s v="Yes"/>
    <s v="Y"/>
    <n v="2"/>
    <n v="-2"/>
    <n v="0"/>
    <n v="58"/>
    <n v="1"/>
    <n v="1"/>
    <n v="1"/>
    <n v="0"/>
    <n v="286"/>
    <n v="2"/>
    <x v="2"/>
    <n v="1"/>
    <n v="4"/>
    <n v="31"/>
    <n v="3"/>
    <n v="5"/>
    <n v="1"/>
    <n v="19246"/>
    <n v="25761"/>
    <n v="7"/>
    <n v="12"/>
    <n v="3"/>
    <n v="4"/>
    <n v="80"/>
    <n v="0"/>
    <n v="40"/>
    <n v="3"/>
    <n v="31"/>
    <n v="15"/>
    <n v="13"/>
    <n v="8"/>
    <x v="7"/>
  </r>
  <r>
    <x v="1"/>
    <s v="Travel_Rarely"/>
    <x v="0"/>
    <s v="Current Employees"/>
    <x v="1"/>
    <x v="0"/>
    <s v="STAFF-826"/>
    <n v="826"/>
    <x v="0"/>
    <x v="1"/>
    <x v="0"/>
    <s v="No"/>
    <s v="Y"/>
    <n v="0"/>
    <n v="-2"/>
    <n v="0"/>
    <n v="35"/>
    <n v="0"/>
    <m/>
    <n v="0"/>
    <n v="1"/>
    <n v="1258"/>
    <n v="1"/>
    <x v="2"/>
    <n v="1"/>
    <n v="4"/>
    <n v="40"/>
    <n v="4"/>
    <n v="1"/>
    <n v="1"/>
    <n v="2506"/>
    <n v="13301"/>
    <n v="3"/>
    <n v="13"/>
    <n v="3"/>
    <n v="3"/>
    <n v="80"/>
    <n v="0"/>
    <n v="7"/>
    <n v="3"/>
    <n v="2"/>
    <n v="2"/>
    <n v="2"/>
    <n v="2"/>
    <x v="2"/>
  </r>
  <r>
    <x v="1"/>
    <s v="Travel_Rarely"/>
    <x v="0"/>
    <s v="Current Employees"/>
    <x v="1"/>
    <x v="0"/>
    <s v="STAFF-827"/>
    <n v="827"/>
    <x v="0"/>
    <x v="3"/>
    <x v="1"/>
    <s v="Yes"/>
    <s v="Y"/>
    <n v="4"/>
    <n v="-2"/>
    <n v="0"/>
    <n v="42"/>
    <n v="0"/>
    <m/>
    <n v="0"/>
    <n v="1"/>
    <n v="932"/>
    <n v="1"/>
    <x v="0"/>
    <n v="1"/>
    <n v="4"/>
    <n v="43"/>
    <n v="2"/>
    <n v="2"/>
    <n v="1"/>
    <n v="6062"/>
    <n v="4051"/>
    <n v="9"/>
    <n v="13"/>
    <n v="3"/>
    <n v="4"/>
    <n v="80"/>
    <n v="1"/>
    <n v="8"/>
    <n v="3"/>
    <n v="4"/>
    <n v="3"/>
    <n v="0"/>
    <n v="2"/>
    <x v="2"/>
  </r>
  <r>
    <x v="0"/>
    <s v="Travel_Rarely"/>
    <x v="2"/>
    <s v="Ex-Employees"/>
    <x v="1"/>
    <x v="2"/>
    <s v="STAFF-828"/>
    <n v="828"/>
    <x v="1"/>
    <x v="1"/>
    <x v="0"/>
    <s v="No"/>
    <s v="Y"/>
    <n v="3"/>
    <n v="-2"/>
    <n v="0"/>
    <n v="28"/>
    <n v="1"/>
    <n v="1"/>
    <n v="1"/>
    <n v="0"/>
    <n v="890"/>
    <n v="2"/>
    <x v="2"/>
    <n v="1"/>
    <n v="3"/>
    <n v="46"/>
    <n v="3"/>
    <n v="1"/>
    <n v="3"/>
    <n v="4382"/>
    <n v="16374"/>
    <n v="6"/>
    <n v="17"/>
    <n v="3"/>
    <n v="4"/>
    <n v="80"/>
    <n v="0"/>
    <n v="5"/>
    <n v="2"/>
    <n v="2"/>
    <n v="2"/>
    <n v="2"/>
    <n v="1"/>
    <x v="2"/>
  </r>
  <r>
    <x v="1"/>
    <s v="Travel_Rarely"/>
    <x v="0"/>
    <s v="Current Employees"/>
    <x v="2"/>
    <x v="5"/>
    <s v="STAFF-829"/>
    <n v="829"/>
    <x v="1"/>
    <x v="8"/>
    <x v="1"/>
    <s v="No"/>
    <s v="Y"/>
    <n v="2"/>
    <n v="-2"/>
    <n v="0"/>
    <n v="36"/>
    <n v="0"/>
    <m/>
    <n v="0"/>
    <n v="1"/>
    <n v="1041"/>
    <n v="13"/>
    <x v="3"/>
    <n v="1"/>
    <n v="3"/>
    <n v="36"/>
    <n v="3"/>
    <n v="1"/>
    <n v="3"/>
    <n v="2143"/>
    <n v="25527"/>
    <n v="4"/>
    <n v="13"/>
    <n v="3"/>
    <n v="2"/>
    <n v="80"/>
    <n v="1"/>
    <n v="8"/>
    <n v="3"/>
    <n v="5"/>
    <n v="2"/>
    <n v="0"/>
    <n v="4"/>
    <x v="0"/>
  </r>
  <r>
    <x v="1"/>
    <s v="Travel_Rarely"/>
    <x v="2"/>
    <s v="Current Employees"/>
    <x v="1"/>
    <x v="0"/>
    <s v="STAFF-830"/>
    <n v="830"/>
    <x v="0"/>
    <x v="3"/>
    <x v="1"/>
    <s v="No"/>
    <s v="Y"/>
    <n v="3"/>
    <n v="-2"/>
    <n v="0"/>
    <n v="32"/>
    <n v="0"/>
    <m/>
    <n v="0"/>
    <n v="1"/>
    <n v="859"/>
    <n v="4"/>
    <x v="3"/>
    <n v="1"/>
    <n v="3"/>
    <n v="98"/>
    <n v="2"/>
    <n v="2"/>
    <n v="1"/>
    <n v="6162"/>
    <n v="19124"/>
    <n v="1"/>
    <n v="12"/>
    <n v="3"/>
    <n v="3"/>
    <n v="80"/>
    <n v="1"/>
    <n v="14"/>
    <n v="3"/>
    <n v="14"/>
    <n v="13"/>
    <n v="6"/>
    <n v="8"/>
    <x v="1"/>
  </r>
  <r>
    <x v="1"/>
    <s v="Travel_Frequently"/>
    <x v="0"/>
    <s v="Current Employees"/>
    <x v="1"/>
    <x v="2"/>
    <s v="STAFF-832"/>
    <n v="832"/>
    <x v="1"/>
    <x v="2"/>
    <x v="0"/>
    <s v="No"/>
    <s v="Y"/>
    <n v="6"/>
    <n v="-2"/>
    <n v="0"/>
    <n v="40"/>
    <n v="0"/>
    <m/>
    <n v="0"/>
    <n v="1"/>
    <n v="720"/>
    <n v="16"/>
    <x v="2"/>
    <n v="1"/>
    <n v="1"/>
    <n v="51"/>
    <n v="2"/>
    <n v="2"/>
    <n v="3"/>
    <n v="5094"/>
    <n v="11983"/>
    <n v="6"/>
    <n v="14"/>
    <n v="3"/>
    <n v="4"/>
    <n v="80"/>
    <n v="0"/>
    <n v="10"/>
    <n v="3"/>
    <n v="1"/>
    <n v="0"/>
    <n v="0"/>
    <n v="0"/>
    <x v="2"/>
  </r>
  <r>
    <x v="1"/>
    <s v="Travel_Rarely"/>
    <x v="2"/>
    <s v="Current Employees"/>
    <x v="1"/>
    <x v="2"/>
    <s v="STAFF-833"/>
    <n v="833"/>
    <x v="0"/>
    <x v="3"/>
    <x v="0"/>
    <s v="Yes"/>
    <s v="Y"/>
    <n v="4"/>
    <n v="-2"/>
    <n v="0"/>
    <n v="30"/>
    <n v="0"/>
    <m/>
    <n v="0"/>
    <n v="1"/>
    <n v="946"/>
    <n v="2"/>
    <x v="3"/>
    <n v="1"/>
    <n v="3"/>
    <n v="52"/>
    <n v="2"/>
    <n v="2"/>
    <n v="4"/>
    <n v="6877"/>
    <n v="20234"/>
    <n v="5"/>
    <n v="24"/>
    <n v="4"/>
    <n v="2"/>
    <n v="80"/>
    <n v="0"/>
    <n v="12"/>
    <n v="2"/>
    <n v="0"/>
    <n v="0"/>
    <n v="0"/>
    <n v="0"/>
    <x v="2"/>
  </r>
  <r>
    <x v="1"/>
    <s v="Travel_Rarely"/>
    <x v="1"/>
    <s v="Current Employees"/>
    <x v="1"/>
    <x v="0"/>
    <s v="STAFF-834"/>
    <n v="834"/>
    <x v="0"/>
    <x v="1"/>
    <x v="0"/>
    <s v="No"/>
    <s v="Y"/>
    <n v="3"/>
    <n v="-2"/>
    <n v="0"/>
    <n v="45"/>
    <n v="0"/>
    <m/>
    <n v="0"/>
    <n v="1"/>
    <n v="252"/>
    <n v="2"/>
    <x v="3"/>
    <n v="1"/>
    <n v="2"/>
    <n v="95"/>
    <n v="2"/>
    <n v="1"/>
    <n v="1"/>
    <n v="2274"/>
    <n v="6153"/>
    <n v="1"/>
    <n v="14"/>
    <n v="3"/>
    <n v="4"/>
    <n v="80"/>
    <n v="0"/>
    <n v="1"/>
    <n v="3"/>
    <n v="1"/>
    <n v="0"/>
    <n v="0"/>
    <n v="0"/>
    <x v="2"/>
  </r>
  <r>
    <x v="1"/>
    <s v="Travel_Rarely"/>
    <x v="0"/>
    <s v="Current Employees"/>
    <x v="1"/>
    <x v="0"/>
    <s v="STAFF-836"/>
    <n v="836"/>
    <x v="1"/>
    <x v="3"/>
    <x v="1"/>
    <s v="No"/>
    <s v="Y"/>
    <n v="3"/>
    <n v="-2"/>
    <n v="0"/>
    <n v="42"/>
    <n v="0"/>
    <m/>
    <n v="0"/>
    <n v="1"/>
    <n v="933"/>
    <n v="29"/>
    <x v="3"/>
    <n v="1"/>
    <n v="2"/>
    <n v="98"/>
    <n v="3"/>
    <n v="2"/>
    <n v="1"/>
    <n v="4434"/>
    <n v="11806"/>
    <n v="1"/>
    <n v="13"/>
    <n v="3"/>
    <n v="4"/>
    <n v="80"/>
    <n v="1"/>
    <n v="10"/>
    <n v="2"/>
    <n v="9"/>
    <n v="8"/>
    <n v="7"/>
    <n v="8"/>
    <x v="0"/>
  </r>
  <r>
    <x v="1"/>
    <s v="Travel_Frequently"/>
    <x v="0"/>
    <s v="Current Employees"/>
    <x v="1"/>
    <x v="0"/>
    <s v="STAFF-837"/>
    <n v="837"/>
    <x v="1"/>
    <x v="4"/>
    <x v="2"/>
    <s v="No"/>
    <s v="Y"/>
    <n v="3"/>
    <n v="-2"/>
    <n v="0"/>
    <n v="38"/>
    <n v="0"/>
    <m/>
    <n v="0"/>
    <n v="1"/>
    <n v="471"/>
    <n v="12"/>
    <x v="3"/>
    <n v="1"/>
    <n v="1"/>
    <n v="45"/>
    <n v="2"/>
    <n v="2"/>
    <n v="1"/>
    <n v="6288"/>
    <n v="4284"/>
    <n v="2"/>
    <n v="15"/>
    <n v="3"/>
    <n v="3"/>
    <n v="80"/>
    <n v="1"/>
    <n v="13"/>
    <n v="2"/>
    <n v="4"/>
    <n v="3"/>
    <n v="1"/>
    <n v="2"/>
    <x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x v="0"/>
  </r>
  <r>
    <x v="0"/>
    <s v="Travel_Rarely"/>
    <x v="1"/>
    <s v="Ex-Employees"/>
    <x v="0"/>
    <x v="3"/>
    <s v="STAFF-840"/>
    <n v="840"/>
    <x v="0"/>
    <x v="0"/>
    <x v="1"/>
    <s v="No"/>
    <s v="Y"/>
    <n v="3"/>
    <n v="-2"/>
    <n v="0"/>
    <n v="49"/>
    <n v="1"/>
    <n v="1"/>
    <n v="1"/>
    <n v="0"/>
    <n v="1184"/>
    <n v="11"/>
    <x v="3"/>
    <n v="1"/>
    <n v="3"/>
    <n v="43"/>
    <n v="3"/>
    <n v="3"/>
    <n v="2"/>
    <n v="7654"/>
    <n v="5860"/>
    <n v="1"/>
    <n v="18"/>
    <n v="3"/>
    <n v="1"/>
    <n v="80"/>
    <n v="2"/>
    <n v="9"/>
    <n v="4"/>
    <n v="9"/>
    <n v="8"/>
    <n v="7"/>
    <n v="7"/>
    <x v="0"/>
  </r>
  <r>
    <x v="0"/>
    <s v="Travel_Rarely"/>
    <x v="3"/>
    <s v="Ex-Employees"/>
    <x v="0"/>
    <x v="2"/>
    <s v="STAFF-842"/>
    <n v="842"/>
    <x v="1"/>
    <x v="0"/>
    <x v="0"/>
    <s v="No"/>
    <s v="Y"/>
    <n v="3"/>
    <n v="-2"/>
    <n v="0"/>
    <n v="55"/>
    <n v="1"/>
    <n v="1"/>
    <n v="1"/>
    <n v="0"/>
    <n v="436"/>
    <n v="2"/>
    <x v="1"/>
    <n v="1"/>
    <n v="3"/>
    <n v="37"/>
    <n v="3"/>
    <n v="2"/>
    <n v="4"/>
    <n v="5160"/>
    <n v="21519"/>
    <n v="4"/>
    <n v="16"/>
    <n v="3"/>
    <n v="3"/>
    <n v="80"/>
    <n v="0"/>
    <n v="12"/>
    <n v="2"/>
    <n v="9"/>
    <n v="7"/>
    <n v="7"/>
    <n v="3"/>
    <x v="0"/>
  </r>
  <r>
    <x v="1"/>
    <s v="Travel_Rarely"/>
    <x v="0"/>
    <s v="Current Employees"/>
    <x v="1"/>
    <x v="0"/>
    <s v="STAFF-843"/>
    <n v="843"/>
    <x v="1"/>
    <x v="7"/>
    <x v="1"/>
    <s v="No"/>
    <s v="Y"/>
    <n v="3"/>
    <n v="-2"/>
    <n v="0"/>
    <n v="43"/>
    <n v="0"/>
    <m/>
    <n v="0"/>
    <n v="1"/>
    <n v="589"/>
    <n v="14"/>
    <x v="0"/>
    <n v="1"/>
    <n v="2"/>
    <n v="94"/>
    <n v="3"/>
    <n v="4"/>
    <n v="1"/>
    <n v="17159"/>
    <n v="5200"/>
    <n v="6"/>
    <n v="24"/>
    <n v="4"/>
    <n v="3"/>
    <n v="80"/>
    <n v="1"/>
    <n v="22"/>
    <n v="3"/>
    <n v="4"/>
    <n v="1"/>
    <n v="1"/>
    <n v="0"/>
    <x v="2"/>
  </r>
  <r>
    <x v="1"/>
    <s v="Travel_Rarely"/>
    <x v="2"/>
    <s v="Current Employees"/>
    <x v="1"/>
    <x v="4"/>
    <s v="STAFF-844"/>
    <n v="844"/>
    <x v="1"/>
    <x v="7"/>
    <x v="2"/>
    <s v="Yes"/>
    <s v="Y"/>
    <n v="3"/>
    <n v="-2"/>
    <n v="0"/>
    <n v="27"/>
    <n v="0"/>
    <m/>
    <n v="0"/>
    <n v="1"/>
    <n v="269"/>
    <n v="5"/>
    <x v="1"/>
    <n v="1"/>
    <n v="4"/>
    <n v="42"/>
    <n v="2"/>
    <n v="3"/>
    <n v="4"/>
    <n v="12808"/>
    <n v="8842"/>
    <n v="1"/>
    <n v="16"/>
    <n v="3"/>
    <n v="2"/>
    <n v="80"/>
    <n v="1"/>
    <n v="9"/>
    <n v="3"/>
    <n v="9"/>
    <n v="8"/>
    <n v="0"/>
    <n v="8"/>
    <x v="0"/>
  </r>
  <r>
    <x v="1"/>
    <s v="Travel_Rarely"/>
    <x v="0"/>
    <s v="Current Employees"/>
    <x v="1"/>
    <x v="1"/>
    <s v="STAFF-845"/>
    <n v="845"/>
    <x v="1"/>
    <x v="3"/>
    <x v="0"/>
    <s v="No"/>
    <s v="Y"/>
    <n v="3"/>
    <n v="-2"/>
    <n v="0"/>
    <n v="35"/>
    <n v="0"/>
    <m/>
    <n v="0"/>
    <n v="1"/>
    <n v="950"/>
    <n v="7"/>
    <x v="3"/>
    <n v="1"/>
    <n v="3"/>
    <n v="59"/>
    <n v="3"/>
    <n v="3"/>
    <n v="3"/>
    <n v="10221"/>
    <n v="18869"/>
    <n v="3"/>
    <n v="21"/>
    <n v="4"/>
    <n v="2"/>
    <n v="80"/>
    <n v="0"/>
    <n v="17"/>
    <n v="4"/>
    <n v="8"/>
    <n v="5"/>
    <n v="1"/>
    <n v="6"/>
    <x v="0"/>
  </r>
  <r>
    <x v="1"/>
    <s v="Travel_Rarely"/>
    <x v="2"/>
    <s v="Current Employees"/>
    <x v="0"/>
    <x v="3"/>
    <s v="STAFF-846"/>
    <n v="846"/>
    <x v="0"/>
    <x v="0"/>
    <x v="1"/>
    <s v="Yes"/>
    <s v="Y"/>
    <n v="2"/>
    <n v="-2"/>
    <n v="0"/>
    <n v="28"/>
    <n v="0"/>
    <m/>
    <n v="0"/>
    <n v="1"/>
    <n v="760"/>
    <n v="2"/>
    <x v="2"/>
    <n v="1"/>
    <n v="2"/>
    <n v="81"/>
    <n v="3"/>
    <n v="2"/>
    <n v="2"/>
    <n v="4779"/>
    <n v="3698"/>
    <n v="1"/>
    <n v="20"/>
    <n v="4"/>
    <n v="1"/>
    <n v="80"/>
    <n v="0"/>
    <n v="8"/>
    <n v="3"/>
    <n v="8"/>
    <n v="7"/>
    <n v="7"/>
    <n v="5"/>
    <x v="0"/>
  </r>
  <r>
    <x v="1"/>
    <s v="Travel_Rarely"/>
    <x v="2"/>
    <s v="Current Employees"/>
    <x v="2"/>
    <x v="5"/>
    <s v="STAFF-847"/>
    <n v="847"/>
    <x v="1"/>
    <x v="8"/>
    <x v="1"/>
    <s v="No"/>
    <s v="Y"/>
    <n v="1"/>
    <n v="-2"/>
    <n v="0"/>
    <n v="34"/>
    <n v="0"/>
    <m/>
    <n v="0"/>
    <n v="1"/>
    <n v="829"/>
    <n v="3"/>
    <x v="0"/>
    <n v="1"/>
    <n v="3"/>
    <n v="88"/>
    <n v="3"/>
    <n v="1"/>
    <n v="4"/>
    <n v="3737"/>
    <n v="2243"/>
    <n v="0"/>
    <n v="19"/>
    <n v="3"/>
    <n v="3"/>
    <n v="80"/>
    <n v="1"/>
    <n v="4"/>
    <n v="1"/>
    <n v="3"/>
    <n v="2"/>
    <n v="0"/>
    <n v="2"/>
    <x v="2"/>
  </r>
  <r>
    <x v="0"/>
    <s v="Travel_Frequently"/>
    <x v="2"/>
    <s v="Ex-Employees"/>
    <x v="1"/>
    <x v="2"/>
    <s v="STAFF-848"/>
    <n v="848"/>
    <x v="0"/>
    <x v="1"/>
    <x v="1"/>
    <s v="Yes"/>
    <s v="Y"/>
    <n v="2"/>
    <n v="-2"/>
    <n v="0"/>
    <n v="26"/>
    <n v="1"/>
    <n v="1"/>
    <n v="1"/>
    <n v="0"/>
    <n v="887"/>
    <n v="5"/>
    <x v="0"/>
    <n v="1"/>
    <n v="3"/>
    <n v="88"/>
    <n v="2"/>
    <n v="1"/>
    <n v="3"/>
    <n v="2366"/>
    <n v="20898"/>
    <n v="1"/>
    <n v="14"/>
    <n v="3"/>
    <n v="1"/>
    <n v="80"/>
    <n v="1"/>
    <n v="8"/>
    <n v="3"/>
    <n v="8"/>
    <n v="7"/>
    <n v="1"/>
    <n v="7"/>
    <x v="0"/>
  </r>
  <r>
    <x v="1"/>
    <s v="Non-Travel"/>
    <x v="2"/>
    <s v="Current Employees"/>
    <x v="1"/>
    <x v="2"/>
    <s v="STAFF-850"/>
    <n v="850"/>
    <x v="1"/>
    <x v="1"/>
    <x v="1"/>
    <s v="No"/>
    <s v="Y"/>
    <n v="6"/>
    <n v="-2"/>
    <n v="0"/>
    <n v="27"/>
    <n v="0"/>
    <m/>
    <n v="0"/>
    <n v="1"/>
    <n v="443"/>
    <n v="3"/>
    <x v="3"/>
    <n v="1"/>
    <n v="4"/>
    <n v="50"/>
    <n v="3"/>
    <n v="1"/>
    <n v="4"/>
    <n v="1706"/>
    <n v="16571"/>
    <n v="1"/>
    <n v="11"/>
    <n v="3"/>
    <n v="3"/>
    <n v="80"/>
    <n v="3"/>
    <n v="0"/>
    <n v="2"/>
    <n v="0"/>
    <n v="0"/>
    <n v="0"/>
    <n v="0"/>
    <x v="2"/>
  </r>
  <r>
    <x v="1"/>
    <s v="Travel_Rarely"/>
    <x v="1"/>
    <s v="Current Employees"/>
    <x v="0"/>
    <x v="3"/>
    <s v="STAFF-851"/>
    <n v="851"/>
    <x v="0"/>
    <x v="5"/>
    <x v="1"/>
    <s v="No"/>
    <s v="Y"/>
    <n v="2"/>
    <n v="-2"/>
    <n v="0"/>
    <n v="51"/>
    <n v="0"/>
    <m/>
    <n v="0"/>
    <n v="1"/>
    <n v="1318"/>
    <n v="26"/>
    <x v="2"/>
    <n v="1"/>
    <n v="1"/>
    <n v="66"/>
    <n v="3"/>
    <n v="4"/>
    <n v="2"/>
    <n v="16307"/>
    <n v="5594"/>
    <n v="2"/>
    <n v="14"/>
    <n v="3"/>
    <n v="3"/>
    <n v="80"/>
    <n v="1"/>
    <n v="29"/>
    <n v="2"/>
    <n v="20"/>
    <n v="6"/>
    <n v="4"/>
    <n v="17"/>
    <x v="4"/>
  </r>
  <r>
    <x v="1"/>
    <s v="Travel_Rarely"/>
    <x v="0"/>
    <s v="Current Employees"/>
    <x v="1"/>
    <x v="2"/>
    <s v="STAFF-852"/>
    <n v="852"/>
    <x v="1"/>
    <x v="4"/>
    <x v="0"/>
    <s v="No"/>
    <s v="Y"/>
    <n v="2"/>
    <n v="-2"/>
    <n v="0"/>
    <n v="44"/>
    <n v="0"/>
    <m/>
    <n v="0"/>
    <n v="1"/>
    <n v="625"/>
    <n v="4"/>
    <x v="3"/>
    <n v="1"/>
    <n v="4"/>
    <n v="50"/>
    <n v="3"/>
    <n v="2"/>
    <n v="3"/>
    <n v="5933"/>
    <n v="5197"/>
    <n v="9"/>
    <n v="12"/>
    <n v="3"/>
    <n v="4"/>
    <n v="80"/>
    <n v="0"/>
    <n v="10"/>
    <n v="2"/>
    <n v="5"/>
    <n v="2"/>
    <n v="2"/>
    <n v="3"/>
    <x v="0"/>
  </r>
  <r>
    <x v="1"/>
    <s v="Travel_Rarely"/>
    <x v="2"/>
    <s v="Current Employees"/>
    <x v="1"/>
    <x v="2"/>
    <s v="STAFF-854"/>
    <n v="854"/>
    <x v="1"/>
    <x v="1"/>
    <x v="0"/>
    <s v="No"/>
    <s v="Y"/>
    <n v="3"/>
    <n v="-2"/>
    <n v="0"/>
    <n v="25"/>
    <n v="0"/>
    <m/>
    <n v="0"/>
    <n v="1"/>
    <n v="180"/>
    <n v="2"/>
    <x v="1"/>
    <n v="1"/>
    <n v="1"/>
    <n v="65"/>
    <n v="4"/>
    <n v="1"/>
    <n v="3"/>
    <n v="3424"/>
    <n v="21632"/>
    <n v="7"/>
    <n v="13"/>
    <n v="3"/>
    <n v="3"/>
    <n v="80"/>
    <n v="0"/>
    <n v="6"/>
    <n v="2"/>
    <n v="4"/>
    <n v="3"/>
    <n v="0"/>
    <n v="1"/>
    <x v="2"/>
  </r>
  <r>
    <x v="1"/>
    <s v="Travel_Rarely"/>
    <x v="2"/>
    <s v="Current Employees"/>
    <x v="0"/>
    <x v="2"/>
    <s v="STAFF-855"/>
    <n v="855"/>
    <x v="1"/>
    <x v="0"/>
    <x v="2"/>
    <s v="No"/>
    <s v="Y"/>
    <n v="5"/>
    <n v="-2"/>
    <n v="0"/>
    <n v="33"/>
    <n v="0"/>
    <m/>
    <n v="0"/>
    <n v="1"/>
    <n v="586"/>
    <n v="1"/>
    <x v="3"/>
    <n v="1"/>
    <n v="1"/>
    <n v="48"/>
    <n v="4"/>
    <n v="2"/>
    <n v="3"/>
    <n v="4037"/>
    <n v="21816"/>
    <n v="1"/>
    <n v="22"/>
    <n v="4"/>
    <n v="1"/>
    <n v="80"/>
    <n v="1"/>
    <n v="9"/>
    <n v="3"/>
    <n v="9"/>
    <n v="8"/>
    <n v="0"/>
    <n v="8"/>
    <x v="0"/>
  </r>
  <r>
    <x v="1"/>
    <s v="Travel_Rarely"/>
    <x v="0"/>
    <s v="Current Employees"/>
    <x v="1"/>
    <x v="2"/>
    <s v="STAFF-856"/>
    <n v="856"/>
    <x v="0"/>
    <x v="1"/>
    <x v="0"/>
    <s v="No"/>
    <s v="Y"/>
    <n v="3"/>
    <n v="-2"/>
    <n v="0"/>
    <n v="35"/>
    <n v="0"/>
    <m/>
    <n v="0"/>
    <n v="1"/>
    <n v="1343"/>
    <n v="27"/>
    <x v="1"/>
    <n v="1"/>
    <n v="3"/>
    <n v="53"/>
    <n v="2"/>
    <n v="1"/>
    <n v="3"/>
    <n v="2559"/>
    <n v="17852"/>
    <n v="1"/>
    <n v="11"/>
    <n v="3"/>
    <n v="4"/>
    <n v="80"/>
    <n v="0"/>
    <n v="6"/>
    <n v="2"/>
    <n v="6"/>
    <n v="5"/>
    <n v="1"/>
    <n v="1"/>
    <x v="0"/>
  </r>
  <r>
    <x v="1"/>
    <s v="Travel_Rarely"/>
    <x v="0"/>
    <s v="Current Employees"/>
    <x v="0"/>
    <x v="0"/>
    <s v="STAFF-857"/>
    <n v="857"/>
    <x v="1"/>
    <x v="0"/>
    <x v="1"/>
    <s v="Yes"/>
    <s v="Y"/>
    <n v="1"/>
    <n v="-2"/>
    <n v="0"/>
    <n v="36"/>
    <n v="0"/>
    <m/>
    <n v="0"/>
    <n v="1"/>
    <n v="928"/>
    <n v="1"/>
    <x v="0"/>
    <n v="1"/>
    <n v="2"/>
    <n v="56"/>
    <n v="3"/>
    <n v="2"/>
    <n v="1"/>
    <n v="6201"/>
    <n v="2823"/>
    <n v="1"/>
    <n v="14"/>
    <n v="3"/>
    <n v="4"/>
    <n v="80"/>
    <n v="1"/>
    <n v="18"/>
    <n v="2"/>
    <n v="18"/>
    <n v="14"/>
    <n v="4"/>
    <n v="11"/>
    <x v="5"/>
  </r>
  <r>
    <x v="1"/>
    <s v="Travel_Rarely"/>
    <x v="2"/>
    <s v="Current Employees"/>
    <x v="0"/>
    <x v="0"/>
    <s v="STAFF-859"/>
    <n v="859"/>
    <x v="1"/>
    <x v="0"/>
    <x v="2"/>
    <s v="No"/>
    <s v="Y"/>
    <n v="3"/>
    <n v="-2"/>
    <n v="0"/>
    <n v="32"/>
    <n v="0"/>
    <m/>
    <n v="0"/>
    <n v="1"/>
    <n v="117"/>
    <n v="13"/>
    <x v="2"/>
    <n v="1"/>
    <n v="2"/>
    <n v="73"/>
    <n v="3"/>
    <n v="2"/>
    <n v="1"/>
    <n v="4403"/>
    <n v="9250"/>
    <n v="2"/>
    <n v="11"/>
    <n v="3"/>
    <n v="3"/>
    <n v="80"/>
    <n v="1"/>
    <n v="8"/>
    <n v="2"/>
    <n v="5"/>
    <n v="2"/>
    <n v="0"/>
    <n v="3"/>
    <x v="0"/>
  </r>
  <r>
    <x v="1"/>
    <s v="Travel_Frequently"/>
    <x v="2"/>
    <s v="Current Employees"/>
    <x v="1"/>
    <x v="0"/>
    <s v="STAFF-861"/>
    <n v="861"/>
    <x v="1"/>
    <x v="1"/>
    <x v="2"/>
    <s v="No"/>
    <s v="Y"/>
    <n v="3"/>
    <n v="-2"/>
    <n v="0"/>
    <n v="30"/>
    <n v="0"/>
    <m/>
    <n v="0"/>
    <n v="1"/>
    <n v="1012"/>
    <n v="5"/>
    <x v="2"/>
    <n v="1"/>
    <n v="2"/>
    <n v="75"/>
    <n v="2"/>
    <n v="1"/>
    <n v="1"/>
    <n v="3761"/>
    <n v="2373"/>
    <n v="9"/>
    <n v="12"/>
    <n v="3"/>
    <n v="2"/>
    <n v="80"/>
    <n v="1"/>
    <n v="10"/>
    <n v="2"/>
    <n v="5"/>
    <n v="4"/>
    <n v="0"/>
    <n v="3"/>
    <x v="0"/>
  </r>
  <r>
    <x v="1"/>
    <s v="Travel_Rarely"/>
    <x v="1"/>
    <s v="Current Employees"/>
    <x v="0"/>
    <x v="3"/>
    <s v="STAFF-862"/>
    <n v="862"/>
    <x v="0"/>
    <x v="0"/>
    <x v="1"/>
    <s v="Yes"/>
    <s v="Y"/>
    <n v="3"/>
    <n v="-2"/>
    <n v="0"/>
    <n v="53"/>
    <n v="0"/>
    <m/>
    <n v="0"/>
    <n v="1"/>
    <n v="661"/>
    <n v="7"/>
    <x v="0"/>
    <n v="1"/>
    <n v="1"/>
    <n v="78"/>
    <n v="2"/>
    <n v="3"/>
    <n v="2"/>
    <n v="10934"/>
    <n v="20715"/>
    <n v="7"/>
    <n v="18"/>
    <n v="3"/>
    <n v="4"/>
    <n v="80"/>
    <n v="1"/>
    <n v="35"/>
    <n v="3"/>
    <n v="5"/>
    <n v="2"/>
    <n v="0"/>
    <n v="4"/>
    <x v="0"/>
  </r>
  <r>
    <x v="1"/>
    <s v="Travel_Rarely"/>
    <x v="1"/>
    <s v="Current Employees"/>
    <x v="0"/>
    <x v="3"/>
    <s v="STAFF-864"/>
    <n v="864"/>
    <x v="1"/>
    <x v="0"/>
    <x v="2"/>
    <s v="Yes"/>
    <s v="Y"/>
    <n v="2"/>
    <n v="-2"/>
    <n v="0"/>
    <n v="45"/>
    <n v="0"/>
    <m/>
    <n v="0"/>
    <n v="1"/>
    <n v="930"/>
    <n v="9"/>
    <x v="3"/>
    <n v="1"/>
    <n v="4"/>
    <n v="74"/>
    <n v="3"/>
    <n v="3"/>
    <n v="2"/>
    <n v="10761"/>
    <n v="19239"/>
    <n v="4"/>
    <n v="12"/>
    <n v="3"/>
    <n v="3"/>
    <n v="80"/>
    <n v="1"/>
    <n v="18"/>
    <n v="3"/>
    <n v="5"/>
    <n v="4"/>
    <n v="0"/>
    <n v="2"/>
    <x v="0"/>
  </r>
  <r>
    <x v="1"/>
    <s v="Travel_Rarely"/>
    <x v="2"/>
    <s v="Current Employees"/>
    <x v="1"/>
    <x v="2"/>
    <s v="STAFF-865"/>
    <n v="865"/>
    <x v="0"/>
    <x v="1"/>
    <x v="1"/>
    <s v="No"/>
    <s v="Y"/>
    <n v="3"/>
    <n v="-2"/>
    <n v="0"/>
    <n v="32"/>
    <n v="0"/>
    <m/>
    <n v="0"/>
    <n v="1"/>
    <n v="638"/>
    <n v="8"/>
    <x v="0"/>
    <n v="1"/>
    <n v="3"/>
    <n v="91"/>
    <n v="4"/>
    <n v="2"/>
    <n v="3"/>
    <n v="5175"/>
    <n v="22162"/>
    <n v="5"/>
    <n v="12"/>
    <n v="3"/>
    <n v="3"/>
    <n v="80"/>
    <n v="1"/>
    <n v="9"/>
    <n v="2"/>
    <n v="5"/>
    <n v="3"/>
    <n v="1"/>
    <n v="3"/>
    <x v="0"/>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x v="0"/>
  </r>
  <r>
    <x v="1"/>
    <s v="Travel_Rarely"/>
    <x v="0"/>
    <s v="Current Employees"/>
    <x v="0"/>
    <x v="3"/>
    <s v="STAFF-868"/>
    <n v="868"/>
    <x v="1"/>
    <x v="0"/>
    <x v="2"/>
    <s v="No"/>
    <s v="Y"/>
    <n v="2"/>
    <n v="-2"/>
    <n v="0"/>
    <n v="37"/>
    <n v="0"/>
    <m/>
    <n v="0"/>
    <n v="1"/>
    <n v="342"/>
    <n v="16"/>
    <x v="2"/>
    <n v="1"/>
    <n v="4"/>
    <n v="66"/>
    <n v="2"/>
    <n v="2"/>
    <n v="2"/>
    <n v="6334"/>
    <n v="24558"/>
    <n v="4"/>
    <n v="19"/>
    <n v="3"/>
    <n v="4"/>
    <n v="80"/>
    <n v="2"/>
    <n v="9"/>
    <n v="3"/>
    <n v="1"/>
    <n v="0"/>
    <n v="0"/>
    <n v="0"/>
    <x v="2"/>
  </r>
  <r>
    <x v="1"/>
    <s v="Travel_Rarely"/>
    <x v="2"/>
    <s v="Current Employees"/>
    <x v="2"/>
    <x v="2"/>
    <s v="STAFF-869"/>
    <n v="869"/>
    <x v="1"/>
    <x v="8"/>
    <x v="2"/>
    <s v="No"/>
    <s v="Y"/>
    <n v="6"/>
    <n v="-2"/>
    <n v="0"/>
    <n v="28"/>
    <n v="0"/>
    <m/>
    <n v="0"/>
    <n v="1"/>
    <n v="1169"/>
    <n v="8"/>
    <x v="0"/>
    <n v="1"/>
    <n v="2"/>
    <n v="63"/>
    <n v="2"/>
    <n v="1"/>
    <n v="4"/>
    <n v="4936"/>
    <n v="23965"/>
    <n v="1"/>
    <n v="13"/>
    <n v="3"/>
    <n v="4"/>
    <n v="80"/>
    <n v="1"/>
    <n v="6"/>
    <n v="3"/>
    <n v="5"/>
    <n v="1"/>
    <n v="0"/>
    <n v="4"/>
    <x v="0"/>
  </r>
  <r>
    <x v="1"/>
    <s v="Travel_Rarely"/>
    <x v="4"/>
    <s v="Current Employees"/>
    <x v="1"/>
    <x v="0"/>
    <s v="STAFF-872"/>
    <n v="872"/>
    <x v="1"/>
    <x v="3"/>
    <x v="1"/>
    <s v="No"/>
    <s v="Y"/>
    <n v="2"/>
    <n v="-2"/>
    <n v="0"/>
    <n v="22"/>
    <n v="0"/>
    <m/>
    <n v="0"/>
    <n v="1"/>
    <n v="1230"/>
    <n v="1"/>
    <x v="0"/>
    <n v="1"/>
    <n v="4"/>
    <n v="33"/>
    <n v="2"/>
    <n v="2"/>
    <n v="1"/>
    <n v="4775"/>
    <n v="19146"/>
    <n v="6"/>
    <n v="22"/>
    <n v="4"/>
    <n v="1"/>
    <n v="80"/>
    <n v="2"/>
    <n v="4"/>
    <n v="1"/>
    <n v="2"/>
    <n v="2"/>
    <n v="2"/>
    <n v="2"/>
    <x v="2"/>
  </r>
  <r>
    <x v="1"/>
    <s v="Travel_Rarely"/>
    <x v="0"/>
    <s v="Current Employees"/>
    <x v="1"/>
    <x v="0"/>
    <s v="STAFF-874"/>
    <n v="874"/>
    <x v="1"/>
    <x v="2"/>
    <x v="1"/>
    <s v="Yes"/>
    <s v="Y"/>
    <n v="2"/>
    <n v="-2"/>
    <n v="0"/>
    <n v="44"/>
    <n v="0"/>
    <m/>
    <n v="0"/>
    <n v="1"/>
    <n v="986"/>
    <n v="8"/>
    <x v="2"/>
    <n v="1"/>
    <n v="1"/>
    <n v="62"/>
    <n v="4"/>
    <n v="1"/>
    <n v="1"/>
    <n v="2818"/>
    <n v="5044"/>
    <n v="2"/>
    <n v="24"/>
    <n v="4"/>
    <n v="3"/>
    <n v="80"/>
    <n v="1"/>
    <n v="10"/>
    <n v="2"/>
    <n v="3"/>
    <n v="2"/>
    <n v="0"/>
    <n v="2"/>
    <x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x v="2"/>
  </r>
  <r>
    <x v="1"/>
    <s v="Travel_Rarely"/>
    <x v="0"/>
    <s v="Current Employees"/>
    <x v="2"/>
    <x v="0"/>
    <s v="STAFF-878"/>
    <n v="878"/>
    <x v="1"/>
    <x v="8"/>
    <x v="1"/>
    <s v="No"/>
    <s v="Y"/>
    <n v="3"/>
    <n v="-2"/>
    <n v="0"/>
    <n v="36"/>
    <n v="0"/>
    <m/>
    <n v="0"/>
    <n v="1"/>
    <n v="1278"/>
    <n v="8"/>
    <x v="3"/>
    <n v="1"/>
    <n v="1"/>
    <n v="77"/>
    <n v="2"/>
    <n v="1"/>
    <n v="1"/>
    <n v="2342"/>
    <n v="8635"/>
    <n v="0"/>
    <n v="21"/>
    <n v="4"/>
    <n v="3"/>
    <n v="80"/>
    <n v="0"/>
    <n v="6"/>
    <n v="3"/>
    <n v="5"/>
    <n v="4"/>
    <n v="0"/>
    <n v="3"/>
    <x v="0"/>
  </r>
  <r>
    <x v="1"/>
    <s v="Travel_Rarely"/>
    <x v="2"/>
    <s v="Current Employees"/>
    <x v="0"/>
    <x v="1"/>
    <s v="STAFF-879"/>
    <n v="879"/>
    <x v="1"/>
    <x v="0"/>
    <x v="1"/>
    <s v="Yes"/>
    <s v="Y"/>
    <n v="3"/>
    <n v="-2"/>
    <n v="0"/>
    <n v="25"/>
    <n v="0"/>
    <m/>
    <n v="0"/>
    <n v="1"/>
    <n v="141"/>
    <n v="3"/>
    <x v="1"/>
    <n v="1"/>
    <n v="3"/>
    <n v="98"/>
    <n v="3"/>
    <n v="2"/>
    <n v="3"/>
    <n v="4194"/>
    <n v="14363"/>
    <n v="1"/>
    <n v="18"/>
    <n v="3"/>
    <n v="4"/>
    <n v="80"/>
    <n v="0"/>
    <n v="5"/>
    <n v="3"/>
    <n v="5"/>
    <n v="3"/>
    <n v="0"/>
    <n v="3"/>
    <x v="0"/>
  </r>
  <r>
    <x v="1"/>
    <s v="Travel_Rarely"/>
    <x v="0"/>
    <s v="Current Employees"/>
    <x v="1"/>
    <x v="0"/>
    <s v="STAFF-880"/>
    <n v="880"/>
    <x v="0"/>
    <x v="3"/>
    <x v="1"/>
    <s v="Yes"/>
    <s v="Y"/>
    <n v="2"/>
    <n v="-2"/>
    <n v="0"/>
    <n v="35"/>
    <n v="0"/>
    <m/>
    <n v="0"/>
    <n v="1"/>
    <n v="607"/>
    <n v="9"/>
    <x v="3"/>
    <n v="1"/>
    <n v="4"/>
    <n v="66"/>
    <n v="2"/>
    <n v="3"/>
    <n v="1"/>
    <n v="10685"/>
    <n v="23457"/>
    <n v="1"/>
    <n v="20"/>
    <n v="4"/>
    <n v="2"/>
    <n v="80"/>
    <n v="1"/>
    <n v="17"/>
    <n v="3"/>
    <n v="17"/>
    <n v="14"/>
    <n v="5"/>
    <n v="15"/>
    <x v="5"/>
  </r>
  <r>
    <x v="0"/>
    <s v="Travel_Frequently"/>
    <x v="0"/>
    <s v="Ex-Employees"/>
    <x v="1"/>
    <x v="0"/>
    <s v="STAFF-881"/>
    <n v="881"/>
    <x v="0"/>
    <x v="1"/>
    <x v="2"/>
    <s v="Yes"/>
    <s v="Y"/>
    <n v="3"/>
    <n v="-2"/>
    <n v="0"/>
    <n v="35"/>
    <n v="1"/>
    <n v="1"/>
    <n v="1"/>
    <n v="0"/>
    <n v="130"/>
    <n v="25"/>
    <x v="2"/>
    <n v="1"/>
    <n v="4"/>
    <n v="96"/>
    <n v="3"/>
    <n v="1"/>
    <n v="1"/>
    <n v="2022"/>
    <n v="16612"/>
    <n v="1"/>
    <n v="19"/>
    <n v="3"/>
    <n v="1"/>
    <n v="80"/>
    <n v="1"/>
    <n v="10"/>
    <n v="2"/>
    <n v="10"/>
    <n v="2"/>
    <n v="7"/>
    <n v="8"/>
    <x v="1"/>
  </r>
  <r>
    <x v="1"/>
    <s v="Non-Travel"/>
    <x v="2"/>
    <s v="Current Employees"/>
    <x v="1"/>
    <x v="0"/>
    <s v="STAFF-882"/>
    <n v="882"/>
    <x v="1"/>
    <x v="2"/>
    <x v="2"/>
    <s v="No"/>
    <s v="Y"/>
    <n v="2"/>
    <n v="-2"/>
    <n v="0"/>
    <n v="32"/>
    <n v="0"/>
    <m/>
    <n v="0"/>
    <n v="1"/>
    <n v="300"/>
    <n v="1"/>
    <x v="3"/>
    <n v="1"/>
    <n v="4"/>
    <n v="61"/>
    <n v="3"/>
    <n v="1"/>
    <n v="1"/>
    <n v="2314"/>
    <n v="9148"/>
    <n v="0"/>
    <n v="12"/>
    <n v="3"/>
    <n v="2"/>
    <n v="80"/>
    <n v="1"/>
    <n v="4"/>
    <n v="3"/>
    <n v="3"/>
    <n v="0"/>
    <n v="0"/>
    <n v="2"/>
    <x v="2"/>
  </r>
  <r>
    <x v="1"/>
    <s v="Travel_Rarely"/>
    <x v="2"/>
    <s v="Current Employees"/>
    <x v="0"/>
    <x v="3"/>
    <s v="STAFF-885"/>
    <n v="885"/>
    <x v="1"/>
    <x v="0"/>
    <x v="1"/>
    <s v="No"/>
    <s v="Y"/>
    <n v="1"/>
    <n v="-2"/>
    <n v="0"/>
    <n v="25"/>
    <n v="0"/>
    <m/>
    <n v="0"/>
    <n v="1"/>
    <n v="583"/>
    <n v="4"/>
    <x v="1"/>
    <n v="1"/>
    <n v="3"/>
    <n v="87"/>
    <n v="2"/>
    <n v="2"/>
    <n v="2"/>
    <n v="4256"/>
    <n v="18154"/>
    <n v="1"/>
    <n v="12"/>
    <n v="3"/>
    <n v="1"/>
    <n v="80"/>
    <n v="0"/>
    <n v="5"/>
    <n v="4"/>
    <n v="5"/>
    <n v="2"/>
    <n v="0"/>
    <n v="3"/>
    <x v="0"/>
  </r>
  <r>
    <x v="1"/>
    <s v="Travel_Rarely"/>
    <x v="1"/>
    <s v="Current Employees"/>
    <x v="1"/>
    <x v="4"/>
    <s v="STAFF-887"/>
    <n v="887"/>
    <x v="0"/>
    <x v="1"/>
    <x v="1"/>
    <s v="No"/>
    <s v="Y"/>
    <n v="2"/>
    <n v="-2"/>
    <n v="0"/>
    <n v="49"/>
    <n v="0"/>
    <m/>
    <n v="0"/>
    <n v="1"/>
    <n v="1418"/>
    <n v="1"/>
    <x v="3"/>
    <n v="1"/>
    <n v="4"/>
    <n v="36"/>
    <n v="3"/>
    <n v="1"/>
    <n v="4"/>
    <n v="3580"/>
    <n v="10554"/>
    <n v="2"/>
    <n v="16"/>
    <n v="3"/>
    <n v="2"/>
    <n v="80"/>
    <n v="1"/>
    <n v="7"/>
    <n v="3"/>
    <n v="4"/>
    <n v="2"/>
    <n v="0"/>
    <n v="2"/>
    <x v="2"/>
  </r>
  <r>
    <x v="1"/>
    <s v="Non-Travel"/>
    <x v="4"/>
    <s v="Current Employees"/>
    <x v="1"/>
    <x v="0"/>
    <s v="STAFF-888"/>
    <n v="888"/>
    <x v="1"/>
    <x v="2"/>
    <x v="1"/>
    <s v="No"/>
    <s v="Y"/>
    <n v="2"/>
    <n v="-2"/>
    <n v="0"/>
    <n v="24"/>
    <n v="0"/>
    <m/>
    <n v="0"/>
    <n v="1"/>
    <n v="1269"/>
    <n v="4"/>
    <x v="1"/>
    <n v="1"/>
    <n v="1"/>
    <n v="46"/>
    <n v="2"/>
    <n v="1"/>
    <n v="1"/>
    <n v="3162"/>
    <n v="10778"/>
    <n v="0"/>
    <n v="17"/>
    <n v="3"/>
    <n v="4"/>
    <n v="80"/>
    <n v="0"/>
    <n v="6"/>
    <n v="2"/>
    <n v="5"/>
    <n v="2"/>
    <n v="3"/>
    <n v="4"/>
    <x v="0"/>
  </r>
  <r>
    <x v="1"/>
    <s v="Travel_Frequently"/>
    <x v="2"/>
    <s v="Current Employees"/>
    <x v="0"/>
    <x v="0"/>
    <s v="STAFF-889"/>
    <n v="889"/>
    <x v="1"/>
    <x v="0"/>
    <x v="1"/>
    <s v="No"/>
    <s v="Y"/>
    <n v="3"/>
    <n v="-2"/>
    <n v="0"/>
    <n v="32"/>
    <n v="0"/>
    <m/>
    <n v="0"/>
    <n v="1"/>
    <n v="379"/>
    <n v="5"/>
    <x v="0"/>
    <n v="1"/>
    <n v="2"/>
    <n v="48"/>
    <n v="3"/>
    <n v="2"/>
    <n v="1"/>
    <n v="6524"/>
    <n v="8891"/>
    <n v="1"/>
    <n v="14"/>
    <n v="3"/>
    <n v="4"/>
    <n v="80"/>
    <n v="1"/>
    <n v="10"/>
    <n v="3"/>
    <n v="10"/>
    <n v="8"/>
    <n v="5"/>
    <n v="3"/>
    <x v="1"/>
  </r>
  <r>
    <x v="1"/>
    <s v="Travel_Rarely"/>
    <x v="0"/>
    <s v="Current Employees"/>
    <x v="0"/>
    <x v="3"/>
    <s v="STAFF-893"/>
    <n v="893"/>
    <x v="1"/>
    <x v="6"/>
    <x v="1"/>
    <s v="No"/>
    <s v="Y"/>
    <n v="3"/>
    <n v="-2"/>
    <n v="0"/>
    <n v="38"/>
    <n v="0"/>
    <m/>
    <n v="0"/>
    <n v="1"/>
    <n v="395"/>
    <n v="9"/>
    <x v="3"/>
    <n v="1"/>
    <n v="2"/>
    <n v="98"/>
    <n v="2"/>
    <n v="1"/>
    <n v="2"/>
    <n v="2899"/>
    <n v="12102"/>
    <n v="0"/>
    <n v="19"/>
    <n v="3"/>
    <n v="4"/>
    <n v="80"/>
    <n v="1"/>
    <n v="3"/>
    <n v="3"/>
    <n v="2"/>
    <n v="2"/>
    <n v="1"/>
    <n v="2"/>
    <x v="2"/>
  </r>
  <r>
    <x v="1"/>
    <s v="Travel_Rarely"/>
    <x v="0"/>
    <s v="Current Employees"/>
    <x v="1"/>
    <x v="0"/>
    <s v="STAFF-894"/>
    <n v="894"/>
    <x v="0"/>
    <x v="2"/>
    <x v="1"/>
    <s v="Yes"/>
    <s v="Y"/>
    <n v="1"/>
    <n v="-2"/>
    <n v="0"/>
    <n v="42"/>
    <n v="0"/>
    <m/>
    <n v="0"/>
    <n v="1"/>
    <n v="1265"/>
    <n v="3"/>
    <x v="3"/>
    <n v="1"/>
    <n v="3"/>
    <n v="95"/>
    <n v="4"/>
    <n v="2"/>
    <n v="1"/>
    <n v="5231"/>
    <n v="23726"/>
    <n v="2"/>
    <n v="13"/>
    <n v="3"/>
    <n v="2"/>
    <n v="80"/>
    <n v="1"/>
    <n v="17"/>
    <n v="2"/>
    <n v="5"/>
    <n v="3"/>
    <n v="1"/>
    <n v="3"/>
    <x v="0"/>
  </r>
  <r>
    <x v="1"/>
    <s v="Travel_Rarely"/>
    <x v="2"/>
    <s v="Current Employees"/>
    <x v="1"/>
    <x v="0"/>
    <s v="STAFF-895"/>
    <n v="895"/>
    <x v="1"/>
    <x v="1"/>
    <x v="1"/>
    <s v="Yes"/>
    <s v="Y"/>
    <n v="2"/>
    <n v="-2"/>
    <n v="0"/>
    <n v="31"/>
    <n v="0"/>
    <m/>
    <n v="0"/>
    <n v="1"/>
    <n v="1222"/>
    <n v="11"/>
    <x v="2"/>
    <n v="1"/>
    <n v="4"/>
    <n v="48"/>
    <n v="3"/>
    <n v="1"/>
    <n v="1"/>
    <n v="2356"/>
    <n v="14871"/>
    <n v="3"/>
    <n v="19"/>
    <n v="3"/>
    <n v="2"/>
    <n v="80"/>
    <n v="1"/>
    <n v="8"/>
    <n v="3"/>
    <n v="6"/>
    <n v="4"/>
    <n v="0"/>
    <n v="2"/>
    <x v="0"/>
  </r>
  <r>
    <x v="0"/>
    <s v="Travel_Rarely"/>
    <x v="2"/>
    <s v="Ex-Employees"/>
    <x v="0"/>
    <x v="2"/>
    <s v="STAFF-896"/>
    <n v="896"/>
    <x v="0"/>
    <x v="6"/>
    <x v="2"/>
    <s v="Yes"/>
    <s v="Y"/>
    <n v="3"/>
    <n v="-2"/>
    <n v="0"/>
    <n v="29"/>
    <n v="1"/>
    <n v="1"/>
    <n v="1"/>
    <n v="0"/>
    <n v="341"/>
    <n v="1"/>
    <x v="3"/>
    <n v="1"/>
    <n v="2"/>
    <n v="48"/>
    <n v="2"/>
    <n v="1"/>
    <n v="3"/>
    <n v="2800"/>
    <n v="23522"/>
    <n v="6"/>
    <n v="19"/>
    <n v="3"/>
    <n v="3"/>
    <n v="80"/>
    <n v="3"/>
    <n v="5"/>
    <n v="3"/>
    <n v="3"/>
    <n v="2"/>
    <n v="0"/>
    <n v="2"/>
    <x v="2"/>
  </r>
  <r>
    <x v="1"/>
    <s v="Travel_Rarely"/>
    <x v="1"/>
    <s v="Current Employees"/>
    <x v="0"/>
    <x v="3"/>
    <s v="STAFF-897"/>
    <n v="897"/>
    <x v="1"/>
    <x v="0"/>
    <x v="1"/>
    <s v="No"/>
    <s v="Y"/>
    <n v="3"/>
    <n v="-2"/>
    <n v="0"/>
    <n v="53"/>
    <n v="0"/>
    <m/>
    <n v="0"/>
    <n v="1"/>
    <n v="868"/>
    <n v="8"/>
    <x v="3"/>
    <n v="1"/>
    <n v="1"/>
    <n v="73"/>
    <n v="3"/>
    <n v="4"/>
    <n v="2"/>
    <n v="11836"/>
    <n v="22789"/>
    <n v="5"/>
    <n v="14"/>
    <n v="3"/>
    <n v="3"/>
    <n v="80"/>
    <n v="1"/>
    <n v="28"/>
    <n v="3"/>
    <n v="2"/>
    <n v="0"/>
    <n v="2"/>
    <n v="2"/>
    <x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x v="1"/>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x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x v="1"/>
  </r>
  <r>
    <x v="1"/>
    <s v="Travel_Frequently"/>
    <x v="0"/>
    <s v="Current Employees"/>
    <x v="1"/>
    <x v="0"/>
    <s v="STAFF-902"/>
    <n v="902"/>
    <x v="0"/>
    <x v="4"/>
    <x v="1"/>
    <s v="No"/>
    <s v="Y"/>
    <n v="2"/>
    <n v="-2"/>
    <n v="0"/>
    <n v="43"/>
    <n v="0"/>
    <m/>
    <n v="0"/>
    <n v="1"/>
    <n v="422"/>
    <n v="1"/>
    <x v="3"/>
    <n v="1"/>
    <n v="4"/>
    <n v="33"/>
    <n v="3"/>
    <n v="2"/>
    <n v="1"/>
    <n v="5562"/>
    <n v="21782"/>
    <n v="4"/>
    <n v="13"/>
    <n v="3"/>
    <n v="2"/>
    <n v="80"/>
    <n v="1"/>
    <n v="12"/>
    <n v="2"/>
    <n v="5"/>
    <n v="2"/>
    <n v="2"/>
    <n v="2"/>
    <x v="0"/>
  </r>
  <r>
    <x v="1"/>
    <s v="Travel_Rarely"/>
    <x v="1"/>
    <s v="Current Employees"/>
    <x v="0"/>
    <x v="3"/>
    <s v="STAFF-903"/>
    <n v="903"/>
    <x v="0"/>
    <x v="0"/>
    <x v="1"/>
    <s v="Yes"/>
    <s v="Y"/>
    <n v="2"/>
    <n v="-2"/>
    <n v="0"/>
    <n v="47"/>
    <n v="0"/>
    <m/>
    <n v="0"/>
    <n v="1"/>
    <n v="249"/>
    <n v="2"/>
    <x v="0"/>
    <n v="1"/>
    <n v="3"/>
    <n v="35"/>
    <n v="3"/>
    <n v="2"/>
    <n v="2"/>
    <n v="4537"/>
    <n v="17783"/>
    <n v="0"/>
    <n v="22"/>
    <n v="4"/>
    <n v="1"/>
    <n v="80"/>
    <n v="1"/>
    <n v="8"/>
    <n v="3"/>
    <n v="7"/>
    <n v="6"/>
    <n v="7"/>
    <n v="7"/>
    <x v="0"/>
  </r>
  <r>
    <x v="1"/>
    <s v="Non-Travel"/>
    <x v="0"/>
    <s v="Current Employees"/>
    <x v="0"/>
    <x v="2"/>
    <s v="STAFF-904"/>
    <n v="904"/>
    <x v="1"/>
    <x v="0"/>
    <x v="0"/>
    <s v="Yes"/>
    <s v="Y"/>
    <n v="2"/>
    <n v="-2"/>
    <n v="0"/>
    <n v="37"/>
    <n v="0"/>
    <m/>
    <n v="0"/>
    <n v="1"/>
    <n v="1252"/>
    <n v="19"/>
    <x v="0"/>
    <n v="1"/>
    <n v="1"/>
    <n v="32"/>
    <n v="3"/>
    <n v="3"/>
    <n v="3"/>
    <n v="7642"/>
    <n v="4814"/>
    <n v="1"/>
    <n v="13"/>
    <n v="3"/>
    <n v="4"/>
    <n v="80"/>
    <n v="0"/>
    <n v="10"/>
    <n v="3"/>
    <n v="10"/>
    <n v="0"/>
    <n v="0"/>
    <n v="9"/>
    <x v="1"/>
  </r>
  <r>
    <x v="1"/>
    <s v="Non-Travel"/>
    <x v="1"/>
    <s v="Current Employees"/>
    <x v="1"/>
    <x v="0"/>
    <s v="STAFF-905"/>
    <n v="905"/>
    <x v="1"/>
    <x v="5"/>
    <x v="2"/>
    <s v="No"/>
    <s v="Y"/>
    <n v="3"/>
    <n v="-2"/>
    <n v="0"/>
    <n v="50"/>
    <n v="0"/>
    <m/>
    <n v="0"/>
    <n v="1"/>
    <n v="881"/>
    <n v="2"/>
    <x v="2"/>
    <n v="1"/>
    <n v="1"/>
    <n v="98"/>
    <n v="3"/>
    <n v="4"/>
    <n v="1"/>
    <n v="17924"/>
    <n v="4544"/>
    <n v="1"/>
    <n v="11"/>
    <n v="3"/>
    <n v="4"/>
    <n v="80"/>
    <n v="1"/>
    <n v="31"/>
    <n v="3"/>
    <n v="31"/>
    <n v="6"/>
    <n v="14"/>
    <n v="7"/>
    <x v="7"/>
  </r>
  <r>
    <x v="1"/>
    <s v="Travel_Rarely"/>
    <x v="0"/>
    <s v="Current Employees"/>
    <x v="2"/>
    <x v="0"/>
    <s v="STAFF-909"/>
    <n v="909"/>
    <x v="0"/>
    <x v="8"/>
    <x v="1"/>
    <s v="No"/>
    <s v="Y"/>
    <n v="2"/>
    <n v="-2"/>
    <n v="0"/>
    <n v="39"/>
    <n v="0"/>
    <m/>
    <n v="0"/>
    <n v="1"/>
    <n v="1383"/>
    <n v="2"/>
    <x v="3"/>
    <n v="1"/>
    <n v="4"/>
    <n v="42"/>
    <n v="2"/>
    <n v="2"/>
    <n v="1"/>
    <n v="5204"/>
    <n v="7790"/>
    <n v="8"/>
    <n v="11"/>
    <n v="3"/>
    <n v="3"/>
    <n v="80"/>
    <n v="2"/>
    <n v="13"/>
    <n v="3"/>
    <n v="5"/>
    <n v="4"/>
    <n v="0"/>
    <n v="4"/>
    <x v="0"/>
  </r>
  <r>
    <x v="1"/>
    <s v="Travel_Rarely"/>
    <x v="2"/>
    <s v="Current Employees"/>
    <x v="2"/>
    <x v="5"/>
    <s v="STAFF-910"/>
    <n v="910"/>
    <x v="1"/>
    <x v="8"/>
    <x v="2"/>
    <s v="Yes"/>
    <s v="Y"/>
    <n v="4"/>
    <n v="-2"/>
    <n v="0"/>
    <n v="33"/>
    <n v="0"/>
    <m/>
    <n v="0"/>
    <n v="1"/>
    <n v="1075"/>
    <n v="3"/>
    <x v="0"/>
    <n v="1"/>
    <n v="4"/>
    <n v="57"/>
    <n v="3"/>
    <n v="1"/>
    <n v="3"/>
    <n v="2277"/>
    <n v="22650"/>
    <n v="3"/>
    <n v="11"/>
    <n v="3"/>
    <n v="3"/>
    <n v="80"/>
    <n v="1"/>
    <n v="7"/>
    <n v="4"/>
    <n v="4"/>
    <n v="3"/>
    <n v="0"/>
    <n v="3"/>
    <x v="2"/>
  </r>
  <r>
    <x v="0"/>
    <s v="Travel_Rarely"/>
    <x v="2"/>
    <s v="Ex-Employees"/>
    <x v="1"/>
    <x v="0"/>
    <s v="STAFF-911"/>
    <n v="911"/>
    <x v="1"/>
    <x v="2"/>
    <x v="0"/>
    <s v="Yes"/>
    <s v="Y"/>
    <n v="2"/>
    <n v="-2"/>
    <n v="0"/>
    <n v="32"/>
    <n v="1"/>
    <n v="1"/>
    <n v="1"/>
    <n v="0"/>
    <n v="374"/>
    <n v="25"/>
    <x v="2"/>
    <n v="1"/>
    <n v="1"/>
    <n v="87"/>
    <n v="3"/>
    <n v="1"/>
    <n v="1"/>
    <n v="2795"/>
    <n v="18016"/>
    <n v="1"/>
    <n v="24"/>
    <n v="4"/>
    <n v="3"/>
    <n v="80"/>
    <n v="0"/>
    <n v="1"/>
    <n v="1"/>
    <n v="1"/>
    <n v="0"/>
    <n v="0"/>
    <n v="1"/>
    <x v="2"/>
  </r>
  <r>
    <x v="1"/>
    <s v="Travel_Rarely"/>
    <x v="2"/>
    <s v="Current Employees"/>
    <x v="1"/>
    <x v="2"/>
    <s v="STAFF-912"/>
    <n v="912"/>
    <x v="0"/>
    <x v="2"/>
    <x v="2"/>
    <s v="No"/>
    <s v="Y"/>
    <n v="5"/>
    <n v="-2"/>
    <n v="0"/>
    <n v="29"/>
    <n v="0"/>
    <m/>
    <n v="0"/>
    <n v="1"/>
    <n v="1086"/>
    <n v="7"/>
    <x v="1"/>
    <n v="1"/>
    <n v="1"/>
    <n v="62"/>
    <n v="2"/>
    <n v="1"/>
    <n v="4"/>
    <n v="2532"/>
    <n v="6054"/>
    <n v="6"/>
    <n v="14"/>
    <n v="3"/>
    <n v="3"/>
    <n v="80"/>
    <n v="3"/>
    <n v="8"/>
    <n v="3"/>
    <n v="4"/>
    <n v="3"/>
    <n v="0"/>
    <n v="3"/>
    <x v="2"/>
  </r>
  <r>
    <x v="1"/>
    <s v="Travel_Rarely"/>
    <x v="0"/>
    <s v="Current Employees"/>
    <x v="1"/>
    <x v="0"/>
    <s v="STAFF-913"/>
    <n v="913"/>
    <x v="1"/>
    <x v="1"/>
    <x v="1"/>
    <s v="Yes"/>
    <s v="Y"/>
    <n v="0"/>
    <n v="-2"/>
    <n v="0"/>
    <n v="44"/>
    <n v="0"/>
    <m/>
    <n v="0"/>
    <n v="1"/>
    <n v="661"/>
    <n v="9"/>
    <x v="0"/>
    <n v="1"/>
    <n v="2"/>
    <n v="61"/>
    <n v="3"/>
    <n v="1"/>
    <n v="1"/>
    <n v="2559"/>
    <n v="7508"/>
    <n v="1"/>
    <n v="13"/>
    <n v="3"/>
    <n v="4"/>
    <n v="80"/>
    <n v="0"/>
    <n v="8"/>
    <n v="3"/>
    <n v="8"/>
    <n v="7"/>
    <n v="7"/>
    <n v="1"/>
    <x v="0"/>
  </r>
  <r>
    <x v="1"/>
    <s v="Travel_Rarely"/>
    <x v="2"/>
    <s v="Current Employees"/>
    <x v="0"/>
    <x v="2"/>
    <s v="STAFF-916"/>
    <n v="916"/>
    <x v="1"/>
    <x v="0"/>
    <x v="0"/>
    <s v="No"/>
    <s v="Y"/>
    <n v="3"/>
    <n v="-2"/>
    <n v="0"/>
    <n v="28"/>
    <n v="0"/>
    <m/>
    <n v="0"/>
    <n v="1"/>
    <n v="821"/>
    <n v="5"/>
    <x v="2"/>
    <n v="1"/>
    <n v="1"/>
    <n v="98"/>
    <n v="3"/>
    <n v="2"/>
    <n v="4"/>
    <n v="4908"/>
    <n v="24252"/>
    <n v="1"/>
    <n v="14"/>
    <n v="3"/>
    <n v="2"/>
    <n v="80"/>
    <n v="0"/>
    <n v="4"/>
    <n v="3"/>
    <n v="4"/>
    <n v="2"/>
    <n v="0"/>
    <n v="2"/>
    <x v="2"/>
  </r>
  <r>
    <x v="0"/>
    <s v="Travel_Frequently"/>
    <x v="3"/>
    <s v="Ex-Employees"/>
    <x v="1"/>
    <x v="0"/>
    <s v="STAFF-918"/>
    <n v="918"/>
    <x v="1"/>
    <x v="2"/>
    <x v="2"/>
    <s v="Yes"/>
    <s v="Y"/>
    <n v="3"/>
    <n v="-2"/>
    <n v="0"/>
    <n v="58"/>
    <n v="1"/>
    <n v="1"/>
    <n v="1"/>
    <n v="0"/>
    <n v="781"/>
    <n v="2"/>
    <x v="1"/>
    <n v="1"/>
    <n v="4"/>
    <n v="57"/>
    <n v="2"/>
    <n v="1"/>
    <n v="1"/>
    <n v="2380"/>
    <n v="13384"/>
    <n v="9"/>
    <n v="14"/>
    <n v="3"/>
    <n v="4"/>
    <n v="80"/>
    <n v="1"/>
    <n v="3"/>
    <n v="2"/>
    <n v="1"/>
    <n v="0"/>
    <n v="0"/>
    <n v="0"/>
    <x v="2"/>
  </r>
  <r>
    <x v="1"/>
    <s v="Travel_Rarely"/>
    <x v="0"/>
    <s v="Current Employees"/>
    <x v="1"/>
    <x v="0"/>
    <s v="STAFF-920"/>
    <n v="920"/>
    <x v="0"/>
    <x v="3"/>
    <x v="2"/>
    <s v="No"/>
    <s v="Y"/>
    <n v="2"/>
    <n v="-2"/>
    <n v="0"/>
    <n v="43"/>
    <n v="0"/>
    <m/>
    <n v="0"/>
    <n v="1"/>
    <n v="177"/>
    <n v="8"/>
    <x v="3"/>
    <n v="1"/>
    <n v="1"/>
    <n v="55"/>
    <n v="3"/>
    <n v="2"/>
    <n v="1"/>
    <n v="4765"/>
    <n v="23814"/>
    <n v="4"/>
    <n v="21"/>
    <n v="4"/>
    <n v="3"/>
    <n v="80"/>
    <n v="1"/>
    <n v="4"/>
    <n v="4"/>
    <n v="1"/>
    <n v="0"/>
    <n v="0"/>
    <n v="0"/>
    <x v="2"/>
  </r>
  <r>
    <x v="0"/>
    <s v="Travel_Rarely"/>
    <x v="4"/>
    <s v="Ex-Employees"/>
    <x v="0"/>
    <x v="2"/>
    <s v="STAFF-922"/>
    <n v="922"/>
    <x v="0"/>
    <x v="6"/>
    <x v="0"/>
    <s v="No"/>
    <s v="Y"/>
    <n v="3"/>
    <n v="-2"/>
    <n v="0"/>
    <n v="20"/>
    <n v="1"/>
    <n v="1"/>
    <n v="1"/>
    <n v="0"/>
    <n v="500"/>
    <n v="2"/>
    <x v="3"/>
    <n v="1"/>
    <n v="3"/>
    <n v="49"/>
    <n v="2"/>
    <n v="1"/>
    <n v="3"/>
    <n v="2044"/>
    <n v="22052"/>
    <n v="1"/>
    <n v="13"/>
    <n v="3"/>
    <n v="4"/>
    <n v="80"/>
    <n v="0"/>
    <n v="2"/>
    <n v="2"/>
    <n v="2"/>
    <n v="2"/>
    <n v="0"/>
    <n v="2"/>
    <x v="2"/>
  </r>
  <r>
    <x v="0"/>
    <s v="Travel_Rarely"/>
    <x v="4"/>
    <s v="Ex-Employees"/>
    <x v="1"/>
    <x v="1"/>
    <s v="STAFF-923"/>
    <n v="923"/>
    <x v="0"/>
    <x v="1"/>
    <x v="0"/>
    <s v="No"/>
    <s v="Y"/>
    <n v="3"/>
    <n v="-2"/>
    <n v="0"/>
    <n v="21"/>
    <n v="1"/>
    <n v="1"/>
    <n v="1"/>
    <n v="0"/>
    <n v="1427"/>
    <n v="18"/>
    <x v="1"/>
    <n v="1"/>
    <n v="4"/>
    <n v="65"/>
    <n v="3"/>
    <n v="1"/>
    <n v="4"/>
    <n v="2693"/>
    <n v="8870"/>
    <n v="1"/>
    <n v="19"/>
    <n v="3"/>
    <n v="1"/>
    <n v="80"/>
    <n v="0"/>
    <n v="1"/>
    <n v="2"/>
    <n v="1"/>
    <n v="0"/>
    <n v="0"/>
    <n v="0"/>
    <x v="2"/>
  </r>
  <r>
    <x v="1"/>
    <s v="Travel_Rarely"/>
    <x v="0"/>
    <s v="Current Employees"/>
    <x v="1"/>
    <x v="0"/>
    <s v="STAFF-924"/>
    <n v="924"/>
    <x v="1"/>
    <x v="4"/>
    <x v="1"/>
    <s v="Yes"/>
    <s v="Y"/>
    <n v="2"/>
    <n v="-2"/>
    <n v="0"/>
    <n v="36"/>
    <n v="0"/>
    <m/>
    <n v="0"/>
    <n v="1"/>
    <n v="1425"/>
    <n v="14"/>
    <x v="1"/>
    <n v="1"/>
    <n v="3"/>
    <n v="68"/>
    <n v="3"/>
    <n v="2"/>
    <n v="1"/>
    <n v="6586"/>
    <n v="4821"/>
    <n v="0"/>
    <n v="17"/>
    <n v="3"/>
    <n v="1"/>
    <n v="80"/>
    <n v="1"/>
    <n v="17"/>
    <n v="2"/>
    <n v="16"/>
    <n v="8"/>
    <n v="4"/>
    <n v="11"/>
    <x v="5"/>
  </r>
  <r>
    <x v="1"/>
    <s v="Travel_Rarely"/>
    <x v="1"/>
    <s v="Current Employees"/>
    <x v="0"/>
    <x v="0"/>
    <s v="STAFF-925"/>
    <n v="925"/>
    <x v="0"/>
    <x v="6"/>
    <x v="0"/>
    <s v="Yes"/>
    <s v="Y"/>
    <n v="3"/>
    <n v="-2"/>
    <n v="0"/>
    <n v="47"/>
    <n v="0"/>
    <m/>
    <n v="0"/>
    <n v="1"/>
    <n v="1454"/>
    <n v="2"/>
    <x v="2"/>
    <n v="1"/>
    <n v="4"/>
    <n v="65"/>
    <n v="2"/>
    <n v="1"/>
    <n v="1"/>
    <n v="3294"/>
    <n v="13137"/>
    <n v="1"/>
    <n v="18"/>
    <n v="3"/>
    <n v="1"/>
    <n v="80"/>
    <n v="0"/>
    <n v="3"/>
    <n v="2"/>
    <n v="3"/>
    <n v="2"/>
    <n v="1"/>
    <n v="2"/>
    <x v="2"/>
  </r>
  <r>
    <x v="0"/>
    <s v="Travel_Rarely"/>
    <x v="4"/>
    <s v="Ex-Employees"/>
    <x v="1"/>
    <x v="0"/>
    <s v="STAFF-926"/>
    <n v="926"/>
    <x v="0"/>
    <x v="3"/>
    <x v="1"/>
    <s v="Yes"/>
    <s v="Y"/>
    <n v="3"/>
    <n v="-2"/>
    <n v="0"/>
    <n v="22"/>
    <n v="1"/>
    <n v="1"/>
    <n v="1"/>
    <n v="0"/>
    <n v="617"/>
    <n v="3"/>
    <x v="1"/>
    <n v="1"/>
    <n v="2"/>
    <n v="34"/>
    <n v="3"/>
    <n v="2"/>
    <n v="1"/>
    <n v="4171"/>
    <n v="10022"/>
    <n v="0"/>
    <n v="19"/>
    <n v="3"/>
    <n v="1"/>
    <n v="80"/>
    <n v="1"/>
    <n v="4"/>
    <n v="4"/>
    <n v="3"/>
    <n v="2"/>
    <n v="0"/>
    <n v="2"/>
    <x v="2"/>
  </r>
  <r>
    <x v="0"/>
    <s v="Travel_Rarely"/>
    <x v="0"/>
    <s v="Ex-Employees"/>
    <x v="1"/>
    <x v="0"/>
    <s v="STAFF-927"/>
    <n v="927"/>
    <x v="0"/>
    <x v="2"/>
    <x v="2"/>
    <s v="Yes"/>
    <s v="Y"/>
    <n v="1"/>
    <n v="-2"/>
    <n v="0"/>
    <n v="41"/>
    <n v="1"/>
    <n v="1"/>
    <n v="1"/>
    <n v="0"/>
    <n v="1085"/>
    <n v="2"/>
    <x v="2"/>
    <n v="1"/>
    <n v="2"/>
    <n v="57"/>
    <n v="1"/>
    <n v="1"/>
    <n v="1"/>
    <n v="2778"/>
    <n v="17725"/>
    <n v="4"/>
    <n v="13"/>
    <n v="3"/>
    <n v="3"/>
    <n v="80"/>
    <n v="1"/>
    <n v="10"/>
    <n v="2"/>
    <n v="7"/>
    <n v="7"/>
    <n v="1"/>
    <n v="0"/>
    <x v="0"/>
  </r>
  <r>
    <x v="1"/>
    <s v="Travel_Rarely"/>
    <x v="2"/>
    <s v="Current Employees"/>
    <x v="1"/>
    <x v="2"/>
    <s v="STAFF-930"/>
    <n v="930"/>
    <x v="0"/>
    <x v="1"/>
    <x v="2"/>
    <s v="No"/>
    <s v="Y"/>
    <n v="2"/>
    <n v="-2"/>
    <n v="0"/>
    <n v="28"/>
    <n v="0"/>
    <m/>
    <n v="0"/>
    <n v="1"/>
    <n v="995"/>
    <n v="9"/>
    <x v="3"/>
    <n v="1"/>
    <n v="3"/>
    <n v="77"/>
    <n v="3"/>
    <n v="1"/>
    <n v="3"/>
    <n v="2377"/>
    <n v="9834"/>
    <n v="5"/>
    <n v="18"/>
    <n v="3"/>
    <n v="2"/>
    <n v="80"/>
    <n v="1"/>
    <n v="6"/>
    <n v="3"/>
    <n v="2"/>
    <n v="2"/>
    <n v="2"/>
    <n v="2"/>
    <x v="2"/>
  </r>
  <r>
    <x v="0"/>
    <s v="Travel_Rarely"/>
    <x v="0"/>
    <s v="Ex-Employees"/>
    <x v="1"/>
    <x v="2"/>
    <s v="STAFF-932"/>
    <n v="932"/>
    <x v="1"/>
    <x v="2"/>
    <x v="1"/>
    <s v="Yes"/>
    <s v="Y"/>
    <n v="2"/>
    <n v="-2"/>
    <n v="0"/>
    <n v="39"/>
    <n v="1"/>
    <n v="1"/>
    <n v="1"/>
    <n v="0"/>
    <n v="1122"/>
    <n v="6"/>
    <x v="3"/>
    <n v="1"/>
    <n v="4"/>
    <n v="70"/>
    <n v="3"/>
    <n v="1"/>
    <n v="3"/>
    <n v="2404"/>
    <n v="4303"/>
    <n v="7"/>
    <n v="21"/>
    <n v="4"/>
    <n v="4"/>
    <n v="80"/>
    <n v="0"/>
    <n v="8"/>
    <n v="1"/>
    <n v="2"/>
    <n v="2"/>
    <n v="2"/>
    <n v="2"/>
    <x v="2"/>
  </r>
  <r>
    <x v="1"/>
    <s v="Travel_Rarely"/>
    <x v="2"/>
    <s v="Current Employees"/>
    <x v="1"/>
    <x v="0"/>
    <s v="STAFF-933"/>
    <n v="933"/>
    <x v="0"/>
    <x v="1"/>
    <x v="0"/>
    <s v="No"/>
    <s v="Y"/>
    <n v="2"/>
    <n v="-2"/>
    <n v="0"/>
    <n v="27"/>
    <n v="0"/>
    <m/>
    <n v="0"/>
    <n v="1"/>
    <n v="618"/>
    <n v="4"/>
    <x v="3"/>
    <n v="1"/>
    <n v="2"/>
    <n v="76"/>
    <n v="3"/>
    <n v="1"/>
    <n v="1"/>
    <n v="2318"/>
    <n v="17808"/>
    <n v="1"/>
    <n v="19"/>
    <n v="3"/>
    <n v="3"/>
    <n v="80"/>
    <n v="0"/>
    <n v="1"/>
    <n v="3"/>
    <n v="1"/>
    <n v="1"/>
    <n v="0"/>
    <n v="0"/>
    <x v="2"/>
  </r>
  <r>
    <x v="1"/>
    <s v="Travel_Rarely"/>
    <x v="2"/>
    <s v="Current Employees"/>
    <x v="1"/>
    <x v="0"/>
    <s v="STAFF-934"/>
    <n v="934"/>
    <x v="1"/>
    <x v="2"/>
    <x v="2"/>
    <s v="No"/>
    <s v="Y"/>
    <n v="3"/>
    <n v="-2"/>
    <n v="0"/>
    <n v="34"/>
    <n v="0"/>
    <m/>
    <n v="0"/>
    <n v="1"/>
    <n v="546"/>
    <n v="10"/>
    <x v="3"/>
    <n v="1"/>
    <n v="2"/>
    <n v="83"/>
    <n v="3"/>
    <n v="1"/>
    <n v="1"/>
    <n v="2008"/>
    <n v="6896"/>
    <n v="1"/>
    <n v="14"/>
    <n v="3"/>
    <n v="2"/>
    <n v="80"/>
    <n v="2"/>
    <n v="1"/>
    <n v="3"/>
    <n v="1"/>
    <n v="0"/>
    <n v="1"/>
    <n v="0"/>
    <x v="2"/>
  </r>
  <r>
    <x v="1"/>
    <s v="Travel_Rarely"/>
    <x v="0"/>
    <s v="Current Employees"/>
    <x v="0"/>
    <x v="2"/>
    <s v="STAFF-936"/>
    <n v="936"/>
    <x v="0"/>
    <x v="0"/>
    <x v="0"/>
    <s v="No"/>
    <s v="Y"/>
    <n v="6"/>
    <n v="-2"/>
    <n v="0"/>
    <n v="42"/>
    <n v="0"/>
    <m/>
    <n v="0"/>
    <n v="1"/>
    <n v="462"/>
    <n v="14"/>
    <x v="0"/>
    <n v="1"/>
    <n v="3"/>
    <n v="68"/>
    <n v="2"/>
    <n v="2"/>
    <n v="3"/>
    <n v="6244"/>
    <n v="7824"/>
    <n v="7"/>
    <n v="17"/>
    <n v="3"/>
    <n v="1"/>
    <n v="80"/>
    <n v="0"/>
    <n v="10"/>
    <n v="3"/>
    <n v="5"/>
    <n v="4"/>
    <n v="0"/>
    <n v="3"/>
    <x v="0"/>
  </r>
  <r>
    <x v="1"/>
    <s v="Travel_Rarely"/>
    <x v="2"/>
    <s v="Current Employees"/>
    <x v="1"/>
    <x v="1"/>
    <s v="STAFF-939"/>
    <n v="939"/>
    <x v="1"/>
    <x v="1"/>
    <x v="0"/>
    <s v="Yes"/>
    <s v="Y"/>
    <n v="1"/>
    <n v="-2"/>
    <n v="0"/>
    <n v="33"/>
    <n v="0"/>
    <m/>
    <n v="0"/>
    <n v="1"/>
    <n v="1198"/>
    <n v="1"/>
    <x v="2"/>
    <n v="1"/>
    <n v="3"/>
    <n v="100"/>
    <n v="2"/>
    <n v="1"/>
    <n v="3"/>
    <n v="2799"/>
    <n v="3339"/>
    <n v="3"/>
    <n v="11"/>
    <n v="3"/>
    <n v="2"/>
    <n v="80"/>
    <n v="0"/>
    <n v="6"/>
    <n v="3"/>
    <n v="3"/>
    <n v="2"/>
    <n v="0"/>
    <n v="2"/>
    <x v="2"/>
  </r>
  <r>
    <x v="1"/>
    <s v="Travel_Rarely"/>
    <x v="3"/>
    <s v="Current Employees"/>
    <x v="1"/>
    <x v="4"/>
    <s v="STAFF-940"/>
    <n v="940"/>
    <x v="0"/>
    <x v="4"/>
    <x v="2"/>
    <s v="Yes"/>
    <s v="Y"/>
    <n v="3"/>
    <n v="-2"/>
    <n v="0"/>
    <n v="58"/>
    <n v="0"/>
    <m/>
    <n v="0"/>
    <n v="1"/>
    <n v="1272"/>
    <n v="5"/>
    <x v="3"/>
    <n v="1"/>
    <n v="4"/>
    <n v="37"/>
    <n v="2"/>
    <n v="3"/>
    <n v="4"/>
    <n v="10552"/>
    <n v="9255"/>
    <n v="2"/>
    <n v="13"/>
    <n v="3"/>
    <n v="4"/>
    <n v="80"/>
    <n v="1"/>
    <n v="24"/>
    <n v="3"/>
    <n v="6"/>
    <n v="0"/>
    <n v="0"/>
    <n v="4"/>
    <x v="0"/>
  </r>
  <r>
    <x v="1"/>
    <s v="Travel_Rarely"/>
    <x v="2"/>
    <s v="Current Employees"/>
    <x v="0"/>
    <x v="0"/>
    <s v="STAFF-941"/>
    <n v="941"/>
    <x v="1"/>
    <x v="6"/>
    <x v="1"/>
    <s v="No"/>
    <s v="Y"/>
    <n v="2"/>
    <n v="-2"/>
    <n v="0"/>
    <n v="31"/>
    <n v="0"/>
    <m/>
    <n v="0"/>
    <n v="1"/>
    <n v="154"/>
    <n v="7"/>
    <x v="2"/>
    <n v="1"/>
    <n v="2"/>
    <n v="41"/>
    <n v="2"/>
    <n v="1"/>
    <n v="1"/>
    <n v="2329"/>
    <n v="11737"/>
    <n v="3"/>
    <n v="15"/>
    <n v="3"/>
    <n v="2"/>
    <n v="80"/>
    <n v="0"/>
    <n v="13"/>
    <n v="4"/>
    <n v="7"/>
    <n v="7"/>
    <n v="5"/>
    <n v="2"/>
    <x v="0"/>
  </r>
  <r>
    <x v="1"/>
    <s v="Travel_Rarely"/>
    <x v="0"/>
    <s v="Current Employees"/>
    <x v="1"/>
    <x v="0"/>
    <s v="STAFF-942"/>
    <n v="942"/>
    <x v="0"/>
    <x v="4"/>
    <x v="1"/>
    <s v="Yes"/>
    <s v="Y"/>
    <n v="2"/>
    <n v="-2"/>
    <n v="0"/>
    <n v="35"/>
    <n v="0"/>
    <m/>
    <n v="0"/>
    <n v="1"/>
    <n v="1137"/>
    <n v="21"/>
    <x v="1"/>
    <n v="1"/>
    <n v="4"/>
    <n v="51"/>
    <n v="3"/>
    <n v="2"/>
    <n v="1"/>
    <n v="4014"/>
    <n v="19170"/>
    <n v="1"/>
    <n v="25"/>
    <n v="4"/>
    <n v="4"/>
    <n v="80"/>
    <n v="1"/>
    <n v="10"/>
    <n v="1"/>
    <n v="10"/>
    <n v="6"/>
    <n v="0"/>
    <n v="7"/>
    <x v="1"/>
  </r>
  <r>
    <x v="1"/>
    <s v="Travel_Rarely"/>
    <x v="1"/>
    <s v="Current Employees"/>
    <x v="1"/>
    <x v="1"/>
    <s v="STAFF-944"/>
    <n v="944"/>
    <x v="0"/>
    <x v="2"/>
    <x v="1"/>
    <s v="No"/>
    <s v="Y"/>
    <n v="3"/>
    <n v="-2"/>
    <n v="0"/>
    <n v="49"/>
    <n v="0"/>
    <m/>
    <n v="0"/>
    <n v="1"/>
    <n v="527"/>
    <n v="8"/>
    <x v="0"/>
    <n v="1"/>
    <n v="1"/>
    <n v="51"/>
    <n v="3"/>
    <n v="3"/>
    <n v="3"/>
    <n v="7403"/>
    <n v="22477"/>
    <n v="4"/>
    <n v="11"/>
    <n v="3"/>
    <n v="3"/>
    <n v="80"/>
    <n v="1"/>
    <n v="29"/>
    <n v="2"/>
    <n v="26"/>
    <n v="9"/>
    <n v="1"/>
    <n v="7"/>
    <x v="3"/>
  </r>
  <r>
    <x v="1"/>
    <s v="Travel_Rarely"/>
    <x v="1"/>
    <s v="Current Employees"/>
    <x v="1"/>
    <x v="2"/>
    <s v="STAFF-945"/>
    <n v="945"/>
    <x v="1"/>
    <x v="1"/>
    <x v="1"/>
    <s v="No"/>
    <s v="Y"/>
    <n v="2"/>
    <n v="-2"/>
    <n v="0"/>
    <n v="48"/>
    <n v="0"/>
    <m/>
    <n v="0"/>
    <n v="1"/>
    <n v="1469"/>
    <n v="20"/>
    <x v="2"/>
    <n v="1"/>
    <n v="4"/>
    <n v="51"/>
    <n v="3"/>
    <n v="1"/>
    <n v="3"/>
    <n v="2259"/>
    <n v="5543"/>
    <n v="4"/>
    <n v="17"/>
    <n v="3"/>
    <n v="1"/>
    <n v="80"/>
    <n v="2"/>
    <n v="13"/>
    <n v="2"/>
    <n v="0"/>
    <n v="0"/>
    <n v="0"/>
    <n v="0"/>
    <x v="2"/>
  </r>
  <r>
    <x v="1"/>
    <s v="Non-Travel"/>
    <x v="2"/>
    <s v="Current Employees"/>
    <x v="0"/>
    <x v="3"/>
    <s v="STAFF-947"/>
    <n v="947"/>
    <x v="0"/>
    <x v="0"/>
    <x v="1"/>
    <s v="No"/>
    <s v="Y"/>
    <n v="2"/>
    <n v="-2"/>
    <n v="0"/>
    <n v="31"/>
    <n v="0"/>
    <m/>
    <n v="0"/>
    <n v="1"/>
    <n v="1188"/>
    <n v="20"/>
    <x v="0"/>
    <n v="1"/>
    <n v="4"/>
    <n v="45"/>
    <n v="3"/>
    <n v="2"/>
    <n v="2"/>
    <n v="6932"/>
    <n v="24406"/>
    <n v="1"/>
    <n v="13"/>
    <n v="3"/>
    <n v="4"/>
    <n v="80"/>
    <n v="1"/>
    <n v="9"/>
    <n v="2"/>
    <n v="9"/>
    <n v="8"/>
    <n v="0"/>
    <n v="0"/>
    <x v="0"/>
  </r>
  <r>
    <x v="1"/>
    <s v="Travel_Rarely"/>
    <x v="0"/>
    <s v="Current Employees"/>
    <x v="1"/>
    <x v="1"/>
    <s v="STAFF-949"/>
    <n v="949"/>
    <x v="1"/>
    <x v="1"/>
    <x v="0"/>
    <s v="No"/>
    <s v="Y"/>
    <n v="6"/>
    <n v="-2"/>
    <n v="0"/>
    <n v="36"/>
    <n v="0"/>
    <m/>
    <n v="0"/>
    <n v="1"/>
    <n v="188"/>
    <n v="7"/>
    <x v="2"/>
    <n v="1"/>
    <n v="2"/>
    <n v="65"/>
    <n v="3"/>
    <n v="1"/>
    <n v="4"/>
    <n v="4678"/>
    <n v="23293"/>
    <n v="2"/>
    <n v="18"/>
    <n v="3"/>
    <n v="3"/>
    <n v="80"/>
    <n v="0"/>
    <n v="8"/>
    <n v="3"/>
    <n v="6"/>
    <n v="2"/>
    <n v="0"/>
    <n v="1"/>
    <x v="0"/>
  </r>
  <r>
    <x v="1"/>
    <s v="Travel_Rarely"/>
    <x v="0"/>
    <s v="Current Employees"/>
    <x v="1"/>
    <x v="4"/>
    <s v="STAFF-950"/>
    <n v="950"/>
    <x v="0"/>
    <x v="7"/>
    <x v="1"/>
    <s v="No"/>
    <s v="Y"/>
    <n v="3"/>
    <n v="-2"/>
    <n v="0"/>
    <n v="38"/>
    <n v="0"/>
    <m/>
    <n v="0"/>
    <n v="1"/>
    <n v="1333"/>
    <n v="1"/>
    <x v="3"/>
    <n v="1"/>
    <n v="4"/>
    <n v="80"/>
    <n v="3"/>
    <n v="3"/>
    <n v="4"/>
    <n v="13582"/>
    <n v="16292"/>
    <n v="1"/>
    <n v="13"/>
    <n v="3"/>
    <n v="2"/>
    <n v="80"/>
    <n v="1"/>
    <n v="15"/>
    <n v="3"/>
    <n v="15"/>
    <n v="12"/>
    <n v="5"/>
    <n v="11"/>
    <x v="5"/>
  </r>
  <r>
    <x v="1"/>
    <s v="Non-Travel"/>
    <x v="2"/>
    <s v="Current Employees"/>
    <x v="1"/>
    <x v="0"/>
    <s v="STAFF-951"/>
    <n v="951"/>
    <x v="0"/>
    <x v="2"/>
    <x v="1"/>
    <s v="No"/>
    <s v="Y"/>
    <n v="3"/>
    <n v="-2"/>
    <n v="0"/>
    <n v="32"/>
    <n v="0"/>
    <m/>
    <n v="0"/>
    <n v="1"/>
    <n v="1184"/>
    <n v="1"/>
    <x v="3"/>
    <n v="1"/>
    <n v="3"/>
    <n v="70"/>
    <n v="2"/>
    <n v="1"/>
    <n v="1"/>
    <n v="2332"/>
    <n v="3974"/>
    <n v="6"/>
    <n v="20"/>
    <n v="4"/>
    <n v="3"/>
    <n v="80"/>
    <n v="0"/>
    <n v="5"/>
    <n v="3"/>
    <n v="3"/>
    <n v="0"/>
    <n v="0"/>
    <n v="2"/>
    <x v="2"/>
  </r>
  <r>
    <x v="0"/>
    <s v="Travel_Rarely"/>
    <x v="2"/>
    <s v="Ex-Employees"/>
    <x v="0"/>
    <x v="3"/>
    <s v="STAFF-952"/>
    <n v="952"/>
    <x v="1"/>
    <x v="6"/>
    <x v="1"/>
    <s v="Yes"/>
    <s v="Y"/>
    <n v="2"/>
    <n v="-2"/>
    <n v="0"/>
    <n v="25"/>
    <n v="1"/>
    <n v="1"/>
    <n v="1"/>
    <n v="0"/>
    <n v="867"/>
    <n v="19"/>
    <x v="0"/>
    <n v="1"/>
    <n v="3"/>
    <n v="36"/>
    <n v="2"/>
    <n v="1"/>
    <n v="2"/>
    <n v="2413"/>
    <n v="18798"/>
    <n v="1"/>
    <n v="18"/>
    <n v="3"/>
    <n v="3"/>
    <n v="80"/>
    <n v="3"/>
    <n v="1"/>
    <n v="3"/>
    <n v="1"/>
    <n v="0"/>
    <n v="0"/>
    <n v="0"/>
    <x v="2"/>
  </r>
  <r>
    <x v="1"/>
    <s v="Travel_Rarely"/>
    <x v="0"/>
    <s v="Current Employees"/>
    <x v="0"/>
    <x v="3"/>
    <s v="STAFF-954"/>
    <n v="954"/>
    <x v="1"/>
    <x v="0"/>
    <x v="2"/>
    <s v="No"/>
    <s v="Y"/>
    <n v="2"/>
    <n v="-2"/>
    <n v="0"/>
    <n v="40"/>
    <n v="0"/>
    <m/>
    <n v="0"/>
    <n v="1"/>
    <n v="658"/>
    <n v="10"/>
    <x v="2"/>
    <n v="1"/>
    <n v="1"/>
    <n v="67"/>
    <n v="2"/>
    <n v="3"/>
    <n v="2"/>
    <n v="9705"/>
    <n v="20652"/>
    <n v="2"/>
    <n v="12"/>
    <n v="3"/>
    <n v="2"/>
    <n v="80"/>
    <n v="1"/>
    <n v="11"/>
    <n v="2"/>
    <n v="1"/>
    <n v="0"/>
    <n v="0"/>
    <n v="0"/>
    <x v="2"/>
  </r>
  <r>
    <x v="1"/>
    <s v="Travel_Frequently"/>
    <x v="2"/>
    <s v="Current Employees"/>
    <x v="0"/>
    <x v="2"/>
    <s v="STAFF-956"/>
    <n v="956"/>
    <x v="1"/>
    <x v="0"/>
    <x v="0"/>
    <s v="No"/>
    <s v="Y"/>
    <n v="2"/>
    <n v="-2"/>
    <n v="0"/>
    <n v="26"/>
    <n v="0"/>
    <m/>
    <n v="0"/>
    <n v="1"/>
    <n v="1283"/>
    <n v="1"/>
    <x v="3"/>
    <n v="1"/>
    <n v="3"/>
    <n v="52"/>
    <n v="2"/>
    <n v="2"/>
    <n v="3"/>
    <n v="4294"/>
    <n v="11148"/>
    <n v="1"/>
    <n v="12"/>
    <n v="3"/>
    <n v="2"/>
    <n v="80"/>
    <n v="0"/>
    <n v="7"/>
    <n v="3"/>
    <n v="7"/>
    <n v="7"/>
    <n v="0"/>
    <n v="7"/>
    <x v="0"/>
  </r>
  <r>
    <x v="1"/>
    <s v="Travel_Rarely"/>
    <x v="0"/>
    <s v="Current Employees"/>
    <x v="1"/>
    <x v="2"/>
    <s v="STAFF-957"/>
    <n v="957"/>
    <x v="1"/>
    <x v="2"/>
    <x v="0"/>
    <s v="Yes"/>
    <s v="Y"/>
    <n v="3"/>
    <n v="-2"/>
    <n v="0"/>
    <n v="41"/>
    <n v="0"/>
    <m/>
    <n v="0"/>
    <n v="1"/>
    <n v="263"/>
    <n v="6"/>
    <x v="3"/>
    <n v="1"/>
    <n v="4"/>
    <n v="59"/>
    <n v="3"/>
    <n v="1"/>
    <n v="3"/>
    <n v="4721"/>
    <n v="3119"/>
    <n v="2"/>
    <n v="13"/>
    <n v="3"/>
    <n v="3"/>
    <n v="80"/>
    <n v="0"/>
    <n v="20"/>
    <n v="3"/>
    <n v="18"/>
    <n v="13"/>
    <n v="2"/>
    <n v="17"/>
    <x v="5"/>
  </r>
  <r>
    <x v="1"/>
    <s v="Travel_Rarely"/>
    <x v="0"/>
    <s v="Current Employees"/>
    <x v="1"/>
    <x v="2"/>
    <s v="STAFF-958"/>
    <n v="958"/>
    <x v="1"/>
    <x v="2"/>
    <x v="0"/>
    <s v="No"/>
    <s v="Y"/>
    <n v="6"/>
    <n v="-2"/>
    <n v="0"/>
    <n v="36"/>
    <n v="0"/>
    <m/>
    <n v="0"/>
    <n v="1"/>
    <n v="938"/>
    <n v="2"/>
    <x v="2"/>
    <n v="1"/>
    <n v="3"/>
    <n v="79"/>
    <n v="3"/>
    <n v="1"/>
    <n v="3"/>
    <n v="2519"/>
    <n v="12287"/>
    <n v="4"/>
    <n v="21"/>
    <n v="4"/>
    <n v="3"/>
    <n v="80"/>
    <n v="0"/>
    <n v="16"/>
    <n v="3"/>
    <n v="11"/>
    <n v="8"/>
    <n v="3"/>
    <n v="9"/>
    <x v="1"/>
  </r>
  <r>
    <x v="0"/>
    <s v="Travel_Rarely"/>
    <x v="4"/>
    <s v="Ex-Employees"/>
    <x v="0"/>
    <x v="1"/>
    <s v="STAFF-959"/>
    <n v="959"/>
    <x v="1"/>
    <x v="6"/>
    <x v="0"/>
    <s v="Yes"/>
    <s v="Y"/>
    <n v="3"/>
    <n v="-2"/>
    <n v="0"/>
    <n v="19"/>
    <n v="1"/>
    <n v="1"/>
    <n v="1"/>
    <n v="0"/>
    <n v="419"/>
    <n v="21"/>
    <x v="3"/>
    <n v="1"/>
    <n v="4"/>
    <n v="37"/>
    <n v="2"/>
    <n v="1"/>
    <n v="3"/>
    <n v="2121"/>
    <n v="9947"/>
    <n v="1"/>
    <n v="13"/>
    <n v="3"/>
    <n v="2"/>
    <n v="80"/>
    <n v="0"/>
    <n v="1"/>
    <n v="4"/>
    <n v="1"/>
    <n v="0"/>
    <n v="0"/>
    <n v="0"/>
    <x v="2"/>
  </r>
  <r>
    <x v="0"/>
    <s v="Travel_Rarely"/>
    <x v="4"/>
    <s v="Ex-Employees"/>
    <x v="1"/>
    <x v="4"/>
    <s v="STAFF-960"/>
    <n v="960"/>
    <x v="1"/>
    <x v="2"/>
    <x v="0"/>
    <s v="No"/>
    <s v="Y"/>
    <n v="2"/>
    <n v="-2"/>
    <n v="0"/>
    <n v="20"/>
    <n v="1"/>
    <n v="1"/>
    <n v="1"/>
    <n v="0"/>
    <n v="129"/>
    <n v="4"/>
    <x v="3"/>
    <n v="1"/>
    <n v="4"/>
    <n v="84"/>
    <n v="3"/>
    <n v="1"/>
    <n v="4"/>
    <n v="2973"/>
    <n v="13008"/>
    <n v="1"/>
    <n v="19"/>
    <n v="3"/>
    <n v="2"/>
    <n v="80"/>
    <n v="0"/>
    <n v="1"/>
    <n v="3"/>
    <n v="1"/>
    <n v="0"/>
    <n v="0"/>
    <n v="0"/>
    <x v="2"/>
  </r>
  <r>
    <x v="1"/>
    <s v="Travel_Rarely"/>
    <x v="2"/>
    <s v="Current Employees"/>
    <x v="1"/>
    <x v="2"/>
    <s v="STAFF-961"/>
    <n v="961"/>
    <x v="0"/>
    <x v="4"/>
    <x v="1"/>
    <s v="Yes"/>
    <s v="Y"/>
    <n v="2"/>
    <n v="-2"/>
    <n v="0"/>
    <n v="31"/>
    <n v="0"/>
    <m/>
    <n v="0"/>
    <n v="1"/>
    <n v="616"/>
    <n v="12"/>
    <x v="3"/>
    <n v="1"/>
    <n v="4"/>
    <n v="41"/>
    <n v="3"/>
    <n v="2"/>
    <n v="4"/>
    <n v="5855"/>
    <n v="17369"/>
    <n v="0"/>
    <n v="11"/>
    <n v="3"/>
    <n v="3"/>
    <n v="80"/>
    <n v="2"/>
    <n v="10"/>
    <n v="1"/>
    <n v="9"/>
    <n v="7"/>
    <n v="8"/>
    <n v="5"/>
    <x v="0"/>
  </r>
  <r>
    <x v="1"/>
    <s v="Travel_Frequently"/>
    <x v="0"/>
    <s v="Current Employees"/>
    <x v="1"/>
    <x v="2"/>
    <s v="STAFF-964"/>
    <n v="964"/>
    <x v="1"/>
    <x v="1"/>
    <x v="2"/>
    <s v="Yes"/>
    <s v="Y"/>
    <n v="2"/>
    <n v="-2"/>
    <n v="0"/>
    <n v="40"/>
    <n v="0"/>
    <m/>
    <n v="0"/>
    <n v="1"/>
    <n v="1469"/>
    <n v="9"/>
    <x v="2"/>
    <n v="1"/>
    <n v="4"/>
    <n v="35"/>
    <n v="3"/>
    <n v="1"/>
    <n v="3"/>
    <n v="3617"/>
    <n v="25063"/>
    <n v="8"/>
    <n v="14"/>
    <n v="3"/>
    <n v="4"/>
    <n v="80"/>
    <n v="1"/>
    <n v="3"/>
    <n v="3"/>
    <n v="1"/>
    <n v="1"/>
    <n v="0"/>
    <n v="0"/>
    <x v="2"/>
  </r>
  <r>
    <x v="1"/>
    <s v="Travel_Rarely"/>
    <x v="2"/>
    <s v="Current Employees"/>
    <x v="1"/>
    <x v="2"/>
    <s v="STAFF-966"/>
    <n v="966"/>
    <x v="0"/>
    <x v="3"/>
    <x v="1"/>
    <s v="No"/>
    <s v="Y"/>
    <n v="2"/>
    <n v="-2"/>
    <n v="0"/>
    <n v="32"/>
    <n v="0"/>
    <m/>
    <n v="0"/>
    <n v="1"/>
    <n v="498"/>
    <n v="3"/>
    <x v="2"/>
    <n v="1"/>
    <n v="3"/>
    <n v="93"/>
    <n v="3"/>
    <n v="2"/>
    <n v="3"/>
    <n v="6725"/>
    <n v="13554"/>
    <n v="1"/>
    <n v="12"/>
    <n v="3"/>
    <n v="3"/>
    <n v="80"/>
    <n v="1"/>
    <n v="8"/>
    <n v="4"/>
    <n v="8"/>
    <n v="7"/>
    <n v="6"/>
    <n v="3"/>
    <x v="0"/>
  </r>
  <r>
    <x v="0"/>
    <s v="Travel_Rarely"/>
    <x v="0"/>
    <s v="Ex-Employees"/>
    <x v="0"/>
    <x v="0"/>
    <s v="STAFF-967"/>
    <n v="967"/>
    <x v="1"/>
    <x v="0"/>
    <x v="1"/>
    <s v="Yes"/>
    <s v="Y"/>
    <n v="6"/>
    <n v="-2"/>
    <n v="0"/>
    <n v="36"/>
    <n v="1"/>
    <n v="1"/>
    <n v="1"/>
    <n v="0"/>
    <n v="530"/>
    <n v="3"/>
    <x v="1"/>
    <n v="1"/>
    <n v="3"/>
    <n v="51"/>
    <n v="2"/>
    <n v="3"/>
    <n v="1"/>
    <n v="10325"/>
    <n v="5518"/>
    <n v="1"/>
    <n v="11"/>
    <n v="3"/>
    <n v="1"/>
    <n v="80"/>
    <n v="1"/>
    <n v="16"/>
    <n v="3"/>
    <n v="16"/>
    <n v="7"/>
    <n v="3"/>
    <n v="7"/>
    <x v="5"/>
  </r>
  <r>
    <x v="1"/>
    <s v="Travel_Rarely"/>
    <x v="2"/>
    <s v="Current Employees"/>
    <x v="1"/>
    <x v="0"/>
    <s v="STAFF-969"/>
    <n v="969"/>
    <x v="0"/>
    <x v="4"/>
    <x v="0"/>
    <s v="No"/>
    <s v="Y"/>
    <n v="3"/>
    <n v="-2"/>
    <n v="0"/>
    <n v="33"/>
    <n v="0"/>
    <m/>
    <n v="0"/>
    <n v="1"/>
    <n v="1069"/>
    <n v="1"/>
    <x v="3"/>
    <n v="1"/>
    <n v="2"/>
    <n v="42"/>
    <n v="2"/>
    <n v="2"/>
    <n v="1"/>
    <n v="6949"/>
    <n v="12291"/>
    <n v="0"/>
    <n v="14"/>
    <n v="3"/>
    <n v="1"/>
    <n v="80"/>
    <n v="0"/>
    <n v="6"/>
    <n v="3"/>
    <n v="5"/>
    <n v="0"/>
    <n v="1"/>
    <n v="4"/>
    <x v="0"/>
  </r>
  <r>
    <x v="0"/>
    <s v="Travel_Rarely"/>
    <x v="0"/>
    <s v="Ex-Employees"/>
    <x v="0"/>
    <x v="0"/>
    <s v="STAFF-970"/>
    <n v="970"/>
    <x v="1"/>
    <x v="0"/>
    <x v="1"/>
    <s v="No"/>
    <s v="Y"/>
    <n v="2"/>
    <n v="-2"/>
    <n v="0"/>
    <n v="37"/>
    <n v="1"/>
    <n v="1"/>
    <n v="1"/>
    <n v="0"/>
    <n v="625"/>
    <n v="1"/>
    <x v="2"/>
    <n v="1"/>
    <n v="1"/>
    <n v="46"/>
    <n v="2"/>
    <n v="3"/>
    <n v="1"/>
    <n v="10609"/>
    <n v="14922"/>
    <n v="5"/>
    <n v="11"/>
    <n v="3"/>
    <n v="3"/>
    <n v="80"/>
    <n v="0"/>
    <n v="17"/>
    <n v="1"/>
    <n v="14"/>
    <n v="1"/>
    <n v="11"/>
    <n v="7"/>
    <x v="1"/>
  </r>
  <r>
    <x v="1"/>
    <s v="Non-Travel"/>
    <x v="1"/>
    <s v="Current Employees"/>
    <x v="1"/>
    <x v="0"/>
    <s v="STAFF-972"/>
    <n v="972"/>
    <x v="1"/>
    <x v="2"/>
    <x v="1"/>
    <s v="No"/>
    <s v="Y"/>
    <n v="5"/>
    <n v="-2"/>
    <n v="0"/>
    <n v="45"/>
    <n v="0"/>
    <m/>
    <n v="0"/>
    <n v="1"/>
    <n v="805"/>
    <n v="4"/>
    <x v="0"/>
    <n v="1"/>
    <n v="3"/>
    <n v="57"/>
    <n v="3"/>
    <n v="2"/>
    <n v="1"/>
    <n v="4447"/>
    <n v="23163"/>
    <n v="1"/>
    <n v="12"/>
    <n v="3"/>
    <n v="2"/>
    <n v="80"/>
    <n v="0"/>
    <n v="9"/>
    <n v="2"/>
    <n v="9"/>
    <n v="7"/>
    <n v="0"/>
    <n v="8"/>
    <x v="0"/>
  </r>
  <r>
    <x v="1"/>
    <s v="Travel_Frequently"/>
    <x v="2"/>
    <s v="Current Employees"/>
    <x v="0"/>
    <x v="4"/>
    <s v="STAFF-974"/>
    <n v="974"/>
    <x v="0"/>
    <x v="6"/>
    <x v="1"/>
    <s v="No"/>
    <s v="Y"/>
    <n v="5"/>
    <n v="-2"/>
    <n v="0"/>
    <n v="29"/>
    <n v="0"/>
    <m/>
    <n v="0"/>
    <n v="1"/>
    <n v="1404"/>
    <n v="20"/>
    <x v="3"/>
    <n v="1"/>
    <n v="4"/>
    <n v="84"/>
    <n v="3"/>
    <n v="1"/>
    <n v="4"/>
    <n v="2157"/>
    <n v="18203"/>
    <n v="1"/>
    <n v="15"/>
    <n v="3"/>
    <n v="2"/>
    <n v="80"/>
    <n v="1"/>
    <n v="3"/>
    <n v="3"/>
    <n v="3"/>
    <n v="1"/>
    <n v="0"/>
    <n v="2"/>
    <x v="2"/>
  </r>
  <r>
    <x v="1"/>
    <s v="Travel_Rarely"/>
    <x v="0"/>
    <s v="Current Employees"/>
    <x v="0"/>
    <x v="2"/>
    <s v="STAFF-975"/>
    <n v="975"/>
    <x v="0"/>
    <x v="0"/>
    <x v="1"/>
    <s v="No"/>
    <s v="Y"/>
    <n v="3"/>
    <n v="-2"/>
    <n v="0"/>
    <n v="35"/>
    <n v="0"/>
    <m/>
    <n v="0"/>
    <n v="1"/>
    <n v="1219"/>
    <n v="18"/>
    <x v="3"/>
    <n v="1"/>
    <n v="3"/>
    <n v="86"/>
    <n v="3"/>
    <n v="2"/>
    <n v="3"/>
    <n v="4601"/>
    <n v="6179"/>
    <n v="1"/>
    <n v="16"/>
    <n v="3"/>
    <n v="2"/>
    <n v="80"/>
    <n v="0"/>
    <n v="5"/>
    <n v="3"/>
    <n v="5"/>
    <n v="2"/>
    <n v="1"/>
    <n v="0"/>
    <x v="0"/>
  </r>
  <r>
    <x v="1"/>
    <s v="Travel_Rarely"/>
    <x v="1"/>
    <s v="Current Employees"/>
    <x v="1"/>
    <x v="0"/>
    <s v="STAFF-976"/>
    <n v="976"/>
    <x v="1"/>
    <x v="5"/>
    <x v="1"/>
    <s v="No"/>
    <s v="Y"/>
    <n v="2"/>
    <n v="-2"/>
    <n v="0"/>
    <n v="52"/>
    <n v="0"/>
    <m/>
    <n v="0"/>
    <n v="1"/>
    <n v="1053"/>
    <n v="1"/>
    <x v="0"/>
    <n v="1"/>
    <n v="4"/>
    <n v="70"/>
    <n v="3"/>
    <n v="4"/>
    <n v="1"/>
    <n v="17099"/>
    <n v="13829"/>
    <n v="2"/>
    <n v="15"/>
    <n v="3"/>
    <n v="2"/>
    <n v="80"/>
    <n v="1"/>
    <n v="26"/>
    <n v="2"/>
    <n v="9"/>
    <n v="8"/>
    <n v="7"/>
    <n v="8"/>
    <x v="0"/>
  </r>
  <r>
    <x v="0"/>
    <s v="Travel_Rarely"/>
    <x v="3"/>
    <s v="Ex-Employees"/>
    <x v="1"/>
    <x v="4"/>
    <s v="STAFF-977"/>
    <n v="977"/>
    <x v="1"/>
    <x v="1"/>
    <x v="0"/>
    <s v="No"/>
    <s v="Y"/>
    <n v="4"/>
    <n v="-2"/>
    <n v="0"/>
    <n v="58"/>
    <n v="1"/>
    <n v="1"/>
    <n v="1"/>
    <n v="0"/>
    <n v="289"/>
    <n v="2"/>
    <x v="3"/>
    <n v="1"/>
    <n v="4"/>
    <n v="51"/>
    <n v="3"/>
    <n v="1"/>
    <n v="4"/>
    <n v="2479"/>
    <n v="26227"/>
    <n v="4"/>
    <n v="24"/>
    <n v="4"/>
    <n v="1"/>
    <n v="80"/>
    <n v="0"/>
    <n v="7"/>
    <n v="3"/>
    <n v="1"/>
    <n v="0"/>
    <n v="0"/>
    <n v="0"/>
    <x v="2"/>
  </r>
  <r>
    <x v="1"/>
    <s v="Travel_Rarely"/>
    <x v="1"/>
    <s v="Current Employees"/>
    <x v="0"/>
    <x v="2"/>
    <s v="STAFF-981"/>
    <n v="981"/>
    <x v="1"/>
    <x v="5"/>
    <x v="2"/>
    <s v="No"/>
    <s v="Y"/>
    <n v="3"/>
    <n v="-2"/>
    <n v="0"/>
    <n v="53"/>
    <n v="0"/>
    <m/>
    <n v="0"/>
    <n v="1"/>
    <n v="1376"/>
    <n v="2"/>
    <x v="0"/>
    <n v="1"/>
    <n v="3"/>
    <n v="45"/>
    <n v="3"/>
    <n v="4"/>
    <n v="3"/>
    <n v="14852"/>
    <n v="13938"/>
    <n v="6"/>
    <n v="13"/>
    <n v="3"/>
    <n v="3"/>
    <n v="80"/>
    <n v="1"/>
    <n v="22"/>
    <n v="4"/>
    <n v="17"/>
    <n v="13"/>
    <n v="15"/>
    <n v="2"/>
    <x v="5"/>
  </r>
  <r>
    <x v="1"/>
    <s v="Travel_Rarely"/>
    <x v="2"/>
    <s v="Current Employees"/>
    <x v="0"/>
    <x v="1"/>
    <s v="STAFF-982"/>
    <n v="982"/>
    <x v="1"/>
    <x v="0"/>
    <x v="2"/>
    <s v="No"/>
    <s v="Y"/>
    <n v="2"/>
    <n v="-2"/>
    <n v="0"/>
    <n v="30"/>
    <n v="0"/>
    <m/>
    <n v="0"/>
    <n v="1"/>
    <n v="231"/>
    <n v="8"/>
    <x v="0"/>
    <n v="1"/>
    <n v="3"/>
    <n v="62"/>
    <n v="3"/>
    <n v="3"/>
    <n v="3"/>
    <n v="7264"/>
    <n v="9977"/>
    <n v="5"/>
    <n v="11"/>
    <n v="3"/>
    <n v="1"/>
    <n v="80"/>
    <n v="1"/>
    <n v="10"/>
    <n v="4"/>
    <n v="8"/>
    <n v="4"/>
    <n v="7"/>
    <n v="7"/>
    <x v="0"/>
  </r>
  <r>
    <x v="1"/>
    <s v="Non-Travel"/>
    <x v="0"/>
    <s v="Current Employees"/>
    <x v="0"/>
    <x v="4"/>
    <s v="STAFF-983"/>
    <n v="983"/>
    <x v="0"/>
    <x v="0"/>
    <x v="0"/>
    <s v="Yes"/>
    <s v="Y"/>
    <n v="1"/>
    <n v="-2"/>
    <n v="0"/>
    <n v="38"/>
    <n v="0"/>
    <m/>
    <n v="0"/>
    <n v="1"/>
    <n v="152"/>
    <n v="10"/>
    <x v="3"/>
    <n v="1"/>
    <n v="4"/>
    <n v="85"/>
    <n v="3"/>
    <n v="2"/>
    <n v="4"/>
    <n v="5666"/>
    <n v="19899"/>
    <n v="1"/>
    <n v="13"/>
    <n v="3"/>
    <n v="2"/>
    <n v="80"/>
    <n v="0"/>
    <n v="6"/>
    <n v="3"/>
    <n v="5"/>
    <n v="3"/>
    <n v="1"/>
    <n v="3"/>
    <x v="0"/>
  </r>
  <r>
    <x v="1"/>
    <s v="Travel_Rarely"/>
    <x v="0"/>
    <s v="Current Employees"/>
    <x v="0"/>
    <x v="0"/>
    <s v="STAFF-984"/>
    <n v="984"/>
    <x v="1"/>
    <x v="0"/>
    <x v="2"/>
    <s v="No"/>
    <s v="Y"/>
    <n v="2"/>
    <n v="-2"/>
    <n v="0"/>
    <n v="35"/>
    <n v="0"/>
    <m/>
    <n v="0"/>
    <n v="1"/>
    <n v="882"/>
    <n v="3"/>
    <x v="2"/>
    <n v="1"/>
    <n v="4"/>
    <n v="92"/>
    <n v="3"/>
    <n v="3"/>
    <n v="1"/>
    <n v="7823"/>
    <n v="6812"/>
    <n v="6"/>
    <n v="13"/>
    <n v="3"/>
    <n v="2"/>
    <n v="80"/>
    <n v="1"/>
    <n v="12"/>
    <n v="3"/>
    <n v="10"/>
    <n v="9"/>
    <n v="0"/>
    <n v="8"/>
    <x v="1"/>
  </r>
  <r>
    <x v="1"/>
    <s v="Travel_Rarely"/>
    <x v="0"/>
    <s v="Current Employees"/>
    <x v="0"/>
    <x v="0"/>
    <s v="STAFF-985"/>
    <n v="985"/>
    <x v="1"/>
    <x v="0"/>
    <x v="0"/>
    <s v="No"/>
    <s v="Y"/>
    <n v="3"/>
    <n v="-2"/>
    <n v="0"/>
    <n v="39"/>
    <n v="0"/>
    <m/>
    <n v="0"/>
    <n v="1"/>
    <n v="903"/>
    <n v="2"/>
    <x v="4"/>
    <n v="1"/>
    <n v="1"/>
    <n v="41"/>
    <n v="4"/>
    <n v="3"/>
    <n v="1"/>
    <n v="7880"/>
    <n v="2560"/>
    <n v="0"/>
    <n v="18"/>
    <n v="3"/>
    <n v="4"/>
    <n v="80"/>
    <n v="0"/>
    <n v="9"/>
    <n v="3"/>
    <n v="8"/>
    <n v="7"/>
    <n v="0"/>
    <n v="7"/>
    <x v="0"/>
  </r>
  <r>
    <x v="0"/>
    <s v="Non-Travel"/>
    <x v="0"/>
    <s v="Ex-Employees"/>
    <x v="0"/>
    <x v="0"/>
    <s v="STAFF-986"/>
    <n v="986"/>
    <x v="0"/>
    <x v="0"/>
    <x v="0"/>
    <s v="Yes"/>
    <s v="Y"/>
    <n v="2"/>
    <n v="-2"/>
    <n v="0"/>
    <n v="40"/>
    <n v="1"/>
    <n v="1"/>
    <n v="1"/>
    <n v="0"/>
    <n v="1479"/>
    <n v="24"/>
    <x v="3"/>
    <n v="1"/>
    <n v="2"/>
    <n v="100"/>
    <n v="4"/>
    <n v="4"/>
    <n v="1"/>
    <n v="13194"/>
    <n v="17071"/>
    <n v="4"/>
    <n v="16"/>
    <n v="3"/>
    <n v="4"/>
    <n v="80"/>
    <n v="0"/>
    <n v="22"/>
    <n v="2"/>
    <n v="1"/>
    <n v="0"/>
    <n v="0"/>
    <n v="0"/>
    <x v="2"/>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x v="5"/>
  </r>
  <r>
    <x v="1"/>
    <s v="Non-Travel"/>
    <x v="0"/>
    <s v="Current Employees"/>
    <x v="0"/>
    <x v="4"/>
    <s v="STAFF-990"/>
    <n v="990"/>
    <x v="1"/>
    <x v="0"/>
    <x v="2"/>
    <s v="No"/>
    <s v="Y"/>
    <n v="3"/>
    <n v="-2"/>
    <n v="0"/>
    <n v="36"/>
    <n v="0"/>
    <m/>
    <n v="0"/>
    <n v="1"/>
    <n v="1229"/>
    <n v="8"/>
    <x v="2"/>
    <n v="1"/>
    <n v="4"/>
    <n v="84"/>
    <n v="3"/>
    <n v="2"/>
    <n v="4"/>
    <n v="5079"/>
    <n v="25952"/>
    <n v="4"/>
    <n v="13"/>
    <n v="3"/>
    <n v="4"/>
    <n v="80"/>
    <n v="2"/>
    <n v="12"/>
    <n v="3"/>
    <n v="7"/>
    <n v="7"/>
    <n v="0"/>
    <n v="7"/>
    <x v="0"/>
  </r>
  <r>
    <x v="0"/>
    <s v="Non-Travel"/>
    <x v="2"/>
    <s v="Ex-Employees"/>
    <x v="1"/>
    <x v="2"/>
    <s v="STAFF-991"/>
    <n v="991"/>
    <x v="1"/>
    <x v="1"/>
    <x v="0"/>
    <s v="Yes"/>
    <s v="Y"/>
    <n v="0"/>
    <n v="-2"/>
    <n v="0"/>
    <n v="31"/>
    <n v="1"/>
    <n v="1"/>
    <n v="1"/>
    <n v="0"/>
    <n v="335"/>
    <n v="9"/>
    <x v="0"/>
    <n v="1"/>
    <n v="3"/>
    <n v="46"/>
    <n v="2"/>
    <n v="1"/>
    <n v="3"/>
    <n v="2321"/>
    <n v="10322"/>
    <n v="0"/>
    <n v="22"/>
    <n v="4"/>
    <n v="1"/>
    <n v="80"/>
    <n v="0"/>
    <n v="4"/>
    <n v="3"/>
    <n v="3"/>
    <n v="2"/>
    <n v="1"/>
    <n v="2"/>
    <x v="2"/>
  </r>
  <r>
    <x v="1"/>
    <s v="Non-Travel"/>
    <x v="2"/>
    <s v="Current Employees"/>
    <x v="0"/>
    <x v="0"/>
    <s v="STAFF-992"/>
    <n v="992"/>
    <x v="1"/>
    <x v="5"/>
    <x v="0"/>
    <s v="No"/>
    <s v="Y"/>
    <n v="2"/>
    <n v="-2"/>
    <n v="0"/>
    <n v="33"/>
    <n v="0"/>
    <m/>
    <n v="0"/>
    <n v="1"/>
    <n v="722"/>
    <n v="17"/>
    <x v="3"/>
    <n v="1"/>
    <n v="4"/>
    <n v="38"/>
    <n v="3"/>
    <n v="4"/>
    <n v="1"/>
    <n v="17444"/>
    <n v="20489"/>
    <n v="1"/>
    <n v="11"/>
    <n v="3"/>
    <n v="4"/>
    <n v="80"/>
    <n v="0"/>
    <n v="10"/>
    <n v="3"/>
    <n v="10"/>
    <n v="8"/>
    <n v="6"/>
    <n v="0"/>
    <x v="1"/>
  </r>
  <r>
    <x v="0"/>
    <s v="Travel_Rarely"/>
    <x v="2"/>
    <s v="Ex-Employees"/>
    <x v="1"/>
    <x v="0"/>
    <s v="STAFF-994"/>
    <n v="994"/>
    <x v="0"/>
    <x v="1"/>
    <x v="0"/>
    <s v="Yes"/>
    <s v="Y"/>
    <n v="5"/>
    <n v="-2"/>
    <n v="0"/>
    <n v="29"/>
    <n v="1"/>
    <n v="1"/>
    <n v="1"/>
    <n v="0"/>
    <n v="906"/>
    <n v="10"/>
    <x v="3"/>
    <n v="1"/>
    <n v="4"/>
    <n v="92"/>
    <n v="2"/>
    <n v="1"/>
    <n v="1"/>
    <n v="2404"/>
    <n v="11479"/>
    <n v="6"/>
    <n v="20"/>
    <n v="4"/>
    <n v="3"/>
    <n v="80"/>
    <n v="0"/>
    <n v="3"/>
    <n v="3"/>
    <n v="0"/>
    <n v="0"/>
    <n v="0"/>
    <n v="0"/>
    <x v="2"/>
  </r>
  <r>
    <x v="1"/>
    <s v="Travel_Rarely"/>
    <x v="2"/>
    <s v="Current Employees"/>
    <x v="1"/>
    <x v="0"/>
    <s v="STAFF-995"/>
    <n v="995"/>
    <x v="0"/>
    <x v="1"/>
    <x v="0"/>
    <s v="No"/>
    <s v="Y"/>
    <n v="4"/>
    <n v="-2"/>
    <n v="0"/>
    <n v="33"/>
    <n v="0"/>
    <m/>
    <n v="0"/>
    <n v="1"/>
    <n v="461"/>
    <n v="13"/>
    <x v="1"/>
    <n v="1"/>
    <n v="2"/>
    <n v="53"/>
    <n v="3"/>
    <n v="1"/>
    <n v="1"/>
    <n v="3452"/>
    <n v="17241"/>
    <n v="3"/>
    <n v="18"/>
    <n v="3"/>
    <n v="1"/>
    <n v="80"/>
    <n v="0"/>
    <n v="5"/>
    <n v="3"/>
    <n v="3"/>
    <n v="2"/>
    <n v="0"/>
    <n v="2"/>
    <x v="2"/>
  </r>
  <r>
    <x v="1"/>
    <s v="Travel_Rarely"/>
    <x v="1"/>
    <s v="Current Employees"/>
    <x v="1"/>
    <x v="2"/>
    <s v="STAFF-996"/>
    <n v="996"/>
    <x v="0"/>
    <x v="2"/>
    <x v="2"/>
    <s v="No"/>
    <s v="Y"/>
    <n v="2"/>
    <n v="-2"/>
    <n v="0"/>
    <n v="45"/>
    <n v="0"/>
    <m/>
    <n v="0"/>
    <n v="1"/>
    <n v="974"/>
    <n v="1"/>
    <x v="2"/>
    <n v="1"/>
    <n v="4"/>
    <n v="91"/>
    <n v="3"/>
    <n v="1"/>
    <n v="4"/>
    <n v="2270"/>
    <n v="11005"/>
    <n v="3"/>
    <n v="14"/>
    <n v="3"/>
    <n v="4"/>
    <n v="80"/>
    <n v="2"/>
    <n v="8"/>
    <n v="3"/>
    <n v="5"/>
    <n v="3"/>
    <n v="0"/>
    <n v="2"/>
    <x v="0"/>
  </r>
  <r>
    <x v="1"/>
    <s v="Travel_Rarely"/>
    <x v="1"/>
    <s v="Current Employees"/>
    <x v="1"/>
    <x v="2"/>
    <s v="STAFF-997"/>
    <n v="997"/>
    <x v="1"/>
    <x v="7"/>
    <x v="2"/>
    <s v="No"/>
    <s v="Y"/>
    <n v="1"/>
    <n v="-2"/>
    <n v="0"/>
    <n v="50"/>
    <n v="0"/>
    <m/>
    <n v="0"/>
    <n v="1"/>
    <n v="1126"/>
    <n v="1"/>
    <x v="0"/>
    <n v="1"/>
    <n v="4"/>
    <n v="66"/>
    <n v="3"/>
    <n v="4"/>
    <n v="4"/>
    <n v="17399"/>
    <n v="6615"/>
    <n v="9"/>
    <n v="22"/>
    <n v="4"/>
    <n v="3"/>
    <n v="80"/>
    <n v="1"/>
    <n v="32"/>
    <n v="2"/>
    <n v="5"/>
    <n v="4"/>
    <n v="1"/>
    <n v="3"/>
    <x v="0"/>
  </r>
  <r>
    <x v="1"/>
    <s v="Travel_Frequently"/>
    <x v="2"/>
    <s v="Current Employees"/>
    <x v="1"/>
    <x v="1"/>
    <s v="STAFF-998"/>
    <n v="998"/>
    <x v="0"/>
    <x v="4"/>
    <x v="1"/>
    <s v="Yes"/>
    <s v="Y"/>
    <n v="2"/>
    <n v="-2"/>
    <n v="0"/>
    <n v="33"/>
    <n v="0"/>
    <m/>
    <n v="0"/>
    <n v="1"/>
    <n v="827"/>
    <n v="1"/>
    <x v="2"/>
    <n v="1"/>
    <n v="3"/>
    <n v="84"/>
    <n v="4"/>
    <n v="2"/>
    <n v="3"/>
    <n v="5488"/>
    <n v="20161"/>
    <n v="1"/>
    <n v="13"/>
    <n v="3"/>
    <n v="1"/>
    <n v="80"/>
    <n v="1"/>
    <n v="6"/>
    <n v="3"/>
    <n v="6"/>
    <n v="5"/>
    <n v="1"/>
    <n v="2"/>
    <x v="0"/>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x v="5"/>
  </r>
  <r>
    <x v="1"/>
    <s v="Travel_Rarely"/>
    <x v="2"/>
    <s v="Current Employees"/>
    <x v="1"/>
    <x v="4"/>
    <s v="STAFF-1001"/>
    <n v="1001"/>
    <x v="0"/>
    <x v="2"/>
    <x v="1"/>
    <s v="No"/>
    <s v="Y"/>
    <n v="2"/>
    <n v="-2"/>
    <n v="0"/>
    <n v="27"/>
    <n v="0"/>
    <m/>
    <n v="0"/>
    <n v="1"/>
    <n v="1134"/>
    <n v="16"/>
    <x v="2"/>
    <n v="1"/>
    <n v="4"/>
    <n v="37"/>
    <n v="3"/>
    <n v="1"/>
    <n v="4"/>
    <n v="2811"/>
    <n v="12086"/>
    <n v="9"/>
    <n v="14"/>
    <n v="3"/>
    <n v="2"/>
    <n v="80"/>
    <n v="1"/>
    <n v="4"/>
    <n v="3"/>
    <n v="2"/>
    <n v="2"/>
    <n v="2"/>
    <n v="2"/>
    <x v="2"/>
  </r>
  <r>
    <x v="1"/>
    <s v="Non-Travel"/>
    <x v="1"/>
    <s v="Current Employees"/>
    <x v="1"/>
    <x v="0"/>
    <s v="STAFF-1002"/>
    <n v="1002"/>
    <x v="1"/>
    <x v="2"/>
    <x v="1"/>
    <s v="Yes"/>
    <s v="Y"/>
    <n v="2"/>
    <n v="-2"/>
    <n v="0"/>
    <n v="45"/>
    <n v="0"/>
    <m/>
    <n v="0"/>
    <n v="1"/>
    <n v="248"/>
    <n v="23"/>
    <x v="0"/>
    <n v="1"/>
    <n v="4"/>
    <n v="42"/>
    <n v="3"/>
    <n v="2"/>
    <n v="1"/>
    <n v="3633"/>
    <n v="14039"/>
    <n v="1"/>
    <n v="15"/>
    <n v="3"/>
    <n v="3"/>
    <n v="80"/>
    <n v="1"/>
    <n v="9"/>
    <n v="3"/>
    <n v="9"/>
    <n v="8"/>
    <n v="0"/>
    <n v="8"/>
    <x v="0"/>
  </r>
  <r>
    <x v="1"/>
    <s v="Travel_Rarely"/>
    <x v="1"/>
    <s v="Current Employees"/>
    <x v="0"/>
    <x v="0"/>
    <s v="STAFF-1003"/>
    <n v="1003"/>
    <x v="0"/>
    <x v="0"/>
    <x v="0"/>
    <s v="Yes"/>
    <s v="Y"/>
    <n v="0"/>
    <n v="-2"/>
    <n v="0"/>
    <n v="47"/>
    <n v="0"/>
    <m/>
    <n v="0"/>
    <n v="1"/>
    <n v="955"/>
    <n v="4"/>
    <x v="0"/>
    <n v="1"/>
    <n v="4"/>
    <n v="83"/>
    <n v="3"/>
    <n v="2"/>
    <n v="1"/>
    <n v="4163"/>
    <n v="8571"/>
    <n v="1"/>
    <n v="17"/>
    <n v="3"/>
    <n v="3"/>
    <n v="80"/>
    <n v="0"/>
    <n v="9"/>
    <n v="3"/>
    <n v="9"/>
    <n v="0"/>
    <n v="0"/>
    <n v="7"/>
    <x v="0"/>
  </r>
  <r>
    <x v="0"/>
    <s v="Travel_Rarely"/>
    <x v="2"/>
    <s v="Ex-Employees"/>
    <x v="1"/>
    <x v="0"/>
    <s v="STAFF-1004"/>
    <n v="1004"/>
    <x v="0"/>
    <x v="1"/>
    <x v="1"/>
    <s v="Yes"/>
    <s v="Y"/>
    <n v="2"/>
    <n v="-2"/>
    <n v="0"/>
    <n v="30"/>
    <n v="1"/>
    <n v="1"/>
    <n v="1"/>
    <n v="0"/>
    <n v="138"/>
    <n v="22"/>
    <x v="3"/>
    <n v="1"/>
    <n v="1"/>
    <n v="48"/>
    <n v="3"/>
    <n v="1"/>
    <n v="1"/>
    <n v="2132"/>
    <n v="11539"/>
    <n v="4"/>
    <n v="11"/>
    <n v="3"/>
    <n v="2"/>
    <n v="80"/>
    <n v="0"/>
    <n v="7"/>
    <n v="3"/>
    <n v="5"/>
    <n v="2"/>
    <n v="0"/>
    <n v="1"/>
    <x v="0"/>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x v="1"/>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x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x v="0"/>
  </r>
  <r>
    <x v="1"/>
    <s v="Travel_Rarely"/>
    <x v="4"/>
    <s v="Current Employees"/>
    <x v="1"/>
    <x v="2"/>
    <s v="STAFF-1009"/>
    <n v="1009"/>
    <x v="0"/>
    <x v="3"/>
    <x v="2"/>
    <s v="No"/>
    <s v="Y"/>
    <n v="6"/>
    <n v="-2"/>
    <n v="0"/>
    <n v="24"/>
    <n v="0"/>
    <m/>
    <n v="0"/>
    <n v="1"/>
    <n v="1206"/>
    <n v="17"/>
    <x v="1"/>
    <n v="1"/>
    <n v="4"/>
    <n v="41"/>
    <n v="2"/>
    <n v="2"/>
    <n v="3"/>
    <n v="4377"/>
    <n v="24117"/>
    <n v="1"/>
    <n v="15"/>
    <n v="3"/>
    <n v="2"/>
    <n v="80"/>
    <n v="2"/>
    <n v="5"/>
    <n v="3"/>
    <n v="4"/>
    <n v="2"/>
    <n v="3"/>
    <n v="2"/>
    <x v="2"/>
  </r>
  <r>
    <x v="0"/>
    <s v="Travel_Rarely"/>
    <x v="0"/>
    <s v="Ex-Employees"/>
    <x v="1"/>
    <x v="1"/>
    <s v="STAFF-1010"/>
    <n v="1010"/>
    <x v="1"/>
    <x v="2"/>
    <x v="2"/>
    <s v="Yes"/>
    <s v="Y"/>
    <n v="2"/>
    <n v="-2"/>
    <n v="0"/>
    <n v="35"/>
    <n v="1"/>
    <n v="1"/>
    <n v="1"/>
    <n v="0"/>
    <n v="622"/>
    <n v="14"/>
    <x v="2"/>
    <n v="1"/>
    <n v="3"/>
    <n v="39"/>
    <n v="2"/>
    <n v="1"/>
    <n v="3"/>
    <n v="3743"/>
    <n v="10074"/>
    <n v="1"/>
    <n v="24"/>
    <n v="4"/>
    <n v="4"/>
    <n v="80"/>
    <n v="1"/>
    <n v="5"/>
    <n v="1"/>
    <n v="4"/>
    <n v="2"/>
    <n v="0"/>
    <n v="2"/>
    <x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x v="2"/>
  </r>
  <r>
    <x v="1"/>
    <s v="Non-Travel"/>
    <x v="4"/>
    <s v="Current Employees"/>
    <x v="1"/>
    <x v="0"/>
    <s v="STAFF-1012"/>
    <n v="1012"/>
    <x v="1"/>
    <x v="1"/>
    <x v="0"/>
    <s v="No"/>
    <s v="Y"/>
    <n v="2"/>
    <n v="-2"/>
    <n v="0"/>
    <n v="18"/>
    <n v="0"/>
    <m/>
    <n v="0"/>
    <n v="1"/>
    <n v="287"/>
    <n v="5"/>
    <x v="0"/>
    <n v="1"/>
    <n v="2"/>
    <n v="73"/>
    <n v="3"/>
    <n v="1"/>
    <n v="1"/>
    <n v="1051"/>
    <n v="13493"/>
    <n v="1"/>
    <n v="15"/>
    <n v="3"/>
    <n v="4"/>
    <n v="80"/>
    <n v="0"/>
    <n v="0"/>
    <n v="3"/>
    <n v="0"/>
    <n v="0"/>
    <n v="0"/>
    <n v="0"/>
    <x v="2"/>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x v="1"/>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x v="5"/>
  </r>
  <r>
    <x v="1"/>
    <s v="Travel_Rarely"/>
    <x v="2"/>
    <s v="Current Employees"/>
    <x v="1"/>
    <x v="0"/>
    <s v="STAFF-1015"/>
    <n v="1015"/>
    <x v="0"/>
    <x v="7"/>
    <x v="1"/>
    <s v="Yes"/>
    <s v="Y"/>
    <n v="4"/>
    <n v="-2"/>
    <n v="0"/>
    <n v="30"/>
    <n v="0"/>
    <m/>
    <n v="0"/>
    <n v="1"/>
    <n v="153"/>
    <n v="8"/>
    <x v="0"/>
    <n v="1"/>
    <n v="2"/>
    <n v="73"/>
    <n v="4"/>
    <n v="3"/>
    <n v="1"/>
    <n v="11416"/>
    <n v="17802"/>
    <n v="0"/>
    <n v="12"/>
    <n v="3"/>
    <n v="3"/>
    <n v="80"/>
    <n v="3"/>
    <n v="9"/>
    <n v="2"/>
    <n v="8"/>
    <n v="7"/>
    <n v="1"/>
    <n v="7"/>
    <x v="0"/>
  </r>
  <r>
    <x v="0"/>
    <s v="Travel_Rarely"/>
    <x v="4"/>
    <s v="Ex-Employees"/>
    <x v="1"/>
    <x v="2"/>
    <s v="STAFF-1016"/>
    <n v="1016"/>
    <x v="0"/>
    <x v="1"/>
    <x v="0"/>
    <s v="Yes"/>
    <s v="Y"/>
    <n v="2"/>
    <n v="-2"/>
    <n v="0"/>
    <n v="20"/>
    <n v="1"/>
    <n v="1"/>
    <n v="1"/>
    <n v="0"/>
    <n v="1097"/>
    <n v="11"/>
    <x v="3"/>
    <n v="1"/>
    <n v="4"/>
    <n v="98"/>
    <n v="2"/>
    <n v="1"/>
    <n v="3"/>
    <n v="2600"/>
    <n v="18275"/>
    <n v="1"/>
    <n v="15"/>
    <n v="3"/>
    <n v="1"/>
    <n v="80"/>
    <n v="0"/>
    <n v="1"/>
    <n v="3"/>
    <n v="1"/>
    <n v="0"/>
    <n v="0"/>
    <n v="0"/>
    <x v="2"/>
  </r>
  <r>
    <x v="0"/>
    <s v="Travel_Frequently"/>
    <x v="2"/>
    <s v="Ex-Employees"/>
    <x v="1"/>
    <x v="2"/>
    <s v="STAFF-1017"/>
    <n v="1017"/>
    <x v="0"/>
    <x v="2"/>
    <x v="0"/>
    <s v="No"/>
    <s v="Y"/>
    <n v="3"/>
    <n v="-2"/>
    <n v="0"/>
    <n v="30"/>
    <n v="1"/>
    <n v="1"/>
    <n v="1"/>
    <n v="0"/>
    <n v="109"/>
    <n v="5"/>
    <x v="3"/>
    <n v="1"/>
    <n v="2"/>
    <n v="60"/>
    <n v="3"/>
    <n v="1"/>
    <n v="3"/>
    <n v="2422"/>
    <n v="25725"/>
    <n v="0"/>
    <n v="17"/>
    <n v="3"/>
    <n v="1"/>
    <n v="80"/>
    <n v="0"/>
    <n v="4"/>
    <n v="3"/>
    <n v="3"/>
    <n v="2"/>
    <n v="1"/>
    <n v="2"/>
    <x v="2"/>
  </r>
  <r>
    <x v="1"/>
    <s v="Travel_Rarely"/>
    <x v="2"/>
    <s v="Current Employees"/>
    <x v="1"/>
    <x v="2"/>
    <s v="STAFF-1018"/>
    <n v="1018"/>
    <x v="1"/>
    <x v="3"/>
    <x v="1"/>
    <s v="No"/>
    <s v="Y"/>
    <n v="2"/>
    <n v="-2"/>
    <n v="0"/>
    <n v="26"/>
    <n v="0"/>
    <m/>
    <n v="0"/>
    <n v="1"/>
    <n v="1066"/>
    <n v="2"/>
    <x v="0"/>
    <n v="1"/>
    <n v="4"/>
    <n v="32"/>
    <n v="4"/>
    <n v="2"/>
    <n v="4"/>
    <n v="5472"/>
    <n v="3334"/>
    <n v="1"/>
    <n v="12"/>
    <n v="3"/>
    <n v="2"/>
    <n v="80"/>
    <n v="0"/>
    <n v="8"/>
    <n v="3"/>
    <n v="8"/>
    <n v="7"/>
    <n v="1"/>
    <n v="3"/>
    <x v="0"/>
  </r>
  <r>
    <x v="1"/>
    <s v="Travel_Rarely"/>
    <x v="4"/>
    <s v="Current Employees"/>
    <x v="1"/>
    <x v="0"/>
    <s v="STAFF-1019"/>
    <n v="1019"/>
    <x v="1"/>
    <x v="2"/>
    <x v="1"/>
    <s v="No"/>
    <s v="Y"/>
    <n v="3"/>
    <n v="-2"/>
    <n v="0"/>
    <n v="22"/>
    <n v="0"/>
    <m/>
    <n v="0"/>
    <n v="1"/>
    <n v="217"/>
    <n v="8"/>
    <x v="1"/>
    <n v="1"/>
    <n v="2"/>
    <n v="94"/>
    <n v="1"/>
    <n v="1"/>
    <n v="1"/>
    <n v="2451"/>
    <n v="6881"/>
    <n v="1"/>
    <n v="15"/>
    <n v="3"/>
    <n v="1"/>
    <n v="80"/>
    <n v="1"/>
    <n v="4"/>
    <n v="2"/>
    <n v="4"/>
    <n v="3"/>
    <n v="1"/>
    <n v="1"/>
    <x v="2"/>
  </r>
  <r>
    <x v="1"/>
    <s v="Travel_Rarely"/>
    <x v="1"/>
    <s v="Current Employees"/>
    <x v="1"/>
    <x v="0"/>
    <s v="STAFF-1022"/>
    <n v="1022"/>
    <x v="1"/>
    <x v="4"/>
    <x v="0"/>
    <s v="No"/>
    <s v="Y"/>
    <n v="0"/>
    <n v="-2"/>
    <n v="0"/>
    <n v="48"/>
    <n v="0"/>
    <m/>
    <n v="0"/>
    <n v="1"/>
    <n v="277"/>
    <n v="6"/>
    <x v="3"/>
    <n v="1"/>
    <n v="1"/>
    <n v="97"/>
    <n v="2"/>
    <n v="2"/>
    <n v="1"/>
    <n v="4240"/>
    <n v="13119"/>
    <n v="2"/>
    <n v="13"/>
    <n v="3"/>
    <n v="4"/>
    <n v="80"/>
    <n v="0"/>
    <n v="19"/>
    <n v="3"/>
    <n v="2"/>
    <n v="2"/>
    <n v="2"/>
    <n v="2"/>
    <x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x v="5"/>
  </r>
  <r>
    <x v="1"/>
    <s v="Travel_Rarely"/>
    <x v="0"/>
    <s v="Current Employees"/>
    <x v="1"/>
    <x v="2"/>
    <s v="STAFF-1025"/>
    <n v="1025"/>
    <x v="0"/>
    <x v="3"/>
    <x v="0"/>
    <s v="No"/>
    <s v="Y"/>
    <n v="6"/>
    <n v="-2"/>
    <n v="0"/>
    <n v="41"/>
    <n v="0"/>
    <m/>
    <n v="0"/>
    <n v="1"/>
    <n v="549"/>
    <n v="7"/>
    <x v="0"/>
    <n v="1"/>
    <n v="4"/>
    <n v="42"/>
    <n v="3"/>
    <n v="2"/>
    <n v="3"/>
    <n v="5003"/>
    <n v="23371"/>
    <n v="6"/>
    <n v="14"/>
    <n v="3"/>
    <n v="2"/>
    <n v="80"/>
    <n v="0"/>
    <n v="8"/>
    <n v="3"/>
    <n v="2"/>
    <n v="2"/>
    <n v="2"/>
    <n v="1"/>
    <x v="2"/>
  </r>
  <r>
    <x v="1"/>
    <s v="Travel_Rarely"/>
    <x v="0"/>
    <s v="Current Employees"/>
    <x v="1"/>
    <x v="0"/>
    <s v="STAFF-1026"/>
    <n v="1026"/>
    <x v="0"/>
    <x v="3"/>
    <x v="1"/>
    <s v="No"/>
    <s v="Y"/>
    <n v="3"/>
    <n v="-2"/>
    <n v="0"/>
    <n v="39"/>
    <n v="0"/>
    <m/>
    <n v="0"/>
    <n v="1"/>
    <n v="466"/>
    <n v="1"/>
    <x v="1"/>
    <n v="1"/>
    <n v="4"/>
    <n v="65"/>
    <n v="2"/>
    <n v="4"/>
    <n v="1"/>
    <n v="12742"/>
    <n v="7060"/>
    <n v="1"/>
    <n v="16"/>
    <n v="3"/>
    <n v="3"/>
    <n v="80"/>
    <n v="1"/>
    <n v="21"/>
    <n v="3"/>
    <n v="21"/>
    <n v="6"/>
    <n v="11"/>
    <n v="8"/>
    <x v="4"/>
  </r>
  <r>
    <x v="1"/>
    <s v="Travel_Rarely"/>
    <x v="2"/>
    <s v="Current Employees"/>
    <x v="1"/>
    <x v="0"/>
    <s v="STAFF-1027"/>
    <n v="1027"/>
    <x v="0"/>
    <x v="3"/>
    <x v="1"/>
    <s v="No"/>
    <s v="Y"/>
    <n v="2"/>
    <n v="-2"/>
    <n v="0"/>
    <n v="27"/>
    <n v="0"/>
    <m/>
    <n v="0"/>
    <n v="1"/>
    <n v="1055"/>
    <n v="2"/>
    <x v="2"/>
    <n v="1"/>
    <n v="1"/>
    <n v="47"/>
    <n v="3"/>
    <n v="2"/>
    <n v="1"/>
    <n v="4227"/>
    <n v="4658"/>
    <n v="0"/>
    <n v="18"/>
    <n v="3"/>
    <n v="2"/>
    <n v="80"/>
    <n v="1"/>
    <n v="4"/>
    <n v="3"/>
    <n v="3"/>
    <n v="2"/>
    <n v="2"/>
    <n v="2"/>
    <x v="2"/>
  </r>
  <r>
    <x v="1"/>
    <s v="Travel_Rarely"/>
    <x v="0"/>
    <s v="Current Employees"/>
    <x v="1"/>
    <x v="1"/>
    <s v="STAFF-1028"/>
    <n v="1028"/>
    <x v="1"/>
    <x v="2"/>
    <x v="2"/>
    <s v="No"/>
    <s v="Y"/>
    <n v="4"/>
    <n v="-2"/>
    <n v="0"/>
    <n v="35"/>
    <n v="0"/>
    <m/>
    <n v="0"/>
    <n v="1"/>
    <n v="802"/>
    <n v="10"/>
    <x v="3"/>
    <n v="1"/>
    <n v="2"/>
    <n v="45"/>
    <n v="3"/>
    <n v="1"/>
    <n v="4"/>
    <n v="3917"/>
    <n v="9541"/>
    <n v="1"/>
    <n v="20"/>
    <n v="4"/>
    <n v="1"/>
    <n v="80"/>
    <n v="1"/>
    <n v="3"/>
    <n v="2"/>
    <n v="3"/>
    <n v="2"/>
    <n v="1"/>
    <n v="2"/>
    <x v="2"/>
  </r>
  <r>
    <x v="1"/>
    <s v="Travel_Rarely"/>
    <x v="0"/>
    <s v="Current Employees"/>
    <x v="0"/>
    <x v="3"/>
    <s v="STAFF-1029"/>
    <n v="1029"/>
    <x v="1"/>
    <x v="5"/>
    <x v="1"/>
    <s v="No"/>
    <s v="Y"/>
    <n v="3"/>
    <n v="-2"/>
    <n v="0"/>
    <n v="42"/>
    <n v="0"/>
    <m/>
    <n v="0"/>
    <n v="1"/>
    <n v="265"/>
    <n v="5"/>
    <x v="0"/>
    <n v="1"/>
    <n v="4"/>
    <n v="90"/>
    <n v="3"/>
    <n v="5"/>
    <n v="2"/>
    <n v="18303"/>
    <n v="7770"/>
    <n v="6"/>
    <n v="13"/>
    <n v="3"/>
    <n v="2"/>
    <n v="80"/>
    <n v="0"/>
    <n v="21"/>
    <n v="4"/>
    <n v="1"/>
    <n v="0"/>
    <n v="0"/>
    <n v="0"/>
    <x v="2"/>
  </r>
  <r>
    <x v="1"/>
    <s v="Travel_Rarely"/>
    <x v="1"/>
    <s v="Current Employees"/>
    <x v="1"/>
    <x v="0"/>
    <s v="STAFF-1030"/>
    <n v="1030"/>
    <x v="1"/>
    <x v="2"/>
    <x v="1"/>
    <s v="No"/>
    <s v="Y"/>
    <n v="5"/>
    <n v="-2"/>
    <n v="0"/>
    <n v="50"/>
    <n v="0"/>
    <m/>
    <n v="0"/>
    <n v="1"/>
    <n v="804"/>
    <n v="9"/>
    <x v="3"/>
    <n v="1"/>
    <n v="1"/>
    <n v="64"/>
    <n v="3"/>
    <n v="1"/>
    <n v="1"/>
    <n v="2380"/>
    <n v="20165"/>
    <n v="4"/>
    <n v="18"/>
    <n v="3"/>
    <n v="2"/>
    <n v="80"/>
    <n v="0"/>
    <n v="8"/>
    <n v="3"/>
    <n v="1"/>
    <n v="0"/>
    <n v="0"/>
    <n v="0"/>
    <x v="2"/>
  </r>
  <r>
    <x v="1"/>
    <s v="Travel_Rarely"/>
    <x v="3"/>
    <s v="Current Employees"/>
    <x v="1"/>
    <x v="0"/>
    <s v="STAFF-1032"/>
    <n v="1032"/>
    <x v="0"/>
    <x v="3"/>
    <x v="0"/>
    <s v="Yes"/>
    <s v="Y"/>
    <n v="4"/>
    <n v="-2"/>
    <n v="0"/>
    <n v="59"/>
    <n v="0"/>
    <m/>
    <n v="0"/>
    <n v="1"/>
    <n v="715"/>
    <n v="2"/>
    <x v="3"/>
    <n v="1"/>
    <n v="3"/>
    <n v="69"/>
    <n v="2"/>
    <n v="4"/>
    <n v="1"/>
    <n v="13726"/>
    <n v="21829"/>
    <n v="3"/>
    <n v="13"/>
    <n v="3"/>
    <n v="1"/>
    <n v="80"/>
    <n v="0"/>
    <n v="30"/>
    <n v="3"/>
    <n v="5"/>
    <n v="3"/>
    <n v="4"/>
    <n v="3"/>
    <x v="0"/>
  </r>
  <r>
    <x v="0"/>
    <s v="Travel_Rarely"/>
    <x v="0"/>
    <s v="Ex-Employees"/>
    <x v="1"/>
    <x v="2"/>
    <s v="STAFF-1033"/>
    <n v="1033"/>
    <x v="0"/>
    <x v="4"/>
    <x v="1"/>
    <s v="No"/>
    <s v="Y"/>
    <n v="2"/>
    <n v="-2"/>
    <n v="0"/>
    <n v="37"/>
    <n v="1"/>
    <n v="1"/>
    <n v="1"/>
    <n v="0"/>
    <n v="1141"/>
    <n v="11"/>
    <x v="0"/>
    <n v="1"/>
    <n v="1"/>
    <n v="61"/>
    <n v="1"/>
    <n v="2"/>
    <n v="3"/>
    <n v="4777"/>
    <n v="14382"/>
    <n v="5"/>
    <n v="15"/>
    <n v="3"/>
    <n v="1"/>
    <n v="80"/>
    <n v="0"/>
    <n v="15"/>
    <n v="1"/>
    <n v="1"/>
    <n v="0"/>
    <n v="0"/>
    <n v="0"/>
    <x v="2"/>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x v="0"/>
  </r>
  <r>
    <x v="1"/>
    <s v="Non-Travel"/>
    <x v="0"/>
    <s v="Current Employees"/>
    <x v="1"/>
    <x v="0"/>
    <s v="STAFF-1035"/>
    <n v="1035"/>
    <x v="0"/>
    <x v="7"/>
    <x v="2"/>
    <s v="No"/>
    <s v="Y"/>
    <n v="3"/>
    <n v="-2"/>
    <n v="0"/>
    <n v="41"/>
    <n v="0"/>
    <m/>
    <n v="0"/>
    <n v="1"/>
    <n v="247"/>
    <n v="7"/>
    <x v="1"/>
    <n v="1"/>
    <n v="2"/>
    <n v="55"/>
    <n v="1"/>
    <n v="5"/>
    <n v="1"/>
    <n v="19973"/>
    <n v="20284"/>
    <n v="1"/>
    <n v="22"/>
    <n v="4"/>
    <n v="2"/>
    <n v="80"/>
    <n v="2"/>
    <n v="21"/>
    <n v="3"/>
    <n v="21"/>
    <n v="16"/>
    <n v="5"/>
    <n v="10"/>
    <x v="4"/>
  </r>
  <r>
    <x v="1"/>
    <s v="Travel_Rarely"/>
    <x v="0"/>
    <s v="Current Employees"/>
    <x v="0"/>
    <x v="0"/>
    <s v="STAFF-1036"/>
    <n v="1036"/>
    <x v="1"/>
    <x v="0"/>
    <x v="0"/>
    <s v="Yes"/>
    <s v="Y"/>
    <n v="1"/>
    <n v="-2"/>
    <n v="0"/>
    <n v="38"/>
    <n v="0"/>
    <m/>
    <n v="0"/>
    <n v="1"/>
    <n v="1035"/>
    <n v="3"/>
    <x v="2"/>
    <n v="1"/>
    <n v="2"/>
    <n v="42"/>
    <n v="3"/>
    <n v="2"/>
    <n v="1"/>
    <n v="6861"/>
    <n v="4981"/>
    <n v="8"/>
    <n v="12"/>
    <n v="3"/>
    <n v="3"/>
    <n v="80"/>
    <n v="0"/>
    <n v="19"/>
    <n v="3"/>
    <n v="1"/>
    <n v="0"/>
    <n v="0"/>
    <n v="0"/>
    <x v="2"/>
  </r>
  <r>
    <x v="0"/>
    <s v="Non-Travel"/>
    <x v="2"/>
    <s v="Ex-Employees"/>
    <x v="0"/>
    <x v="2"/>
    <s v="STAFF-1037"/>
    <n v="1037"/>
    <x v="1"/>
    <x v="0"/>
    <x v="0"/>
    <s v="No"/>
    <s v="Y"/>
    <n v="6"/>
    <n v="-2"/>
    <n v="0"/>
    <n v="26"/>
    <n v="1"/>
    <n v="1"/>
    <n v="1"/>
    <n v="0"/>
    <n v="265"/>
    <n v="29"/>
    <x v="0"/>
    <n v="1"/>
    <n v="2"/>
    <n v="79"/>
    <n v="1"/>
    <n v="2"/>
    <n v="3"/>
    <n v="4969"/>
    <n v="21813"/>
    <n v="8"/>
    <n v="18"/>
    <n v="3"/>
    <n v="4"/>
    <n v="80"/>
    <n v="0"/>
    <n v="7"/>
    <n v="3"/>
    <n v="2"/>
    <n v="2"/>
    <n v="2"/>
    <n v="2"/>
    <x v="2"/>
  </r>
  <r>
    <x v="0"/>
    <s v="Travel_Rarely"/>
    <x v="1"/>
    <s v="Ex-Employees"/>
    <x v="0"/>
    <x v="3"/>
    <s v="STAFF-1038"/>
    <n v="1038"/>
    <x v="0"/>
    <x v="5"/>
    <x v="1"/>
    <s v="No"/>
    <s v="Y"/>
    <n v="3"/>
    <n v="-2"/>
    <n v="0"/>
    <n v="52"/>
    <n v="1"/>
    <n v="1"/>
    <n v="1"/>
    <n v="0"/>
    <n v="266"/>
    <n v="2"/>
    <x v="1"/>
    <n v="1"/>
    <n v="1"/>
    <n v="57"/>
    <n v="1"/>
    <n v="5"/>
    <n v="2"/>
    <n v="19845"/>
    <n v="25846"/>
    <n v="1"/>
    <n v="15"/>
    <n v="3"/>
    <n v="4"/>
    <n v="80"/>
    <n v="1"/>
    <n v="33"/>
    <n v="3"/>
    <n v="32"/>
    <n v="14"/>
    <n v="6"/>
    <n v="9"/>
    <x v="7"/>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x v="1"/>
  </r>
  <r>
    <x v="1"/>
    <s v="Non-Travel"/>
    <x v="1"/>
    <s v="Current Employees"/>
    <x v="0"/>
    <x v="0"/>
    <s v="STAFF-1040"/>
    <n v="1040"/>
    <x v="0"/>
    <x v="0"/>
    <x v="1"/>
    <s v="No"/>
    <s v="Y"/>
    <n v="3"/>
    <n v="-2"/>
    <n v="0"/>
    <n v="50"/>
    <n v="0"/>
    <m/>
    <n v="0"/>
    <n v="1"/>
    <n v="145"/>
    <n v="1"/>
    <x v="3"/>
    <n v="1"/>
    <n v="4"/>
    <n v="95"/>
    <n v="3"/>
    <n v="2"/>
    <n v="1"/>
    <n v="6347"/>
    <n v="24920"/>
    <n v="0"/>
    <n v="12"/>
    <n v="3"/>
    <n v="1"/>
    <n v="80"/>
    <n v="1"/>
    <n v="19"/>
    <n v="3"/>
    <n v="18"/>
    <n v="7"/>
    <n v="0"/>
    <n v="13"/>
    <x v="5"/>
  </r>
  <r>
    <x v="0"/>
    <s v="Travel_Rarely"/>
    <x v="0"/>
    <s v="Ex-Employees"/>
    <x v="1"/>
    <x v="0"/>
    <s v="STAFF-1042"/>
    <n v="1042"/>
    <x v="0"/>
    <x v="2"/>
    <x v="0"/>
    <s v="No"/>
    <s v="Y"/>
    <n v="1"/>
    <n v="-2"/>
    <n v="0"/>
    <n v="36"/>
    <n v="1"/>
    <n v="1"/>
    <n v="1"/>
    <n v="0"/>
    <n v="885"/>
    <n v="16"/>
    <x v="2"/>
    <n v="1"/>
    <n v="3"/>
    <n v="43"/>
    <n v="4"/>
    <n v="1"/>
    <n v="1"/>
    <n v="2743"/>
    <n v="8269"/>
    <n v="1"/>
    <n v="16"/>
    <n v="3"/>
    <n v="3"/>
    <n v="80"/>
    <n v="0"/>
    <n v="18"/>
    <n v="3"/>
    <n v="17"/>
    <n v="13"/>
    <n v="15"/>
    <n v="14"/>
    <x v="5"/>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x v="4"/>
  </r>
  <r>
    <x v="1"/>
    <s v="Non-Travel"/>
    <x v="2"/>
    <s v="Current Employees"/>
    <x v="0"/>
    <x v="0"/>
    <s v="STAFF-1044"/>
    <n v="1044"/>
    <x v="0"/>
    <x v="6"/>
    <x v="0"/>
    <s v="No"/>
    <s v="Y"/>
    <n v="2"/>
    <n v="-2"/>
    <n v="0"/>
    <n v="33"/>
    <n v="0"/>
    <m/>
    <n v="0"/>
    <n v="1"/>
    <n v="1038"/>
    <n v="8"/>
    <x v="1"/>
    <n v="1"/>
    <n v="2"/>
    <n v="88"/>
    <n v="2"/>
    <n v="1"/>
    <n v="1"/>
    <n v="2342"/>
    <n v="21437"/>
    <n v="0"/>
    <n v="19"/>
    <n v="3"/>
    <n v="4"/>
    <n v="80"/>
    <n v="0"/>
    <n v="3"/>
    <n v="2"/>
    <n v="2"/>
    <n v="2"/>
    <n v="2"/>
    <n v="2"/>
    <x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x v="0"/>
  </r>
  <r>
    <x v="1"/>
    <s v="Non-Travel"/>
    <x v="2"/>
    <s v="Current Employees"/>
    <x v="1"/>
    <x v="2"/>
    <s v="STAFF-1046"/>
    <n v="1046"/>
    <x v="0"/>
    <x v="2"/>
    <x v="0"/>
    <s v="No"/>
    <s v="Y"/>
    <n v="2"/>
    <n v="-2"/>
    <n v="0"/>
    <n v="32"/>
    <n v="0"/>
    <m/>
    <n v="0"/>
    <n v="1"/>
    <n v="1109"/>
    <n v="29"/>
    <x v="2"/>
    <n v="1"/>
    <n v="4"/>
    <n v="69"/>
    <n v="3"/>
    <n v="1"/>
    <n v="3"/>
    <n v="4025"/>
    <n v="11135"/>
    <n v="9"/>
    <n v="12"/>
    <n v="3"/>
    <n v="2"/>
    <n v="80"/>
    <n v="0"/>
    <n v="10"/>
    <n v="3"/>
    <n v="8"/>
    <n v="7"/>
    <n v="7"/>
    <n v="7"/>
    <x v="0"/>
  </r>
  <r>
    <x v="1"/>
    <s v="Travel_Rarely"/>
    <x v="2"/>
    <s v="Current Employees"/>
    <x v="0"/>
    <x v="3"/>
    <s v="STAFF-1047"/>
    <n v="1047"/>
    <x v="1"/>
    <x v="0"/>
    <x v="2"/>
    <s v="No"/>
    <s v="Y"/>
    <n v="2"/>
    <n v="-2"/>
    <n v="0"/>
    <n v="34"/>
    <n v="0"/>
    <m/>
    <n v="0"/>
    <n v="1"/>
    <n v="216"/>
    <n v="1"/>
    <x v="2"/>
    <n v="1"/>
    <n v="2"/>
    <n v="75"/>
    <n v="4"/>
    <n v="2"/>
    <n v="2"/>
    <n v="9725"/>
    <n v="12278"/>
    <n v="0"/>
    <n v="11"/>
    <n v="3"/>
    <n v="4"/>
    <n v="80"/>
    <n v="1"/>
    <n v="16"/>
    <n v="2"/>
    <n v="15"/>
    <n v="1"/>
    <n v="0"/>
    <n v="9"/>
    <x v="5"/>
  </r>
  <r>
    <x v="1"/>
    <s v="Travel_Rarely"/>
    <x v="3"/>
    <s v="Current Employees"/>
    <x v="0"/>
    <x v="4"/>
    <s v="STAFF-1048"/>
    <n v="1048"/>
    <x v="1"/>
    <x v="5"/>
    <x v="1"/>
    <s v="Yes"/>
    <s v="Y"/>
    <n v="1"/>
    <n v="-2"/>
    <n v="0"/>
    <n v="59"/>
    <n v="0"/>
    <m/>
    <n v="0"/>
    <n v="1"/>
    <n v="1089"/>
    <n v="1"/>
    <x v="0"/>
    <n v="1"/>
    <n v="4"/>
    <n v="66"/>
    <n v="3"/>
    <n v="3"/>
    <n v="4"/>
    <n v="11904"/>
    <n v="11038"/>
    <n v="3"/>
    <n v="14"/>
    <n v="3"/>
    <n v="3"/>
    <n v="80"/>
    <n v="1"/>
    <n v="14"/>
    <n v="1"/>
    <n v="6"/>
    <n v="4"/>
    <n v="0"/>
    <n v="4"/>
    <x v="0"/>
  </r>
  <r>
    <x v="1"/>
    <s v="Travel_Rarely"/>
    <x v="1"/>
    <s v="Current Employees"/>
    <x v="2"/>
    <x v="2"/>
    <s v="STAFF-1049"/>
    <n v="1049"/>
    <x v="1"/>
    <x v="8"/>
    <x v="0"/>
    <s v="No"/>
    <s v="Y"/>
    <n v="3"/>
    <n v="-2"/>
    <n v="0"/>
    <n v="45"/>
    <n v="0"/>
    <m/>
    <n v="0"/>
    <n v="1"/>
    <n v="788"/>
    <n v="24"/>
    <x v="2"/>
    <n v="1"/>
    <n v="2"/>
    <n v="36"/>
    <n v="3"/>
    <n v="1"/>
    <n v="3"/>
    <n v="2177"/>
    <n v="8318"/>
    <n v="1"/>
    <n v="16"/>
    <n v="3"/>
    <n v="1"/>
    <n v="80"/>
    <n v="0"/>
    <n v="6"/>
    <n v="3"/>
    <n v="6"/>
    <n v="3"/>
    <n v="0"/>
    <n v="4"/>
    <x v="0"/>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x v="5"/>
  </r>
  <r>
    <x v="0"/>
    <s v="Travel_Rarely"/>
    <x v="0"/>
    <s v="Ex-Employees"/>
    <x v="1"/>
    <x v="1"/>
    <s v="STAFF-1052"/>
    <n v="1052"/>
    <x v="1"/>
    <x v="2"/>
    <x v="2"/>
    <s v="No"/>
    <s v="Y"/>
    <n v="3"/>
    <n v="-2"/>
    <n v="0"/>
    <n v="36"/>
    <n v="1"/>
    <n v="1"/>
    <n v="1"/>
    <n v="0"/>
    <n v="660"/>
    <n v="15"/>
    <x v="3"/>
    <n v="1"/>
    <n v="1"/>
    <n v="81"/>
    <n v="3"/>
    <n v="2"/>
    <n v="3"/>
    <n v="4834"/>
    <n v="7858"/>
    <n v="7"/>
    <n v="14"/>
    <n v="3"/>
    <n v="2"/>
    <n v="80"/>
    <n v="1"/>
    <n v="9"/>
    <n v="2"/>
    <n v="1"/>
    <n v="0"/>
    <n v="0"/>
    <n v="0"/>
    <x v="2"/>
  </r>
  <r>
    <x v="0"/>
    <s v="Travel_Frequently"/>
    <x v="2"/>
    <s v="Ex-Employees"/>
    <x v="1"/>
    <x v="0"/>
    <s v="STAFF-1053"/>
    <n v="1053"/>
    <x v="1"/>
    <x v="1"/>
    <x v="1"/>
    <s v="Yes"/>
    <s v="Y"/>
    <n v="2"/>
    <n v="-2"/>
    <n v="0"/>
    <n v="26"/>
    <n v="1"/>
    <n v="1"/>
    <n v="1"/>
    <n v="0"/>
    <n v="342"/>
    <n v="2"/>
    <x v="3"/>
    <n v="1"/>
    <n v="1"/>
    <n v="57"/>
    <n v="3"/>
    <n v="1"/>
    <n v="1"/>
    <n v="2042"/>
    <n v="15346"/>
    <n v="6"/>
    <n v="14"/>
    <n v="3"/>
    <n v="2"/>
    <n v="80"/>
    <n v="1"/>
    <n v="6"/>
    <n v="3"/>
    <n v="3"/>
    <n v="2"/>
    <n v="1"/>
    <n v="2"/>
    <x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x v="2"/>
  </r>
  <r>
    <x v="1"/>
    <s v="Travel_Rarely"/>
    <x v="2"/>
    <s v="Current Employees"/>
    <x v="0"/>
    <x v="2"/>
    <s v="STAFF-1056"/>
    <n v="1056"/>
    <x v="1"/>
    <x v="6"/>
    <x v="1"/>
    <s v="No"/>
    <s v="Y"/>
    <n v="5"/>
    <n v="-2"/>
    <n v="0"/>
    <n v="28"/>
    <n v="0"/>
    <m/>
    <n v="0"/>
    <n v="1"/>
    <n v="1144"/>
    <n v="10"/>
    <x v="1"/>
    <n v="1"/>
    <n v="4"/>
    <n v="74"/>
    <n v="3"/>
    <n v="1"/>
    <n v="3"/>
    <n v="1052"/>
    <n v="23384"/>
    <n v="1"/>
    <n v="22"/>
    <n v="4"/>
    <n v="2"/>
    <n v="80"/>
    <n v="0"/>
    <n v="1"/>
    <n v="3"/>
    <n v="1"/>
    <n v="0"/>
    <n v="0"/>
    <n v="0"/>
    <x v="2"/>
  </r>
  <r>
    <x v="1"/>
    <s v="Travel_Frequently"/>
    <x v="0"/>
    <s v="Current Employees"/>
    <x v="1"/>
    <x v="1"/>
    <s v="STAFF-1060"/>
    <n v="1060"/>
    <x v="1"/>
    <x v="1"/>
    <x v="1"/>
    <s v="No"/>
    <s v="Y"/>
    <n v="2"/>
    <n v="-2"/>
    <n v="0"/>
    <n v="38"/>
    <n v="0"/>
    <m/>
    <n v="0"/>
    <n v="1"/>
    <n v="1186"/>
    <n v="3"/>
    <x v="2"/>
    <n v="1"/>
    <n v="3"/>
    <n v="44"/>
    <n v="3"/>
    <n v="1"/>
    <n v="3"/>
    <n v="2821"/>
    <n v="2997"/>
    <n v="3"/>
    <n v="16"/>
    <n v="3"/>
    <n v="1"/>
    <n v="80"/>
    <n v="1"/>
    <n v="8"/>
    <n v="3"/>
    <n v="2"/>
    <n v="2"/>
    <n v="2"/>
    <n v="2"/>
    <x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x v="0"/>
  </r>
  <r>
    <x v="1"/>
    <s v="Travel_Rarely"/>
    <x v="0"/>
    <s v="Current Employees"/>
    <x v="1"/>
    <x v="1"/>
    <s v="STAFF-1062"/>
    <n v="1062"/>
    <x v="0"/>
    <x v="4"/>
    <x v="0"/>
    <s v="No"/>
    <s v="Y"/>
    <n v="3"/>
    <n v="-2"/>
    <n v="0"/>
    <n v="37"/>
    <n v="0"/>
    <m/>
    <n v="0"/>
    <n v="1"/>
    <n v="124"/>
    <n v="3"/>
    <x v="3"/>
    <n v="1"/>
    <n v="4"/>
    <n v="35"/>
    <n v="3"/>
    <n v="2"/>
    <n v="3"/>
    <n v="4107"/>
    <n v="13848"/>
    <n v="3"/>
    <n v="15"/>
    <n v="3"/>
    <n v="1"/>
    <n v="80"/>
    <n v="0"/>
    <n v="8"/>
    <n v="2"/>
    <n v="4"/>
    <n v="3"/>
    <n v="0"/>
    <n v="1"/>
    <x v="2"/>
  </r>
  <r>
    <x v="1"/>
    <s v="Travel_Rarely"/>
    <x v="0"/>
    <s v="Current Employees"/>
    <x v="0"/>
    <x v="3"/>
    <s v="STAFF-1066"/>
    <n v="1066"/>
    <x v="1"/>
    <x v="0"/>
    <x v="1"/>
    <s v="No"/>
    <s v="Y"/>
    <n v="3"/>
    <n v="-2"/>
    <n v="0"/>
    <n v="40"/>
    <n v="0"/>
    <m/>
    <n v="0"/>
    <n v="1"/>
    <n v="300"/>
    <n v="26"/>
    <x v="3"/>
    <n v="1"/>
    <n v="3"/>
    <n v="74"/>
    <n v="3"/>
    <n v="2"/>
    <n v="2"/>
    <n v="8396"/>
    <n v="22217"/>
    <n v="1"/>
    <n v="14"/>
    <n v="3"/>
    <n v="2"/>
    <n v="80"/>
    <n v="1"/>
    <n v="8"/>
    <n v="2"/>
    <n v="7"/>
    <n v="7"/>
    <n v="7"/>
    <n v="5"/>
    <x v="0"/>
  </r>
  <r>
    <x v="1"/>
    <s v="Travel_Frequently"/>
    <x v="2"/>
    <s v="Current Employees"/>
    <x v="1"/>
    <x v="2"/>
    <s v="STAFF-1068"/>
    <n v="1068"/>
    <x v="0"/>
    <x v="1"/>
    <x v="2"/>
    <s v="No"/>
    <s v="Y"/>
    <n v="5"/>
    <n v="-2"/>
    <n v="0"/>
    <n v="26"/>
    <n v="0"/>
    <m/>
    <n v="0"/>
    <n v="1"/>
    <n v="921"/>
    <n v="1"/>
    <x v="1"/>
    <n v="1"/>
    <n v="1"/>
    <n v="66"/>
    <n v="2"/>
    <n v="1"/>
    <n v="3"/>
    <n v="2007"/>
    <n v="25265"/>
    <n v="1"/>
    <n v="13"/>
    <n v="3"/>
    <n v="3"/>
    <n v="80"/>
    <n v="2"/>
    <n v="5"/>
    <n v="3"/>
    <n v="5"/>
    <n v="3"/>
    <n v="1"/>
    <n v="3"/>
    <x v="0"/>
  </r>
  <r>
    <x v="1"/>
    <s v="Travel_Rarely"/>
    <x v="1"/>
    <s v="Current Employees"/>
    <x v="1"/>
    <x v="2"/>
    <s v="STAFF-1069"/>
    <n v="1069"/>
    <x v="1"/>
    <x v="7"/>
    <x v="2"/>
    <s v="No"/>
    <s v="Y"/>
    <n v="0"/>
    <n v="-2"/>
    <n v="0"/>
    <n v="46"/>
    <n v="0"/>
    <m/>
    <n v="0"/>
    <n v="1"/>
    <n v="430"/>
    <n v="1"/>
    <x v="2"/>
    <n v="1"/>
    <n v="4"/>
    <n v="40"/>
    <n v="3"/>
    <n v="5"/>
    <n v="4"/>
    <n v="19627"/>
    <n v="21445"/>
    <n v="9"/>
    <n v="17"/>
    <n v="3"/>
    <n v="4"/>
    <n v="80"/>
    <n v="2"/>
    <n v="23"/>
    <n v="3"/>
    <n v="2"/>
    <n v="2"/>
    <n v="2"/>
    <n v="2"/>
    <x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x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x v="0"/>
  </r>
  <r>
    <x v="1"/>
    <s v="Travel_Rarely"/>
    <x v="0"/>
    <s v="Current Employees"/>
    <x v="1"/>
    <x v="2"/>
    <s v="STAFF-1073"/>
    <n v="1073"/>
    <x v="0"/>
    <x v="3"/>
    <x v="0"/>
    <s v="No"/>
    <s v="Y"/>
    <n v="2"/>
    <n v="-2"/>
    <n v="0"/>
    <n v="36"/>
    <n v="0"/>
    <m/>
    <n v="0"/>
    <n v="1"/>
    <n v="796"/>
    <n v="12"/>
    <x v="4"/>
    <n v="1"/>
    <n v="4"/>
    <n v="51"/>
    <n v="2"/>
    <n v="3"/>
    <n v="4"/>
    <n v="8858"/>
    <n v="15669"/>
    <n v="0"/>
    <n v="11"/>
    <n v="3"/>
    <n v="2"/>
    <n v="80"/>
    <n v="0"/>
    <n v="15"/>
    <n v="2"/>
    <n v="14"/>
    <n v="8"/>
    <n v="7"/>
    <n v="8"/>
    <x v="1"/>
  </r>
  <r>
    <x v="1"/>
    <s v="Non-Travel"/>
    <x v="3"/>
    <s v="Current Employees"/>
    <x v="1"/>
    <x v="2"/>
    <s v="STAFF-1074"/>
    <n v="1074"/>
    <x v="1"/>
    <x v="5"/>
    <x v="0"/>
    <s v="No"/>
    <s v="Y"/>
    <n v="3"/>
    <n v="-2"/>
    <n v="0"/>
    <n v="55"/>
    <n v="0"/>
    <m/>
    <n v="0"/>
    <n v="1"/>
    <n v="444"/>
    <n v="2"/>
    <x v="1"/>
    <n v="1"/>
    <n v="3"/>
    <n v="40"/>
    <n v="2"/>
    <n v="4"/>
    <n v="3"/>
    <n v="16756"/>
    <n v="17323"/>
    <n v="7"/>
    <n v="15"/>
    <n v="3"/>
    <n v="2"/>
    <n v="80"/>
    <n v="0"/>
    <n v="31"/>
    <n v="4"/>
    <n v="9"/>
    <n v="7"/>
    <n v="6"/>
    <n v="2"/>
    <x v="0"/>
  </r>
  <r>
    <x v="1"/>
    <s v="Travel_Rarely"/>
    <x v="0"/>
    <s v="Current Employees"/>
    <x v="0"/>
    <x v="2"/>
    <s v="STAFF-1076"/>
    <n v="1076"/>
    <x v="1"/>
    <x v="0"/>
    <x v="2"/>
    <s v="No"/>
    <s v="Y"/>
    <n v="5"/>
    <n v="-2"/>
    <n v="0"/>
    <n v="43"/>
    <n v="0"/>
    <m/>
    <n v="0"/>
    <n v="1"/>
    <n v="415"/>
    <n v="25"/>
    <x v="3"/>
    <n v="1"/>
    <n v="3"/>
    <n v="79"/>
    <n v="2"/>
    <n v="3"/>
    <n v="4"/>
    <n v="10798"/>
    <n v="5268"/>
    <n v="5"/>
    <n v="13"/>
    <n v="3"/>
    <n v="3"/>
    <n v="80"/>
    <n v="1"/>
    <n v="18"/>
    <n v="3"/>
    <n v="1"/>
    <n v="0"/>
    <n v="0"/>
    <n v="0"/>
    <x v="2"/>
  </r>
  <r>
    <x v="0"/>
    <s v="Travel_Frequently"/>
    <x v="4"/>
    <s v="Ex-Employees"/>
    <x v="0"/>
    <x v="3"/>
    <s v="STAFF-1077"/>
    <n v="1077"/>
    <x v="0"/>
    <x v="6"/>
    <x v="0"/>
    <s v="Yes"/>
    <s v="Y"/>
    <n v="3"/>
    <n v="-2"/>
    <n v="0"/>
    <n v="20"/>
    <n v="1"/>
    <n v="1"/>
    <n v="1"/>
    <n v="0"/>
    <n v="769"/>
    <n v="9"/>
    <x v="3"/>
    <n v="1"/>
    <n v="4"/>
    <n v="54"/>
    <n v="3"/>
    <n v="1"/>
    <n v="2"/>
    <n v="2323"/>
    <n v="17205"/>
    <n v="1"/>
    <n v="14"/>
    <n v="3"/>
    <n v="2"/>
    <n v="80"/>
    <n v="0"/>
    <n v="2"/>
    <n v="3"/>
    <n v="2"/>
    <n v="2"/>
    <n v="0"/>
    <n v="2"/>
    <x v="2"/>
  </r>
  <r>
    <x v="0"/>
    <s v="Travel_Rarely"/>
    <x v="4"/>
    <s v="Ex-Employees"/>
    <x v="1"/>
    <x v="0"/>
    <s v="STAFF-1079"/>
    <n v="1079"/>
    <x v="0"/>
    <x v="2"/>
    <x v="0"/>
    <s v="No"/>
    <s v="Y"/>
    <n v="6"/>
    <n v="-2"/>
    <n v="0"/>
    <n v="21"/>
    <n v="1"/>
    <n v="1"/>
    <n v="1"/>
    <n v="0"/>
    <n v="1334"/>
    <n v="10"/>
    <x v="3"/>
    <n v="1"/>
    <n v="3"/>
    <n v="36"/>
    <n v="2"/>
    <n v="1"/>
    <n v="1"/>
    <n v="1416"/>
    <n v="17258"/>
    <n v="1"/>
    <n v="13"/>
    <n v="3"/>
    <n v="1"/>
    <n v="80"/>
    <n v="0"/>
    <n v="1"/>
    <n v="2"/>
    <n v="1"/>
    <n v="0"/>
    <n v="1"/>
    <n v="0"/>
    <x v="2"/>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x v="5"/>
  </r>
  <r>
    <x v="0"/>
    <s v="Travel_Rarely"/>
    <x v="1"/>
    <s v="Ex-Employees"/>
    <x v="1"/>
    <x v="0"/>
    <s v="STAFF-1081"/>
    <n v="1081"/>
    <x v="1"/>
    <x v="1"/>
    <x v="1"/>
    <s v="Yes"/>
    <s v="Y"/>
    <n v="2"/>
    <n v="-2"/>
    <n v="0"/>
    <n v="51"/>
    <n v="1"/>
    <n v="1"/>
    <n v="1"/>
    <n v="0"/>
    <n v="1323"/>
    <n v="4"/>
    <x v="2"/>
    <n v="1"/>
    <n v="1"/>
    <n v="34"/>
    <n v="3"/>
    <n v="1"/>
    <n v="1"/>
    <n v="2461"/>
    <n v="10332"/>
    <n v="9"/>
    <n v="12"/>
    <n v="3"/>
    <n v="3"/>
    <n v="80"/>
    <n v="3"/>
    <n v="18"/>
    <n v="4"/>
    <n v="10"/>
    <n v="0"/>
    <n v="2"/>
    <n v="7"/>
    <x v="1"/>
  </r>
  <r>
    <x v="0"/>
    <s v="Non-Travel"/>
    <x v="2"/>
    <s v="Ex-Employees"/>
    <x v="1"/>
    <x v="4"/>
    <s v="STAFF-1082"/>
    <n v="1082"/>
    <x v="1"/>
    <x v="4"/>
    <x v="0"/>
    <s v="No"/>
    <s v="Y"/>
    <n v="2"/>
    <n v="-2"/>
    <n v="0"/>
    <n v="28"/>
    <n v="1"/>
    <n v="1"/>
    <n v="1"/>
    <n v="0"/>
    <n v="1366"/>
    <n v="24"/>
    <x v="0"/>
    <n v="1"/>
    <n v="4"/>
    <n v="72"/>
    <n v="2"/>
    <n v="3"/>
    <n v="4"/>
    <n v="8722"/>
    <n v="12355"/>
    <n v="1"/>
    <n v="12"/>
    <n v="3"/>
    <n v="1"/>
    <n v="80"/>
    <n v="0"/>
    <n v="10"/>
    <n v="2"/>
    <n v="10"/>
    <n v="7"/>
    <n v="1"/>
    <n v="9"/>
    <x v="1"/>
  </r>
  <r>
    <x v="1"/>
    <s v="Travel_Rarely"/>
    <x v="2"/>
    <s v="Current Employees"/>
    <x v="1"/>
    <x v="2"/>
    <s v="STAFF-1083"/>
    <n v="1083"/>
    <x v="1"/>
    <x v="2"/>
    <x v="1"/>
    <s v="No"/>
    <s v="Y"/>
    <n v="2"/>
    <n v="-2"/>
    <n v="0"/>
    <n v="26"/>
    <n v="0"/>
    <m/>
    <n v="0"/>
    <n v="1"/>
    <n v="192"/>
    <n v="1"/>
    <x v="0"/>
    <n v="1"/>
    <n v="1"/>
    <n v="59"/>
    <n v="2"/>
    <n v="1"/>
    <n v="3"/>
    <n v="3955"/>
    <n v="11141"/>
    <n v="1"/>
    <n v="16"/>
    <n v="3"/>
    <n v="1"/>
    <n v="80"/>
    <n v="2"/>
    <n v="6"/>
    <n v="3"/>
    <n v="5"/>
    <n v="3"/>
    <n v="1"/>
    <n v="3"/>
    <x v="0"/>
  </r>
  <r>
    <x v="1"/>
    <s v="Travel_Rarely"/>
    <x v="2"/>
    <s v="Current Employees"/>
    <x v="1"/>
    <x v="1"/>
    <s v="STAFF-1084"/>
    <n v="1084"/>
    <x v="1"/>
    <x v="3"/>
    <x v="1"/>
    <s v="No"/>
    <s v="Y"/>
    <n v="1"/>
    <n v="-2"/>
    <n v="0"/>
    <n v="30"/>
    <n v="0"/>
    <m/>
    <n v="0"/>
    <n v="1"/>
    <n v="1176"/>
    <n v="20"/>
    <x v="3"/>
    <n v="1"/>
    <n v="3"/>
    <n v="85"/>
    <n v="3"/>
    <n v="2"/>
    <n v="3"/>
    <n v="9957"/>
    <n v="9096"/>
    <n v="0"/>
    <n v="15"/>
    <n v="3"/>
    <n v="3"/>
    <n v="80"/>
    <n v="1"/>
    <n v="7"/>
    <n v="2"/>
    <n v="6"/>
    <n v="2"/>
    <n v="0"/>
    <n v="2"/>
    <x v="0"/>
  </r>
  <r>
    <x v="1"/>
    <s v="Travel_Rarely"/>
    <x v="0"/>
    <s v="Current Employees"/>
    <x v="1"/>
    <x v="4"/>
    <s v="STAFF-1085"/>
    <n v="1085"/>
    <x v="0"/>
    <x v="1"/>
    <x v="1"/>
    <s v="No"/>
    <s v="Y"/>
    <n v="3"/>
    <n v="-2"/>
    <n v="0"/>
    <n v="41"/>
    <n v="0"/>
    <m/>
    <n v="0"/>
    <n v="1"/>
    <n v="509"/>
    <n v="7"/>
    <x v="0"/>
    <n v="1"/>
    <n v="4"/>
    <n v="43"/>
    <n v="4"/>
    <n v="1"/>
    <n v="4"/>
    <n v="3376"/>
    <n v="18863"/>
    <n v="1"/>
    <n v="13"/>
    <n v="3"/>
    <n v="3"/>
    <n v="80"/>
    <n v="0"/>
    <n v="10"/>
    <n v="3"/>
    <n v="10"/>
    <n v="6"/>
    <n v="0"/>
    <n v="8"/>
    <x v="1"/>
  </r>
  <r>
    <x v="1"/>
    <s v="Travel_Rarely"/>
    <x v="0"/>
    <s v="Current Employees"/>
    <x v="1"/>
    <x v="0"/>
    <s v="STAFF-1088"/>
    <n v="1088"/>
    <x v="0"/>
    <x v="4"/>
    <x v="1"/>
    <s v="No"/>
    <s v="Y"/>
    <n v="4"/>
    <n v="-2"/>
    <n v="0"/>
    <n v="38"/>
    <n v="0"/>
    <m/>
    <n v="0"/>
    <n v="1"/>
    <n v="330"/>
    <n v="17"/>
    <x v="1"/>
    <n v="1"/>
    <n v="3"/>
    <n v="65"/>
    <n v="2"/>
    <n v="3"/>
    <n v="1"/>
    <n v="8823"/>
    <n v="24608"/>
    <n v="0"/>
    <n v="18"/>
    <n v="3"/>
    <n v="1"/>
    <n v="80"/>
    <n v="1"/>
    <n v="20"/>
    <n v="2"/>
    <n v="19"/>
    <n v="9"/>
    <n v="1"/>
    <n v="9"/>
    <x v="5"/>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x v="1"/>
  </r>
  <r>
    <x v="1"/>
    <s v="Non-Travel"/>
    <x v="2"/>
    <s v="Current Employees"/>
    <x v="1"/>
    <x v="0"/>
    <s v="STAFF-1094"/>
    <n v="1094"/>
    <x v="1"/>
    <x v="2"/>
    <x v="1"/>
    <s v="No"/>
    <s v="Y"/>
    <n v="4"/>
    <n v="-2"/>
    <n v="0"/>
    <n v="27"/>
    <n v="0"/>
    <m/>
    <n v="0"/>
    <n v="1"/>
    <n v="1277"/>
    <n v="8"/>
    <x v="4"/>
    <n v="1"/>
    <n v="1"/>
    <n v="87"/>
    <n v="1"/>
    <n v="1"/>
    <n v="1"/>
    <n v="4621"/>
    <n v="5869"/>
    <n v="1"/>
    <n v="19"/>
    <n v="3"/>
    <n v="4"/>
    <n v="80"/>
    <n v="3"/>
    <n v="3"/>
    <n v="3"/>
    <n v="3"/>
    <n v="2"/>
    <n v="1"/>
    <n v="2"/>
    <x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x v="2"/>
  </r>
  <r>
    <x v="1"/>
    <s v="Travel_Rarely"/>
    <x v="2"/>
    <s v="Current Employees"/>
    <x v="1"/>
    <x v="1"/>
    <s v="STAFF-1097"/>
    <n v="1097"/>
    <x v="0"/>
    <x v="1"/>
    <x v="0"/>
    <s v="No"/>
    <s v="Y"/>
    <n v="4"/>
    <n v="-2"/>
    <n v="0"/>
    <n v="28"/>
    <n v="0"/>
    <m/>
    <n v="0"/>
    <n v="1"/>
    <n v="857"/>
    <n v="10"/>
    <x v="3"/>
    <n v="1"/>
    <n v="3"/>
    <n v="59"/>
    <n v="3"/>
    <n v="2"/>
    <n v="3"/>
    <n v="3660"/>
    <n v="7909"/>
    <n v="3"/>
    <n v="13"/>
    <n v="3"/>
    <n v="4"/>
    <n v="80"/>
    <n v="0"/>
    <n v="10"/>
    <n v="4"/>
    <n v="8"/>
    <n v="7"/>
    <n v="1"/>
    <n v="7"/>
    <x v="0"/>
  </r>
  <r>
    <x v="0"/>
    <s v="Travel_Rarely"/>
    <x v="0"/>
    <s v="Ex-Employees"/>
    <x v="2"/>
    <x v="2"/>
    <s v="STAFF-1098"/>
    <n v="1098"/>
    <x v="1"/>
    <x v="8"/>
    <x v="1"/>
    <s v="No"/>
    <s v="Y"/>
    <n v="1"/>
    <n v="-2"/>
    <n v="0"/>
    <n v="44"/>
    <n v="1"/>
    <n v="1"/>
    <n v="1"/>
    <n v="0"/>
    <n v="1376"/>
    <n v="1"/>
    <x v="0"/>
    <n v="1"/>
    <n v="2"/>
    <n v="91"/>
    <n v="2"/>
    <n v="3"/>
    <n v="3"/>
    <n v="10482"/>
    <n v="2326"/>
    <n v="9"/>
    <n v="14"/>
    <n v="3"/>
    <n v="4"/>
    <n v="80"/>
    <n v="1"/>
    <n v="24"/>
    <n v="3"/>
    <n v="20"/>
    <n v="6"/>
    <n v="3"/>
    <n v="6"/>
    <x v="4"/>
  </r>
  <r>
    <x v="1"/>
    <s v="Travel_Rarely"/>
    <x v="2"/>
    <s v="Current Employees"/>
    <x v="1"/>
    <x v="0"/>
    <s v="STAFF-1099"/>
    <n v="1099"/>
    <x v="1"/>
    <x v="4"/>
    <x v="2"/>
    <s v="No"/>
    <s v="Y"/>
    <n v="2"/>
    <n v="-2"/>
    <n v="0"/>
    <n v="33"/>
    <n v="0"/>
    <m/>
    <n v="0"/>
    <n v="1"/>
    <n v="654"/>
    <n v="5"/>
    <x v="3"/>
    <n v="1"/>
    <n v="4"/>
    <n v="34"/>
    <n v="2"/>
    <n v="3"/>
    <n v="1"/>
    <n v="7119"/>
    <n v="21214"/>
    <n v="4"/>
    <n v="15"/>
    <n v="3"/>
    <n v="3"/>
    <n v="80"/>
    <n v="1"/>
    <n v="9"/>
    <n v="3"/>
    <n v="3"/>
    <n v="2"/>
    <n v="1"/>
    <n v="2"/>
    <x v="2"/>
  </r>
  <r>
    <x v="0"/>
    <s v="Travel_Rarely"/>
    <x v="0"/>
    <s v="Ex-Employees"/>
    <x v="0"/>
    <x v="4"/>
    <s v="STAFF-1100"/>
    <n v="1100"/>
    <x v="1"/>
    <x v="0"/>
    <x v="0"/>
    <s v="Yes"/>
    <s v="Y"/>
    <n v="2"/>
    <n v="-2"/>
    <n v="0"/>
    <n v="35"/>
    <n v="1"/>
    <n v="1"/>
    <n v="1"/>
    <n v="0"/>
    <n v="1204"/>
    <n v="4"/>
    <x v="3"/>
    <n v="1"/>
    <n v="4"/>
    <n v="86"/>
    <n v="3"/>
    <n v="3"/>
    <n v="4"/>
    <n v="9582"/>
    <n v="10333"/>
    <n v="0"/>
    <n v="22"/>
    <n v="4"/>
    <n v="1"/>
    <n v="80"/>
    <n v="0"/>
    <n v="9"/>
    <n v="3"/>
    <n v="8"/>
    <n v="7"/>
    <n v="4"/>
    <n v="7"/>
    <x v="0"/>
  </r>
  <r>
    <x v="0"/>
    <s v="Travel_Frequently"/>
    <x v="2"/>
    <s v="Ex-Employees"/>
    <x v="1"/>
    <x v="2"/>
    <s v="STAFF-1101"/>
    <n v="1101"/>
    <x v="0"/>
    <x v="1"/>
    <x v="0"/>
    <s v="No"/>
    <s v="Y"/>
    <n v="4"/>
    <n v="-2"/>
    <n v="0"/>
    <n v="33"/>
    <n v="1"/>
    <n v="1"/>
    <n v="1"/>
    <n v="0"/>
    <n v="827"/>
    <n v="29"/>
    <x v="2"/>
    <n v="1"/>
    <n v="1"/>
    <n v="54"/>
    <n v="2"/>
    <n v="2"/>
    <n v="3"/>
    <n v="4508"/>
    <n v="3129"/>
    <n v="1"/>
    <n v="22"/>
    <n v="4"/>
    <n v="2"/>
    <n v="80"/>
    <n v="0"/>
    <n v="14"/>
    <n v="3"/>
    <n v="13"/>
    <n v="7"/>
    <n v="3"/>
    <n v="8"/>
    <x v="1"/>
  </r>
  <r>
    <x v="1"/>
    <s v="Travel_Rarely"/>
    <x v="2"/>
    <s v="Current Employees"/>
    <x v="1"/>
    <x v="0"/>
    <s v="STAFF-1102"/>
    <n v="1102"/>
    <x v="1"/>
    <x v="2"/>
    <x v="2"/>
    <s v="No"/>
    <s v="Y"/>
    <n v="5"/>
    <n v="-2"/>
    <n v="0"/>
    <n v="28"/>
    <n v="0"/>
    <m/>
    <n v="0"/>
    <n v="1"/>
    <n v="895"/>
    <n v="15"/>
    <x v="0"/>
    <n v="1"/>
    <n v="1"/>
    <n v="50"/>
    <n v="3"/>
    <n v="1"/>
    <n v="1"/>
    <n v="2207"/>
    <n v="22482"/>
    <n v="1"/>
    <n v="16"/>
    <n v="3"/>
    <n v="4"/>
    <n v="80"/>
    <n v="1"/>
    <n v="4"/>
    <n v="2"/>
    <n v="4"/>
    <n v="2"/>
    <n v="2"/>
    <n v="2"/>
    <x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x v="0"/>
  </r>
  <r>
    <x v="1"/>
    <s v="Travel_Rarely"/>
    <x v="0"/>
    <s v="Current Employees"/>
    <x v="0"/>
    <x v="0"/>
    <s v="STAFF-1105"/>
    <n v="1105"/>
    <x v="0"/>
    <x v="0"/>
    <x v="2"/>
    <s v="Yes"/>
    <s v="Y"/>
    <n v="5"/>
    <n v="-2"/>
    <n v="0"/>
    <n v="37"/>
    <n v="0"/>
    <m/>
    <n v="0"/>
    <n v="1"/>
    <n v="309"/>
    <n v="10"/>
    <x v="2"/>
    <n v="1"/>
    <n v="4"/>
    <n v="88"/>
    <n v="2"/>
    <n v="2"/>
    <n v="1"/>
    <n v="6694"/>
    <n v="24223"/>
    <n v="2"/>
    <n v="14"/>
    <n v="3"/>
    <n v="3"/>
    <n v="80"/>
    <n v="3"/>
    <n v="8"/>
    <n v="3"/>
    <n v="1"/>
    <n v="0"/>
    <n v="0"/>
    <n v="0"/>
    <x v="2"/>
  </r>
  <r>
    <x v="0"/>
    <s v="Travel_Rarely"/>
    <x v="2"/>
    <s v="Ex-Employees"/>
    <x v="1"/>
    <x v="4"/>
    <s v="STAFF-1106"/>
    <n v="1106"/>
    <x v="1"/>
    <x v="2"/>
    <x v="1"/>
    <s v="Yes"/>
    <s v="Y"/>
    <n v="3"/>
    <n v="-2"/>
    <n v="0"/>
    <n v="25"/>
    <n v="1"/>
    <n v="1"/>
    <n v="1"/>
    <n v="0"/>
    <n v="1219"/>
    <n v="4"/>
    <x v="1"/>
    <n v="1"/>
    <n v="4"/>
    <n v="32"/>
    <n v="3"/>
    <n v="1"/>
    <n v="4"/>
    <n v="3691"/>
    <n v="4605"/>
    <n v="1"/>
    <n v="15"/>
    <n v="3"/>
    <n v="2"/>
    <n v="80"/>
    <n v="1"/>
    <n v="7"/>
    <n v="4"/>
    <n v="7"/>
    <n v="7"/>
    <n v="5"/>
    <n v="6"/>
    <x v="0"/>
  </r>
  <r>
    <x v="0"/>
    <s v="Travel_Rarely"/>
    <x v="2"/>
    <s v="Ex-Employees"/>
    <x v="1"/>
    <x v="2"/>
    <s v="STAFF-1107"/>
    <n v="1107"/>
    <x v="1"/>
    <x v="2"/>
    <x v="2"/>
    <s v="No"/>
    <s v="Y"/>
    <n v="0"/>
    <n v="-2"/>
    <n v="0"/>
    <n v="26"/>
    <n v="1"/>
    <n v="1"/>
    <n v="1"/>
    <n v="0"/>
    <n v="1330"/>
    <n v="21"/>
    <x v="3"/>
    <n v="1"/>
    <n v="1"/>
    <n v="37"/>
    <n v="3"/>
    <n v="1"/>
    <n v="3"/>
    <n v="2377"/>
    <n v="19373"/>
    <n v="1"/>
    <n v="20"/>
    <n v="4"/>
    <n v="3"/>
    <n v="80"/>
    <n v="1"/>
    <n v="1"/>
    <n v="2"/>
    <n v="1"/>
    <n v="1"/>
    <n v="0"/>
    <n v="0"/>
    <x v="2"/>
  </r>
  <r>
    <x v="0"/>
    <s v="Travel_Rarely"/>
    <x v="2"/>
    <s v="Ex-Employees"/>
    <x v="1"/>
    <x v="2"/>
    <s v="STAFF-1108"/>
    <n v="1108"/>
    <x v="1"/>
    <x v="1"/>
    <x v="0"/>
    <s v="Yes"/>
    <s v="Y"/>
    <n v="0"/>
    <n v="-2"/>
    <n v="0"/>
    <n v="33"/>
    <n v="1"/>
    <n v="1"/>
    <n v="1"/>
    <n v="0"/>
    <n v="1017"/>
    <n v="25"/>
    <x v="3"/>
    <n v="1"/>
    <n v="1"/>
    <n v="55"/>
    <n v="2"/>
    <n v="1"/>
    <n v="3"/>
    <n v="2313"/>
    <n v="2993"/>
    <n v="4"/>
    <n v="20"/>
    <n v="4"/>
    <n v="2"/>
    <n v="80"/>
    <n v="0"/>
    <n v="5"/>
    <n v="3"/>
    <n v="2"/>
    <n v="2"/>
    <n v="2"/>
    <n v="2"/>
    <x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x v="4"/>
  </r>
  <r>
    <x v="0"/>
    <s v="Travel_Frequently"/>
    <x v="2"/>
    <s v="Ex-Employees"/>
    <x v="1"/>
    <x v="2"/>
    <s v="STAFF-1111"/>
    <n v="1111"/>
    <x v="1"/>
    <x v="2"/>
    <x v="2"/>
    <s v="No"/>
    <s v="Y"/>
    <n v="2"/>
    <n v="-2"/>
    <n v="0"/>
    <n v="28"/>
    <n v="1"/>
    <n v="1"/>
    <n v="1"/>
    <n v="0"/>
    <n v="1009"/>
    <n v="1"/>
    <x v="3"/>
    <n v="1"/>
    <n v="1"/>
    <n v="45"/>
    <n v="2"/>
    <n v="1"/>
    <n v="3"/>
    <n v="2596"/>
    <n v="7160"/>
    <n v="1"/>
    <n v="15"/>
    <n v="3"/>
    <n v="1"/>
    <n v="80"/>
    <n v="2"/>
    <n v="1"/>
    <n v="3"/>
    <n v="1"/>
    <n v="0"/>
    <n v="0"/>
    <n v="0"/>
    <x v="2"/>
  </r>
  <r>
    <x v="0"/>
    <s v="Travel_Frequently"/>
    <x v="1"/>
    <s v="Ex-Employees"/>
    <x v="0"/>
    <x v="1"/>
    <s v="STAFF-1113"/>
    <n v="1113"/>
    <x v="1"/>
    <x v="0"/>
    <x v="0"/>
    <s v="Yes"/>
    <s v="Y"/>
    <n v="4"/>
    <n v="-2"/>
    <n v="0"/>
    <n v="50"/>
    <n v="1"/>
    <n v="1"/>
    <n v="1"/>
    <n v="0"/>
    <n v="959"/>
    <n v="1"/>
    <x v="2"/>
    <n v="1"/>
    <n v="4"/>
    <n v="81"/>
    <n v="3"/>
    <n v="2"/>
    <n v="3"/>
    <n v="4728"/>
    <n v="17251"/>
    <n v="3"/>
    <n v="14"/>
    <n v="3"/>
    <n v="4"/>
    <n v="80"/>
    <n v="0"/>
    <n v="5"/>
    <n v="3"/>
    <n v="0"/>
    <n v="0"/>
    <n v="0"/>
    <n v="0"/>
    <x v="2"/>
  </r>
  <r>
    <x v="1"/>
    <s v="Travel_Frequently"/>
    <x v="2"/>
    <s v="Current Employees"/>
    <x v="0"/>
    <x v="0"/>
    <s v="STAFF-1114"/>
    <n v="1114"/>
    <x v="0"/>
    <x v="0"/>
    <x v="1"/>
    <s v="No"/>
    <s v="Y"/>
    <n v="3"/>
    <n v="-2"/>
    <n v="0"/>
    <n v="33"/>
    <n v="0"/>
    <m/>
    <n v="0"/>
    <n v="1"/>
    <n v="970"/>
    <n v="7"/>
    <x v="3"/>
    <n v="1"/>
    <n v="4"/>
    <n v="30"/>
    <n v="3"/>
    <n v="2"/>
    <n v="1"/>
    <n v="4302"/>
    <n v="13401"/>
    <n v="0"/>
    <n v="17"/>
    <n v="3"/>
    <n v="3"/>
    <n v="80"/>
    <n v="1"/>
    <n v="4"/>
    <n v="3"/>
    <n v="3"/>
    <n v="2"/>
    <n v="0"/>
    <n v="2"/>
    <x v="2"/>
  </r>
  <r>
    <x v="1"/>
    <s v="Non-Travel"/>
    <x v="2"/>
    <s v="Current Employees"/>
    <x v="1"/>
    <x v="0"/>
    <s v="STAFF-1115"/>
    <n v="1115"/>
    <x v="1"/>
    <x v="1"/>
    <x v="1"/>
    <s v="No"/>
    <s v="Y"/>
    <n v="2"/>
    <n v="-2"/>
    <n v="0"/>
    <n v="34"/>
    <n v="0"/>
    <m/>
    <n v="0"/>
    <n v="1"/>
    <n v="697"/>
    <n v="3"/>
    <x v="2"/>
    <n v="1"/>
    <n v="3"/>
    <n v="40"/>
    <n v="2"/>
    <n v="1"/>
    <n v="1"/>
    <n v="2979"/>
    <n v="22478"/>
    <n v="3"/>
    <n v="17"/>
    <n v="3"/>
    <n v="4"/>
    <n v="80"/>
    <n v="3"/>
    <n v="6"/>
    <n v="3"/>
    <n v="0"/>
    <n v="0"/>
    <n v="0"/>
    <n v="0"/>
    <x v="2"/>
  </r>
  <r>
    <x v="1"/>
    <s v="Non-Travel"/>
    <x v="1"/>
    <s v="Current Employees"/>
    <x v="1"/>
    <x v="2"/>
    <s v="STAFF-1116"/>
    <n v="1116"/>
    <x v="1"/>
    <x v="5"/>
    <x v="0"/>
    <s v="No"/>
    <s v="Y"/>
    <n v="3"/>
    <n v="-2"/>
    <n v="0"/>
    <n v="48"/>
    <n v="0"/>
    <m/>
    <n v="0"/>
    <n v="1"/>
    <n v="1262"/>
    <n v="1"/>
    <x v="2"/>
    <n v="1"/>
    <n v="1"/>
    <n v="35"/>
    <n v="4"/>
    <n v="4"/>
    <n v="4"/>
    <n v="16885"/>
    <n v="16154"/>
    <n v="2"/>
    <n v="22"/>
    <n v="4"/>
    <n v="3"/>
    <n v="80"/>
    <n v="0"/>
    <n v="27"/>
    <n v="2"/>
    <n v="5"/>
    <n v="4"/>
    <n v="2"/>
    <n v="1"/>
    <x v="0"/>
  </r>
  <r>
    <x v="1"/>
    <s v="Non-Travel"/>
    <x v="1"/>
    <s v="Current Employees"/>
    <x v="0"/>
    <x v="0"/>
    <s v="STAFF-1117"/>
    <n v="1117"/>
    <x v="0"/>
    <x v="0"/>
    <x v="1"/>
    <s v="No"/>
    <s v="Y"/>
    <n v="2"/>
    <n v="-2"/>
    <n v="0"/>
    <n v="45"/>
    <n v="0"/>
    <m/>
    <n v="0"/>
    <n v="1"/>
    <n v="1050"/>
    <n v="9"/>
    <x v="2"/>
    <n v="1"/>
    <n v="2"/>
    <n v="65"/>
    <n v="2"/>
    <n v="2"/>
    <n v="1"/>
    <n v="5593"/>
    <n v="17970"/>
    <n v="1"/>
    <n v="13"/>
    <n v="3"/>
    <n v="4"/>
    <n v="80"/>
    <n v="1"/>
    <n v="15"/>
    <n v="3"/>
    <n v="15"/>
    <n v="10"/>
    <n v="4"/>
    <n v="12"/>
    <x v="5"/>
  </r>
  <r>
    <x v="1"/>
    <s v="Travel_Rarely"/>
    <x v="1"/>
    <s v="Current Employees"/>
    <x v="1"/>
    <x v="0"/>
    <s v="STAFF-1118"/>
    <n v="1118"/>
    <x v="1"/>
    <x v="4"/>
    <x v="0"/>
    <s v="No"/>
    <s v="Y"/>
    <n v="4"/>
    <n v="-2"/>
    <n v="0"/>
    <n v="52"/>
    <n v="0"/>
    <m/>
    <n v="0"/>
    <n v="1"/>
    <n v="994"/>
    <n v="7"/>
    <x v="2"/>
    <n v="1"/>
    <n v="2"/>
    <n v="87"/>
    <n v="3"/>
    <n v="3"/>
    <n v="1"/>
    <n v="10445"/>
    <n v="15322"/>
    <n v="7"/>
    <n v="19"/>
    <n v="3"/>
    <n v="4"/>
    <n v="80"/>
    <n v="0"/>
    <n v="18"/>
    <n v="3"/>
    <n v="8"/>
    <n v="6"/>
    <n v="4"/>
    <n v="0"/>
    <x v="0"/>
  </r>
  <r>
    <x v="1"/>
    <s v="Travel_Rarely"/>
    <x v="0"/>
    <s v="Current Employees"/>
    <x v="0"/>
    <x v="3"/>
    <s v="STAFF-1119"/>
    <n v="1119"/>
    <x v="1"/>
    <x v="0"/>
    <x v="2"/>
    <s v="Yes"/>
    <s v="Y"/>
    <n v="2"/>
    <n v="-2"/>
    <n v="0"/>
    <n v="38"/>
    <n v="0"/>
    <m/>
    <n v="0"/>
    <n v="1"/>
    <n v="770"/>
    <n v="10"/>
    <x v="2"/>
    <n v="1"/>
    <n v="3"/>
    <n v="73"/>
    <n v="2"/>
    <n v="3"/>
    <n v="2"/>
    <n v="8740"/>
    <n v="5569"/>
    <n v="0"/>
    <n v="14"/>
    <n v="3"/>
    <n v="2"/>
    <n v="80"/>
    <n v="2"/>
    <n v="9"/>
    <n v="3"/>
    <n v="8"/>
    <n v="7"/>
    <n v="2"/>
    <n v="7"/>
    <x v="0"/>
  </r>
  <r>
    <x v="1"/>
    <s v="Travel_Rarely"/>
    <x v="2"/>
    <s v="Current Employees"/>
    <x v="1"/>
    <x v="0"/>
    <s v="STAFF-1120"/>
    <n v="1120"/>
    <x v="0"/>
    <x v="1"/>
    <x v="2"/>
    <s v="No"/>
    <s v="Y"/>
    <n v="1"/>
    <n v="-2"/>
    <n v="0"/>
    <n v="29"/>
    <n v="0"/>
    <m/>
    <n v="0"/>
    <n v="1"/>
    <n v="1107"/>
    <n v="28"/>
    <x v="2"/>
    <n v="1"/>
    <n v="3"/>
    <n v="93"/>
    <n v="3"/>
    <n v="1"/>
    <n v="1"/>
    <n v="2514"/>
    <n v="26968"/>
    <n v="4"/>
    <n v="22"/>
    <n v="4"/>
    <n v="1"/>
    <n v="80"/>
    <n v="1"/>
    <n v="11"/>
    <n v="3"/>
    <n v="7"/>
    <n v="5"/>
    <n v="1"/>
    <n v="7"/>
    <x v="0"/>
  </r>
  <r>
    <x v="1"/>
    <s v="Travel_Rarely"/>
    <x v="2"/>
    <s v="Current Employees"/>
    <x v="1"/>
    <x v="2"/>
    <s v="STAFF-1121"/>
    <n v="1121"/>
    <x v="0"/>
    <x v="3"/>
    <x v="2"/>
    <s v="No"/>
    <s v="Y"/>
    <n v="3"/>
    <n v="-2"/>
    <n v="0"/>
    <n v="28"/>
    <n v="0"/>
    <m/>
    <n v="0"/>
    <n v="1"/>
    <n v="950"/>
    <n v="3"/>
    <x v="3"/>
    <n v="1"/>
    <n v="4"/>
    <n v="93"/>
    <n v="3"/>
    <n v="3"/>
    <n v="3"/>
    <n v="7655"/>
    <n v="8039"/>
    <n v="0"/>
    <n v="17"/>
    <n v="3"/>
    <n v="2"/>
    <n v="80"/>
    <n v="3"/>
    <n v="10"/>
    <n v="2"/>
    <n v="9"/>
    <n v="7"/>
    <n v="1"/>
    <n v="7"/>
    <x v="0"/>
  </r>
  <r>
    <x v="1"/>
    <s v="Travel_Rarely"/>
    <x v="1"/>
    <s v="Current Employees"/>
    <x v="0"/>
    <x v="3"/>
    <s v="STAFF-1124"/>
    <n v="1124"/>
    <x v="1"/>
    <x v="5"/>
    <x v="1"/>
    <s v="No"/>
    <s v="Y"/>
    <n v="3"/>
    <n v="-2"/>
    <n v="0"/>
    <n v="46"/>
    <n v="0"/>
    <m/>
    <n v="0"/>
    <n v="1"/>
    <n v="406"/>
    <n v="3"/>
    <x v="1"/>
    <n v="1"/>
    <n v="1"/>
    <n v="52"/>
    <n v="3"/>
    <n v="4"/>
    <n v="2"/>
    <n v="17465"/>
    <n v="15596"/>
    <n v="3"/>
    <n v="12"/>
    <n v="3"/>
    <n v="4"/>
    <n v="80"/>
    <n v="1"/>
    <n v="23"/>
    <n v="3"/>
    <n v="12"/>
    <n v="9"/>
    <n v="4"/>
    <n v="9"/>
    <x v="1"/>
  </r>
  <r>
    <x v="1"/>
    <s v="Travel_Rarely"/>
    <x v="0"/>
    <s v="Current Employees"/>
    <x v="0"/>
    <x v="3"/>
    <s v="STAFF-1125"/>
    <n v="1125"/>
    <x v="1"/>
    <x v="0"/>
    <x v="0"/>
    <s v="No"/>
    <s v="Y"/>
    <n v="2"/>
    <n v="-2"/>
    <n v="0"/>
    <n v="38"/>
    <n v="0"/>
    <m/>
    <n v="0"/>
    <n v="1"/>
    <n v="130"/>
    <n v="2"/>
    <x v="0"/>
    <n v="1"/>
    <n v="4"/>
    <n v="32"/>
    <n v="3"/>
    <n v="3"/>
    <n v="2"/>
    <n v="7351"/>
    <n v="20619"/>
    <n v="7"/>
    <n v="16"/>
    <n v="3"/>
    <n v="3"/>
    <n v="80"/>
    <n v="0"/>
    <n v="10"/>
    <n v="3"/>
    <n v="1"/>
    <n v="0"/>
    <n v="0"/>
    <n v="0"/>
    <x v="2"/>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x v="0"/>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x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x v="4"/>
  </r>
  <r>
    <x v="1"/>
    <s v="Travel_Rarely"/>
    <x v="4"/>
    <s v="Current Employees"/>
    <x v="1"/>
    <x v="4"/>
    <s v="STAFF-1131"/>
    <n v="1131"/>
    <x v="0"/>
    <x v="1"/>
    <x v="0"/>
    <s v="Yes"/>
    <s v="Y"/>
    <n v="6"/>
    <n v="-2"/>
    <n v="0"/>
    <n v="21"/>
    <n v="0"/>
    <m/>
    <n v="0"/>
    <n v="1"/>
    <n v="984"/>
    <n v="1"/>
    <x v="1"/>
    <n v="1"/>
    <n v="4"/>
    <n v="70"/>
    <n v="2"/>
    <n v="1"/>
    <n v="4"/>
    <n v="2070"/>
    <n v="25326"/>
    <n v="1"/>
    <n v="11"/>
    <n v="3"/>
    <n v="3"/>
    <n v="80"/>
    <n v="0"/>
    <n v="2"/>
    <n v="4"/>
    <n v="2"/>
    <n v="2"/>
    <n v="2"/>
    <n v="2"/>
    <x v="2"/>
  </r>
  <r>
    <x v="1"/>
    <s v="Non-Travel"/>
    <x v="0"/>
    <s v="Current Employees"/>
    <x v="1"/>
    <x v="0"/>
    <s v="STAFF-1132"/>
    <n v="1132"/>
    <x v="1"/>
    <x v="2"/>
    <x v="0"/>
    <s v="No"/>
    <s v="Y"/>
    <n v="2"/>
    <n v="-2"/>
    <n v="0"/>
    <n v="39"/>
    <n v="0"/>
    <m/>
    <n v="0"/>
    <n v="1"/>
    <n v="439"/>
    <n v="9"/>
    <x v="3"/>
    <n v="1"/>
    <n v="3"/>
    <n v="70"/>
    <n v="3"/>
    <n v="2"/>
    <n v="1"/>
    <n v="6782"/>
    <n v="8770"/>
    <n v="9"/>
    <n v="15"/>
    <n v="3"/>
    <n v="3"/>
    <n v="80"/>
    <n v="0"/>
    <n v="9"/>
    <n v="2"/>
    <n v="5"/>
    <n v="4"/>
    <n v="0"/>
    <n v="3"/>
    <x v="0"/>
  </r>
  <r>
    <x v="1"/>
    <s v="Non-Travel"/>
    <x v="0"/>
    <s v="Current Employees"/>
    <x v="1"/>
    <x v="0"/>
    <s v="STAFF-1133"/>
    <n v="1133"/>
    <x v="1"/>
    <x v="3"/>
    <x v="0"/>
    <s v="No"/>
    <s v="Y"/>
    <n v="0"/>
    <n v="-2"/>
    <n v="0"/>
    <n v="36"/>
    <n v="0"/>
    <m/>
    <n v="0"/>
    <n v="1"/>
    <n v="217"/>
    <n v="18"/>
    <x v="2"/>
    <n v="1"/>
    <n v="1"/>
    <n v="78"/>
    <n v="3"/>
    <n v="2"/>
    <n v="1"/>
    <n v="7779"/>
    <n v="23238"/>
    <n v="2"/>
    <n v="20"/>
    <n v="4"/>
    <n v="1"/>
    <n v="80"/>
    <n v="0"/>
    <n v="18"/>
    <n v="3"/>
    <n v="11"/>
    <n v="9"/>
    <n v="0"/>
    <n v="9"/>
    <x v="1"/>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x v="2"/>
  </r>
  <r>
    <x v="1"/>
    <s v="Travel_Rarely"/>
    <x v="2"/>
    <s v="Current Employees"/>
    <x v="1"/>
    <x v="0"/>
    <s v="STAFF-1136"/>
    <n v="1136"/>
    <x v="1"/>
    <x v="1"/>
    <x v="1"/>
    <s v="No"/>
    <s v="Y"/>
    <n v="2"/>
    <n v="-2"/>
    <n v="0"/>
    <n v="28"/>
    <n v="0"/>
    <m/>
    <n v="0"/>
    <n v="1"/>
    <n v="1451"/>
    <n v="2"/>
    <x v="1"/>
    <n v="1"/>
    <n v="1"/>
    <n v="67"/>
    <n v="2"/>
    <n v="1"/>
    <n v="1"/>
    <n v="3201"/>
    <n v="19911"/>
    <n v="0"/>
    <n v="17"/>
    <n v="3"/>
    <n v="1"/>
    <n v="80"/>
    <n v="0"/>
    <n v="6"/>
    <n v="1"/>
    <n v="5"/>
    <n v="3"/>
    <n v="0"/>
    <n v="4"/>
    <x v="0"/>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x v="0"/>
  </r>
  <r>
    <x v="1"/>
    <s v="Travel_Rarely"/>
    <x v="1"/>
    <s v="Current Employees"/>
    <x v="0"/>
    <x v="4"/>
    <s v="STAFF-1138"/>
    <n v="1138"/>
    <x v="1"/>
    <x v="0"/>
    <x v="1"/>
    <s v="No"/>
    <s v="Y"/>
    <n v="3"/>
    <n v="-2"/>
    <n v="0"/>
    <n v="49"/>
    <n v="0"/>
    <m/>
    <n v="0"/>
    <n v="1"/>
    <n v="174"/>
    <n v="8"/>
    <x v="2"/>
    <n v="1"/>
    <n v="4"/>
    <n v="56"/>
    <n v="2"/>
    <n v="4"/>
    <n v="4"/>
    <n v="13120"/>
    <n v="11879"/>
    <n v="6"/>
    <n v="17"/>
    <n v="3"/>
    <n v="2"/>
    <n v="80"/>
    <n v="1"/>
    <n v="22"/>
    <n v="3"/>
    <n v="9"/>
    <n v="8"/>
    <n v="2"/>
    <n v="3"/>
    <x v="0"/>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x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x v="0"/>
  </r>
  <r>
    <x v="1"/>
    <s v="Travel_Rarely"/>
    <x v="0"/>
    <s v="Current Employees"/>
    <x v="1"/>
    <x v="2"/>
    <s v="STAFF-1148"/>
    <n v="1148"/>
    <x v="1"/>
    <x v="2"/>
    <x v="0"/>
    <s v="No"/>
    <s v="Y"/>
    <n v="3"/>
    <n v="-2"/>
    <n v="0"/>
    <n v="42"/>
    <n v="0"/>
    <m/>
    <n v="0"/>
    <n v="1"/>
    <n v="188"/>
    <n v="29"/>
    <x v="3"/>
    <n v="1"/>
    <n v="2"/>
    <n v="56"/>
    <n v="1"/>
    <n v="2"/>
    <n v="4"/>
    <n v="4272"/>
    <n v="9558"/>
    <n v="4"/>
    <n v="19"/>
    <n v="3"/>
    <n v="1"/>
    <n v="80"/>
    <n v="0"/>
    <n v="16"/>
    <n v="3"/>
    <n v="1"/>
    <n v="0"/>
    <n v="0"/>
    <n v="0"/>
    <x v="2"/>
  </r>
  <r>
    <x v="1"/>
    <s v="Travel_Rarely"/>
    <x v="2"/>
    <s v="Current Employees"/>
    <x v="1"/>
    <x v="2"/>
    <s v="STAFF-1150"/>
    <n v="1150"/>
    <x v="1"/>
    <x v="3"/>
    <x v="1"/>
    <s v="Yes"/>
    <s v="Y"/>
    <n v="2"/>
    <n v="-2"/>
    <n v="0"/>
    <n v="29"/>
    <n v="0"/>
    <m/>
    <n v="0"/>
    <n v="1"/>
    <n v="718"/>
    <n v="8"/>
    <x v="1"/>
    <n v="1"/>
    <n v="2"/>
    <n v="79"/>
    <n v="2"/>
    <n v="2"/>
    <n v="4"/>
    <n v="5056"/>
    <n v="17689"/>
    <n v="1"/>
    <n v="15"/>
    <n v="3"/>
    <n v="3"/>
    <n v="80"/>
    <n v="1"/>
    <n v="10"/>
    <n v="2"/>
    <n v="10"/>
    <n v="7"/>
    <n v="1"/>
    <n v="2"/>
    <x v="1"/>
  </r>
  <r>
    <x v="1"/>
    <s v="Travel_Rarely"/>
    <x v="0"/>
    <s v="Current Employees"/>
    <x v="2"/>
    <x v="5"/>
    <s v="STAFF-1152"/>
    <n v="1152"/>
    <x v="1"/>
    <x v="8"/>
    <x v="1"/>
    <s v="No"/>
    <s v="Y"/>
    <n v="2"/>
    <n v="-2"/>
    <n v="0"/>
    <n v="38"/>
    <n v="0"/>
    <m/>
    <n v="0"/>
    <n v="1"/>
    <n v="433"/>
    <n v="1"/>
    <x v="3"/>
    <n v="1"/>
    <n v="3"/>
    <n v="37"/>
    <n v="4"/>
    <n v="1"/>
    <n v="3"/>
    <n v="2844"/>
    <n v="6004"/>
    <n v="1"/>
    <n v="13"/>
    <n v="3"/>
    <n v="4"/>
    <n v="80"/>
    <n v="1"/>
    <n v="7"/>
    <n v="4"/>
    <n v="7"/>
    <n v="6"/>
    <n v="5"/>
    <n v="0"/>
    <x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x v="2"/>
  </r>
  <r>
    <x v="0"/>
    <s v="Non-Travel"/>
    <x v="4"/>
    <s v="Ex-Employees"/>
    <x v="1"/>
    <x v="2"/>
    <s v="STAFF-1156"/>
    <n v="1156"/>
    <x v="1"/>
    <x v="2"/>
    <x v="0"/>
    <s v="No"/>
    <s v="Y"/>
    <n v="0"/>
    <n v="-2"/>
    <n v="0"/>
    <n v="18"/>
    <n v="1"/>
    <n v="1"/>
    <n v="1"/>
    <n v="0"/>
    <n v="247"/>
    <n v="8"/>
    <x v="1"/>
    <n v="1"/>
    <n v="3"/>
    <n v="80"/>
    <n v="3"/>
    <n v="1"/>
    <n v="3"/>
    <n v="1904"/>
    <n v="13556"/>
    <n v="1"/>
    <n v="12"/>
    <n v="3"/>
    <n v="4"/>
    <n v="80"/>
    <n v="0"/>
    <n v="0"/>
    <n v="3"/>
    <n v="0"/>
    <n v="0"/>
    <n v="0"/>
    <n v="0"/>
    <x v="2"/>
  </r>
  <r>
    <x v="0"/>
    <s v="Travel_Rarely"/>
    <x v="2"/>
    <s v="Ex-Employees"/>
    <x v="0"/>
    <x v="3"/>
    <s v="STAFF-1157"/>
    <n v="1157"/>
    <x v="0"/>
    <x v="0"/>
    <x v="0"/>
    <s v="Yes"/>
    <s v="Y"/>
    <n v="3"/>
    <n v="-2"/>
    <n v="0"/>
    <n v="33"/>
    <n v="1"/>
    <n v="1"/>
    <n v="1"/>
    <n v="0"/>
    <n v="603"/>
    <n v="9"/>
    <x v="2"/>
    <n v="1"/>
    <n v="1"/>
    <n v="77"/>
    <n v="3"/>
    <n v="2"/>
    <n v="2"/>
    <n v="8224"/>
    <n v="18385"/>
    <n v="0"/>
    <n v="17"/>
    <n v="3"/>
    <n v="1"/>
    <n v="80"/>
    <n v="0"/>
    <n v="6"/>
    <n v="3"/>
    <n v="5"/>
    <n v="2"/>
    <n v="0"/>
    <n v="3"/>
    <x v="0"/>
  </r>
  <r>
    <x v="1"/>
    <s v="Travel_Rarely"/>
    <x v="0"/>
    <s v="Current Employees"/>
    <x v="1"/>
    <x v="0"/>
    <s v="STAFF-1158"/>
    <n v="1158"/>
    <x v="1"/>
    <x v="2"/>
    <x v="1"/>
    <s v="Yes"/>
    <s v="Y"/>
    <n v="4"/>
    <n v="-2"/>
    <n v="0"/>
    <n v="41"/>
    <n v="0"/>
    <m/>
    <n v="0"/>
    <n v="1"/>
    <n v="167"/>
    <n v="12"/>
    <x v="2"/>
    <n v="1"/>
    <n v="2"/>
    <n v="46"/>
    <n v="3"/>
    <n v="1"/>
    <n v="1"/>
    <n v="4766"/>
    <n v="9051"/>
    <n v="3"/>
    <n v="11"/>
    <n v="3"/>
    <n v="1"/>
    <n v="80"/>
    <n v="1"/>
    <n v="6"/>
    <n v="3"/>
    <n v="1"/>
    <n v="0"/>
    <n v="0"/>
    <n v="0"/>
    <x v="2"/>
  </r>
  <r>
    <x v="0"/>
    <s v="Travel_Frequently"/>
    <x v="2"/>
    <s v="Ex-Employees"/>
    <x v="1"/>
    <x v="2"/>
    <s v="STAFF-1160"/>
    <n v="1160"/>
    <x v="1"/>
    <x v="2"/>
    <x v="1"/>
    <s v="No"/>
    <s v="Y"/>
    <n v="5"/>
    <n v="-2"/>
    <n v="0"/>
    <n v="31"/>
    <n v="1"/>
    <n v="1"/>
    <n v="1"/>
    <n v="0"/>
    <n v="874"/>
    <n v="15"/>
    <x v="3"/>
    <n v="1"/>
    <n v="3"/>
    <n v="72"/>
    <n v="3"/>
    <n v="1"/>
    <n v="3"/>
    <n v="2610"/>
    <n v="6233"/>
    <n v="1"/>
    <n v="12"/>
    <n v="3"/>
    <n v="3"/>
    <n v="80"/>
    <n v="1"/>
    <n v="2"/>
    <n v="2"/>
    <n v="2"/>
    <n v="2"/>
    <n v="2"/>
    <n v="2"/>
    <x v="2"/>
  </r>
  <r>
    <x v="1"/>
    <s v="Travel_Rarely"/>
    <x v="0"/>
    <s v="Current Employees"/>
    <x v="1"/>
    <x v="2"/>
    <s v="STAFF-1161"/>
    <n v="1161"/>
    <x v="0"/>
    <x v="4"/>
    <x v="2"/>
    <s v="No"/>
    <s v="Y"/>
    <n v="2"/>
    <n v="-2"/>
    <n v="0"/>
    <n v="37"/>
    <n v="0"/>
    <m/>
    <n v="0"/>
    <n v="1"/>
    <n v="367"/>
    <n v="25"/>
    <x v="0"/>
    <n v="1"/>
    <n v="3"/>
    <n v="52"/>
    <n v="2"/>
    <n v="2"/>
    <n v="4"/>
    <n v="5731"/>
    <n v="17171"/>
    <n v="7"/>
    <n v="13"/>
    <n v="3"/>
    <n v="3"/>
    <n v="80"/>
    <n v="2"/>
    <n v="9"/>
    <n v="3"/>
    <n v="6"/>
    <n v="2"/>
    <n v="1"/>
    <n v="3"/>
    <x v="0"/>
  </r>
  <r>
    <x v="1"/>
    <s v="Travel_Rarely"/>
    <x v="2"/>
    <s v="Current Employees"/>
    <x v="1"/>
    <x v="0"/>
    <s v="STAFF-1162"/>
    <n v="1162"/>
    <x v="1"/>
    <x v="1"/>
    <x v="1"/>
    <s v="No"/>
    <s v="Y"/>
    <n v="0"/>
    <n v="-2"/>
    <n v="0"/>
    <n v="27"/>
    <n v="0"/>
    <m/>
    <n v="0"/>
    <n v="1"/>
    <n v="199"/>
    <n v="6"/>
    <x v="3"/>
    <n v="1"/>
    <n v="4"/>
    <n v="55"/>
    <n v="2"/>
    <n v="1"/>
    <n v="1"/>
    <n v="2539"/>
    <n v="7950"/>
    <n v="1"/>
    <n v="13"/>
    <n v="3"/>
    <n v="3"/>
    <n v="80"/>
    <n v="1"/>
    <n v="4"/>
    <n v="3"/>
    <n v="4"/>
    <n v="2"/>
    <n v="2"/>
    <n v="2"/>
    <x v="2"/>
  </r>
  <r>
    <x v="1"/>
    <s v="Travel_Rarely"/>
    <x v="2"/>
    <s v="Current Employees"/>
    <x v="0"/>
    <x v="0"/>
    <s v="STAFF-1163"/>
    <n v="1163"/>
    <x v="0"/>
    <x v="0"/>
    <x v="1"/>
    <s v="No"/>
    <s v="Y"/>
    <n v="3"/>
    <n v="-2"/>
    <n v="0"/>
    <n v="34"/>
    <n v="0"/>
    <m/>
    <n v="0"/>
    <n v="1"/>
    <n v="1400"/>
    <n v="9"/>
    <x v="1"/>
    <n v="1"/>
    <n v="2"/>
    <n v="70"/>
    <n v="3"/>
    <n v="2"/>
    <n v="1"/>
    <n v="5714"/>
    <n v="5829"/>
    <n v="1"/>
    <n v="20"/>
    <n v="4"/>
    <n v="1"/>
    <n v="80"/>
    <n v="0"/>
    <n v="6"/>
    <n v="2"/>
    <n v="6"/>
    <n v="5"/>
    <n v="1"/>
    <n v="3"/>
    <x v="0"/>
  </r>
  <r>
    <x v="1"/>
    <s v="Travel_Rarely"/>
    <x v="0"/>
    <s v="Current Employees"/>
    <x v="2"/>
    <x v="4"/>
    <s v="STAFF-1164"/>
    <n v="1164"/>
    <x v="1"/>
    <x v="8"/>
    <x v="0"/>
    <s v="No"/>
    <s v="Y"/>
    <n v="2"/>
    <n v="-2"/>
    <n v="0"/>
    <n v="35"/>
    <n v="0"/>
    <m/>
    <n v="0"/>
    <n v="1"/>
    <n v="528"/>
    <n v="8"/>
    <x v="2"/>
    <n v="1"/>
    <n v="4"/>
    <n v="100"/>
    <n v="3"/>
    <n v="1"/>
    <n v="4"/>
    <n v="4323"/>
    <n v="7108"/>
    <n v="1"/>
    <n v="17"/>
    <n v="3"/>
    <n v="2"/>
    <n v="80"/>
    <n v="0"/>
    <n v="6"/>
    <n v="1"/>
    <n v="5"/>
    <n v="4"/>
    <n v="1"/>
    <n v="4"/>
    <x v="0"/>
  </r>
  <r>
    <x v="0"/>
    <s v="Travel_Rarely"/>
    <x v="2"/>
    <s v="Ex-Employees"/>
    <x v="0"/>
    <x v="0"/>
    <s v="STAFF-1165"/>
    <n v="1165"/>
    <x v="0"/>
    <x v="0"/>
    <x v="1"/>
    <s v="No"/>
    <s v="Y"/>
    <n v="3"/>
    <n v="-2"/>
    <n v="0"/>
    <n v="29"/>
    <n v="1"/>
    <n v="1"/>
    <n v="1"/>
    <n v="0"/>
    <n v="408"/>
    <n v="23"/>
    <x v="1"/>
    <n v="1"/>
    <n v="4"/>
    <n v="45"/>
    <n v="2"/>
    <n v="3"/>
    <n v="1"/>
    <n v="7336"/>
    <n v="11162"/>
    <n v="1"/>
    <n v="13"/>
    <n v="3"/>
    <n v="1"/>
    <n v="80"/>
    <n v="1"/>
    <n v="11"/>
    <n v="1"/>
    <n v="11"/>
    <n v="8"/>
    <n v="3"/>
    <n v="10"/>
    <x v="1"/>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x v="5"/>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x v="4"/>
  </r>
  <r>
    <x v="1"/>
    <s v="Travel_Rarely"/>
    <x v="0"/>
    <s v="Current Employees"/>
    <x v="0"/>
    <x v="3"/>
    <s v="STAFF-1171"/>
    <n v="1171"/>
    <x v="1"/>
    <x v="0"/>
    <x v="0"/>
    <s v="No"/>
    <s v="Y"/>
    <n v="3"/>
    <n v="-2"/>
    <n v="0"/>
    <n v="42"/>
    <n v="0"/>
    <m/>
    <n v="0"/>
    <n v="1"/>
    <n v="647"/>
    <n v="4"/>
    <x v="2"/>
    <n v="1"/>
    <n v="2"/>
    <n v="45"/>
    <n v="3"/>
    <n v="2"/>
    <n v="2"/>
    <n v="5155"/>
    <n v="2253"/>
    <n v="7"/>
    <n v="13"/>
    <n v="3"/>
    <n v="4"/>
    <n v="80"/>
    <n v="0"/>
    <n v="9"/>
    <n v="4"/>
    <n v="6"/>
    <n v="4"/>
    <n v="1"/>
    <n v="5"/>
    <x v="0"/>
  </r>
  <r>
    <x v="1"/>
    <s v="Travel_Rarely"/>
    <x v="0"/>
    <s v="Current Employees"/>
    <x v="1"/>
    <x v="2"/>
    <s v="STAFF-1172"/>
    <n v="1172"/>
    <x v="1"/>
    <x v="2"/>
    <x v="1"/>
    <s v="No"/>
    <s v="Y"/>
    <n v="2"/>
    <n v="-2"/>
    <n v="0"/>
    <n v="35"/>
    <n v="0"/>
    <m/>
    <n v="0"/>
    <n v="1"/>
    <n v="982"/>
    <n v="1"/>
    <x v="2"/>
    <n v="1"/>
    <n v="4"/>
    <n v="58"/>
    <n v="2"/>
    <n v="1"/>
    <n v="3"/>
    <n v="2258"/>
    <n v="16340"/>
    <n v="6"/>
    <n v="12"/>
    <n v="3"/>
    <n v="2"/>
    <n v="80"/>
    <n v="1"/>
    <n v="10"/>
    <n v="3"/>
    <n v="8"/>
    <n v="0"/>
    <n v="1"/>
    <n v="7"/>
    <x v="0"/>
  </r>
  <r>
    <x v="1"/>
    <s v="Travel_Rarely"/>
    <x v="4"/>
    <s v="Current Employees"/>
    <x v="1"/>
    <x v="2"/>
    <s v="STAFF-1173"/>
    <n v="1173"/>
    <x v="1"/>
    <x v="2"/>
    <x v="0"/>
    <s v="No"/>
    <s v="Y"/>
    <n v="2"/>
    <n v="-2"/>
    <n v="0"/>
    <n v="24"/>
    <n v="0"/>
    <m/>
    <n v="0"/>
    <n v="1"/>
    <n v="477"/>
    <n v="24"/>
    <x v="3"/>
    <n v="1"/>
    <n v="4"/>
    <n v="49"/>
    <n v="3"/>
    <n v="1"/>
    <n v="2"/>
    <n v="3597"/>
    <n v="6409"/>
    <n v="8"/>
    <n v="22"/>
    <n v="4"/>
    <n v="4"/>
    <n v="80"/>
    <n v="0"/>
    <n v="6"/>
    <n v="3"/>
    <n v="4"/>
    <n v="3"/>
    <n v="1"/>
    <n v="2"/>
    <x v="2"/>
  </r>
  <r>
    <x v="0"/>
    <s v="Travel_Rarely"/>
    <x v="2"/>
    <s v="Ex-Employees"/>
    <x v="1"/>
    <x v="0"/>
    <s v="STAFF-1175"/>
    <n v="1175"/>
    <x v="0"/>
    <x v="2"/>
    <x v="1"/>
    <s v="Yes"/>
    <s v="Y"/>
    <n v="4"/>
    <n v="-2"/>
    <n v="0"/>
    <n v="28"/>
    <n v="1"/>
    <n v="1"/>
    <n v="1"/>
    <n v="0"/>
    <n v="1485"/>
    <n v="12"/>
    <x v="1"/>
    <n v="1"/>
    <n v="3"/>
    <n v="79"/>
    <n v="3"/>
    <n v="1"/>
    <n v="1"/>
    <n v="2515"/>
    <n v="22955"/>
    <n v="1"/>
    <n v="11"/>
    <n v="3"/>
    <n v="4"/>
    <n v="80"/>
    <n v="0"/>
    <n v="1"/>
    <n v="2"/>
    <n v="1"/>
    <n v="1"/>
    <n v="0"/>
    <n v="0"/>
    <x v="2"/>
  </r>
  <r>
    <x v="1"/>
    <s v="Travel_Rarely"/>
    <x v="2"/>
    <s v="Current Employees"/>
    <x v="1"/>
    <x v="2"/>
    <s v="STAFF-1177"/>
    <n v="1177"/>
    <x v="1"/>
    <x v="2"/>
    <x v="1"/>
    <s v="No"/>
    <s v="Y"/>
    <n v="2"/>
    <n v="-2"/>
    <n v="0"/>
    <n v="26"/>
    <n v="0"/>
    <m/>
    <n v="0"/>
    <n v="1"/>
    <n v="1384"/>
    <n v="3"/>
    <x v="2"/>
    <n v="1"/>
    <n v="1"/>
    <n v="82"/>
    <n v="4"/>
    <n v="1"/>
    <n v="4"/>
    <n v="4420"/>
    <n v="13421"/>
    <n v="1"/>
    <n v="22"/>
    <n v="4"/>
    <n v="2"/>
    <n v="80"/>
    <n v="1"/>
    <n v="8"/>
    <n v="3"/>
    <n v="8"/>
    <n v="7"/>
    <n v="0"/>
    <n v="7"/>
    <x v="0"/>
  </r>
  <r>
    <x v="1"/>
    <s v="Travel_Rarely"/>
    <x v="2"/>
    <s v="Current Employees"/>
    <x v="0"/>
    <x v="3"/>
    <s v="STAFF-1179"/>
    <n v="1179"/>
    <x v="1"/>
    <x v="0"/>
    <x v="1"/>
    <s v="No"/>
    <s v="Y"/>
    <n v="3"/>
    <n v="-2"/>
    <n v="0"/>
    <n v="30"/>
    <n v="0"/>
    <m/>
    <n v="0"/>
    <n v="1"/>
    <n v="852"/>
    <n v="10"/>
    <x v="3"/>
    <n v="1"/>
    <n v="3"/>
    <n v="72"/>
    <n v="2"/>
    <n v="2"/>
    <n v="2"/>
    <n v="6578"/>
    <n v="2706"/>
    <n v="1"/>
    <n v="18"/>
    <n v="3"/>
    <n v="1"/>
    <n v="80"/>
    <n v="1"/>
    <n v="10"/>
    <n v="3"/>
    <n v="10"/>
    <n v="3"/>
    <n v="1"/>
    <n v="4"/>
    <x v="1"/>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x v="2"/>
  </r>
  <r>
    <x v="1"/>
    <s v="Travel_Rarely"/>
    <x v="0"/>
    <s v="Current Employees"/>
    <x v="1"/>
    <x v="0"/>
    <s v="STAFF-1182"/>
    <n v="1182"/>
    <x v="1"/>
    <x v="3"/>
    <x v="2"/>
    <s v="No"/>
    <s v="Y"/>
    <n v="2"/>
    <n v="-2"/>
    <n v="0"/>
    <n v="35"/>
    <n v="0"/>
    <m/>
    <n v="0"/>
    <n v="1"/>
    <n v="819"/>
    <n v="2"/>
    <x v="3"/>
    <n v="1"/>
    <n v="3"/>
    <n v="44"/>
    <n v="2"/>
    <n v="3"/>
    <n v="1"/>
    <n v="10274"/>
    <n v="19588"/>
    <n v="2"/>
    <n v="18"/>
    <n v="3"/>
    <n v="2"/>
    <n v="80"/>
    <n v="1"/>
    <n v="15"/>
    <n v="4"/>
    <n v="7"/>
    <n v="7"/>
    <n v="6"/>
    <n v="4"/>
    <x v="0"/>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x v="1"/>
  </r>
  <r>
    <x v="1"/>
    <s v="Travel_Frequently"/>
    <x v="0"/>
    <s v="Current Employees"/>
    <x v="1"/>
    <x v="1"/>
    <s v="STAFF-1185"/>
    <n v="1185"/>
    <x v="1"/>
    <x v="2"/>
    <x v="1"/>
    <s v="No"/>
    <s v="Y"/>
    <n v="2"/>
    <n v="-2"/>
    <n v="0"/>
    <n v="35"/>
    <n v="0"/>
    <m/>
    <n v="0"/>
    <n v="1"/>
    <n v="636"/>
    <n v="4"/>
    <x v="2"/>
    <n v="1"/>
    <n v="4"/>
    <n v="47"/>
    <n v="2"/>
    <n v="1"/>
    <n v="4"/>
    <n v="2376"/>
    <n v="26537"/>
    <n v="1"/>
    <n v="13"/>
    <n v="3"/>
    <n v="2"/>
    <n v="80"/>
    <n v="1"/>
    <n v="2"/>
    <n v="4"/>
    <n v="2"/>
    <n v="2"/>
    <n v="2"/>
    <n v="2"/>
    <x v="2"/>
  </r>
  <r>
    <x v="0"/>
    <s v="Travel_Rarely"/>
    <x v="0"/>
    <s v="Ex-Employees"/>
    <x v="0"/>
    <x v="3"/>
    <s v="STAFF-1188"/>
    <n v="1188"/>
    <x v="0"/>
    <x v="0"/>
    <x v="0"/>
    <s v="No"/>
    <s v="Y"/>
    <n v="2"/>
    <n v="-2"/>
    <n v="0"/>
    <n v="43"/>
    <n v="1"/>
    <n v="1"/>
    <n v="1"/>
    <n v="0"/>
    <n v="1372"/>
    <n v="9"/>
    <x v="3"/>
    <n v="1"/>
    <n v="1"/>
    <n v="85"/>
    <n v="1"/>
    <n v="2"/>
    <n v="2"/>
    <n v="5346"/>
    <n v="9489"/>
    <n v="8"/>
    <n v="13"/>
    <n v="3"/>
    <n v="2"/>
    <n v="80"/>
    <n v="0"/>
    <n v="7"/>
    <n v="2"/>
    <n v="4"/>
    <n v="3"/>
    <n v="1"/>
    <n v="3"/>
    <x v="2"/>
  </r>
  <r>
    <x v="1"/>
    <s v="Non-Travel"/>
    <x v="2"/>
    <s v="Current Employees"/>
    <x v="0"/>
    <x v="0"/>
    <s v="STAFF-1190"/>
    <n v="1190"/>
    <x v="0"/>
    <x v="6"/>
    <x v="2"/>
    <s v="No"/>
    <s v="Y"/>
    <n v="3"/>
    <n v="-2"/>
    <n v="0"/>
    <n v="32"/>
    <n v="0"/>
    <m/>
    <n v="0"/>
    <n v="1"/>
    <n v="862"/>
    <n v="2"/>
    <x v="1"/>
    <n v="1"/>
    <n v="3"/>
    <n v="76"/>
    <n v="3"/>
    <n v="1"/>
    <n v="1"/>
    <n v="2827"/>
    <n v="14947"/>
    <n v="1"/>
    <n v="12"/>
    <n v="3"/>
    <n v="3"/>
    <n v="80"/>
    <n v="3"/>
    <n v="1"/>
    <n v="3"/>
    <n v="1"/>
    <n v="0"/>
    <n v="0"/>
    <n v="0"/>
    <x v="2"/>
  </r>
  <r>
    <x v="1"/>
    <s v="Travel_Rarely"/>
    <x v="3"/>
    <s v="Current Employees"/>
    <x v="1"/>
    <x v="4"/>
    <s v="STAFF-1191"/>
    <n v="1191"/>
    <x v="0"/>
    <x v="5"/>
    <x v="2"/>
    <s v="No"/>
    <s v="Y"/>
    <n v="2"/>
    <n v="-2"/>
    <n v="0"/>
    <n v="56"/>
    <n v="0"/>
    <m/>
    <n v="0"/>
    <n v="1"/>
    <n v="718"/>
    <n v="4"/>
    <x v="2"/>
    <n v="1"/>
    <n v="4"/>
    <n v="92"/>
    <n v="3"/>
    <n v="5"/>
    <n v="4"/>
    <n v="19943"/>
    <n v="18575"/>
    <n v="4"/>
    <n v="13"/>
    <n v="3"/>
    <n v="4"/>
    <n v="80"/>
    <n v="1"/>
    <n v="28"/>
    <n v="3"/>
    <n v="5"/>
    <n v="2"/>
    <n v="4"/>
    <n v="2"/>
    <x v="0"/>
  </r>
  <r>
    <x v="1"/>
    <s v="Travel_Rarely"/>
    <x v="2"/>
    <s v="Current Employees"/>
    <x v="1"/>
    <x v="2"/>
    <s v="STAFF-1192"/>
    <n v="1192"/>
    <x v="0"/>
    <x v="2"/>
    <x v="1"/>
    <s v="No"/>
    <s v="Y"/>
    <n v="5"/>
    <n v="-2"/>
    <n v="0"/>
    <n v="29"/>
    <n v="0"/>
    <m/>
    <n v="0"/>
    <n v="1"/>
    <n v="1401"/>
    <n v="6"/>
    <x v="1"/>
    <n v="1"/>
    <n v="2"/>
    <n v="54"/>
    <n v="3"/>
    <n v="1"/>
    <n v="4"/>
    <n v="3131"/>
    <n v="26342"/>
    <n v="1"/>
    <n v="13"/>
    <n v="3"/>
    <n v="1"/>
    <n v="80"/>
    <n v="1"/>
    <n v="10"/>
    <n v="3"/>
    <n v="10"/>
    <n v="8"/>
    <n v="0"/>
    <n v="8"/>
    <x v="1"/>
  </r>
  <r>
    <x v="1"/>
    <s v="Travel_Rarely"/>
    <x v="4"/>
    <s v="Current Employees"/>
    <x v="1"/>
    <x v="0"/>
    <s v="STAFF-1193"/>
    <n v="1193"/>
    <x v="1"/>
    <x v="1"/>
    <x v="0"/>
    <s v="No"/>
    <s v="Y"/>
    <n v="4"/>
    <n v="-2"/>
    <n v="0"/>
    <n v="19"/>
    <n v="0"/>
    <m/>
    <n v="0"/>
    <n v="1"/>
    <n v="645"/>
    <n v="9"/>
    <x v="0"/>
    <n v="1"/>
    <n v="3"/>
    <n v="54"/>
    <n v="3"/>
    <n v="1"/>
    <n v="1"/>
    <n v="2552"/>
    <n v="7172"/>
    <n v="1"/>
    <n v="25"/>
    <n v="4"/>
    <n v="3"/>
    <n v="80"/>
    <n v="0"/>
    <n v="1"/>
    <n v="3"/>
    <n v="1"/>
    <n v="1"/>
    <n v="0"/>
    <n v="0"/>
    <x v="2"/>
  </r>
  <r>
    <x v="1"/>
    <s v="Travel_Rarely"/>
    <x v="1"/>
    <s v="Current Employees"/>
    <x v="1"/>
    <x v="2"/>
    <s v="STAFF-1195"/>
    <n v="1195"/>
    <x v="0"/>
    <x v="1"/>
    <x v="1"/>
    <s v="Yes"/>
    <s v="Y"/>
    <n v="2"/>
    <n v="-2"/>
    <n v="0"/>
    <n v="45"/>
    <n v="0"/>
    <m/>
    <n v="0"/>
    <n v="1"/>
    <n v="1457"/>
    <n v="7"/>
    <x v="3"/>
    <n v="1"/>
    <n v="1"/>
    <n v="83"/>
    <n v="3"/>
    <n v="1"/>
    <n v="3"/>
    <n v="4477"/>
    <n v="20100"/>
    <n v="4"/>
    <n v="19"/>
    <n v="3"/>
    <n v="3"/>
    <n v="80"/>
    <n v="1"/>
    <n v="7"/>
    <n v="2"/>
    <n v="3"/>
    <n v="2"/>
    <n v="0"/>
    <n v="2"/>
    <x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x v="1"/>
  </r>
  <r>
    <x v="1"/>
    <s v="Travel_Rarely"/>
    <x v="4"/>
    <s v="Current Employees"/>
    <x v="1"/>
    <x v="0"/>
    <s v="STAFF-1198"/>
    <n v="1198"/>
    <x v="1"/>
    <x v="2"/>
    <x v="0"/>
    <s v="No"/>
    <s v="Y"/>
    <n v="2"/>
    <n v="-2"/>
    <n v="0"/>
    <n v="20"/>
    <n v="0"/>
    <m/>
    <n v="0"/>
    <n v="1"/>
    <n v="805"/>
    <n v="3"/>
    <x v="3"/>
    <n v="1"/>
    <n v="1"/>
    <n v="87"/>
    <n v="2"/>
    <n v="1"/>
    <n v="1"/>
    <n v="3033"/>
    <n v="12828"/>
    <n v="1"/>
    <n v="12"/>
    <n v="3"/>
    <n v="1"/>
    <n v="80"/>
    <n v="0"/>
    <n v="2"/>
    <n v="2"/>
    <n v="2"/>
    <n v="2"/>
    <n v="1"/>
    <n v="2"/>
    <x v="2"/>
  </r>
  <r>
    <x v="0"/>
    <s v="Travel_Rarely"/>
    <x v="0"/>
    <s v="Ex-Employees"/>
    <x v="1"/>
    <x v="0"/>
    <s v="STAFF-1200"/>
    <n v="1200"/>
    <x v="1"/>
    <x v="1"/>
    <x v="0"/>
    <s v="Yes"/>
    <s v="Y"/>
    <n v="4"/>
    <n v="-2"/>
    <n v="0"/>
    <n v="44"/>
    <n v="1"/>
    <n v="1"/>
    <n v="1"/>
    <n v="0"/>
    <n v="1097"/>
    <n v="10"/>
    <x v="2"/>
    <n v="1"/>
    <n v="3"/>
    <n v="96"/>
    <n v="3"/>
    <n v="1"/>
    <n v="1"/>
    <n v="2936"/>
    <n v="10826"/>
    <n v="1"/>
    <n v="11"/>
    <n v="3"/>
    <n v="3"/>
    <n v="80"/>
    <n v="0"/>
    <n v="6"/>
    <n v="3"/>
    <n v="6"/>
    <n v="4"/>
    <n v="0"/>
    <n v="2"/>
    <x v="0"/>
  </r>
  <r>
    <x v="1"/>
    <s v="Travel_Rarely"/>
    <x v="1"/>
    <s v="Current Employees"/>
    <x v="1"/>
    <x v="2"/>
    <s v="STAFF-1201"/>
    <n v="1201"/>
    <x v="0"/>
    <x v="5"/>
    <x v="2"/>
    <s v="No"/>
    <s v="Y"/>
    <n v="6"/>
    <n v="-2"/>
    <n v="0"/>
    <n v="53"/>
    <n v="0"/>
    <m/>
    <n v="0"/>
    <n v="1"/>
    <n v="1223"/>
    <n v="7"/>
    <x v="0"/>
    <n v="1"/>
    <n v="4"/>
    <n v="50"/>
    <n v="3"/>
    <n v="5"/>
    <n v="3"/>
    <n v="18606"/>
    <n v="18640"/>
    <n v="3"/>
    <n v="18"/>
    <n v="3"/>
    <n v="2"/>
    <n v="80"/>
    <n v="1"/>
    <n v="26"/>
    <n v="3"/>
    <n v="7"/>
    <n v="7"/>
    <n v="4"/>
    <n v="7"/>
    <x v="0"/>
  </r>
  <r>
    <x v="1"/>
    <s v="Travel_Rarely"/>
    <x v="2"/>
    <s v="Current Employees"/>
    <x v="1"/>
    <x v="0"/>
    <s v="STAFF-1202"/>
    <n v="1202"/>
    <x v="0"/>
    <x v="1"/>
    <x v="1"/>
    <s v="Yes"/>
    <s v="Y"/>
    <n v="2"/>
    <n v="-2"/>
    <n v="0"/>
    <n v="29"/>
    <n v="0"/>
    <m/>
    <n v="0"/>
    <n v="1"/>
    <n v="942"/>
    <n v="15"/>
    <x v="1"/>
    <n v="1"/>
    <n v="2"/>
    <n v="69"/>
    <n v="1"/>
    <n v="1"/>
    <n v="1"/>
    <n v="2168"/>
    <n v="26933"/>
    <n v="0"/>
    <n v="18"/>
    <n v="3"/>
    <n v="1"/>
    <n v="80"/>
    <n v="1"/>
    <n v="6"/>
    <n v="2"/>
    <n v="5"/>
    <n v="4"/>
    <n v="1"/>
    <n v="3"/>
    <x v="0"/>
  </r>
  <r>
    <x v="0"/>
    <s v="Travel_Frequently"/>
    <x v="4"/>
    <s v="Ex-Employees"/>
    <x v="1"/>
    <x v="0"/>
    <s v="STAFF-1203"/>
    <n v="1203"/>
    <x v="1"/>
    <x v="1"/>
    <x v="1"/>
    <s v="Yes"/>
    <s v="Y"/>
    <n v="5"/>
    <n v="-2"/>
    <n v="0"/>
    <n v="22"/>
    <n v="1"/>
    <n v="1"/>
    <n v="1"/>
    <n v="0"/>
    <n v="1256"/>
    <n v="3"/>
    <x v="2"/>
    <n v="1"/>
    <n v="3"/>
    <n v="48"/>
    <n v="2"/>
    <n v="1"/>
    <n v="1"/>
    <n v="2853"/>
    <n v="4223"/>
    <n v="0"/>
    <n v="11"/>
    <n v="3"/>
    <n v="2"/>
    <n v="80"/>
    <n v="1"/>
    <n v="1"/>
    <n v="3"/>
    <n v="0"/>
    <n v="0"/>
    <n v="0"/>
    <n v="0"/>
    <x v="2"/>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x v="3"/>
  </r>
  <r>
    <x v="1"/>
    <s v="Non-Travel"/>
    <x v="0"/>
    <s v="Current Employees"/>
    <x v="1"/>
    <x v="0"/>
    <s v="STAFF-1206"/>
    <n v="1206"/>
    <x v="1"/>
    <x v="1"/>
    <x v="0"/>
    <s v="No"/>
    <s v="Y"/>
    <n v="3"/>
    <n v="-2"/>
    <n v="0"/>
    <n v="44"/>
    <n v="0"/>
    <m/>
    <n v="0"/>
    <n v="1"/>
    <n v="111"/>
    <n v="17"/>
    <x v="3"/>
    <n v="1"/>
    <n v="4"/>
    <n v="74"/>
    <n v="1"/>
    <n v="1"/>
    <n v="1"/>
    <n v="2290"/>
    <n v="4279"/>
    <n v="2"/>
    <n v="13"/>
    <n v="3"/>
    <n v="4"/>
    <n v="80"/>
    <n v="0"/>
    <n v="6"/>
    <n v="3"/>
    <n v="0"/>
    <n v="0"/>
    <n v="0"/>
    <n v="0"/>
    <x v="2"/>
  </r>
  <r>
    <x v="1"/>
    <s v="Travel_Rarely"/>
    <x v="2"/>
    <s v="Current Employees"/>
    <x v="2"/>
    <x v="5"/>
    <s v="STAFF-1207"/>
    <n v="1207"/>
    <x v="1"/>
    <x v="8"/>
    <x v="1"/>
    <s v="No"/>
    <s v="Y"/>
    <n v="2"/>
    <n v="-2"/>
    <n v="0"/>
    <n v="33"/>
    <n v="0"/>
    <m/>
    <n v="0"/>
    <n v="1"/>
    <n v="147"/>
    <n v="2"/>
    <x v="3"/>
    <n v="1"/>
    <n v="2"/>
    <n v="99"/>
    <n v="3"/>
    <n v="1"/>
    <n v="3"/>
    <n v="3600"/>
    <n v="8429"/>
    <n v="1"/>
    <n v="13"/>
    <n v="3"/>
    <n v="4"/>
    <n v="80"/>
    <n v="1"/>
    <n v="5"/>
    <n v="3"/>
    <n v="5"/>
    <n v="4"/>
    <n v="1"/>
    <n v="4"/>
    <x v="0"/>
  </r>
  <r>
    <x v="0"/>
    <s v="Non-Travel"/>
    <x v="0"/>
    <s v="Ex-Employees"/>
    <x v="1"/>
    <x v="0"/>
    <s v="STAFF-1210"/>
    <n v="1210"/>
    <x v="1"/>
    <x v="1"/>
    <x v="2"/>
    <s v="No"/>
    <s v="Y"/>
    <n v="2"/>
    <n v="-2"/>
    <n v="0"/>
    <n v="41"/>
    <n v="1"/>
    <n v="1"/>
    <n v="1"/>
    <n v="0"/>
    <n v="906"/>
    <n v="5"/>
    <x v="0"/>
    <n v="1"/>
    <n v="1"/>
    <n v="95"/>
    <n v="2"/>
    <n v="1"/>
    <n v="1"/>
    <n v="2107"/>
    <n v="20293"/>
    <n v="6"/>
    <n v="17"/>
    <n v="3"/>
    <n v="1"/>
    <n v="80"/>
    <n v="1"/>
    <n v="5"/>
    <n v="1"/>
    <n v="1"/>
    <n v="0"/>
    <n v="0"/>
    <n v="0"/>
    <x v="2"/>
  </r>
  <r>
    <x v="1"/>
    <s v="Travel_Rarely"/>
    <x v="2"/>
    <s v="Current Employees"/>
    <x v="0"/>
    <x v="0"/>
    <s v="STAFF-1211"/>
    <n v="1211"/>
    <x v="1"/>
    <x v="0"/>
    <x v="2"/>
    <s v="No"/>
    <s v="Y"/>
    <n v="3"/>
    <n v="-2"/>
    <n v="0"/>
    <n v="30"/>
    <n v="0"/>
    <m/>
    <n v="0"/>
    <n v="1"/>
    <n v="1329"/>
    <n v="29"/>
    <x v="2"/>
    <n v="1"/>
    <n v="3"/>
    <n v="61"/>
    <n v="3"/>
    <n v="2"/>
    <n v="1"/>
    <n v="4115"/>
    <n v="13192"/>
    <n v="8"/>
    <n v="19"/>
    <n v="3"/>
    <n v="3"/>
    <n v="80"/>
    <n v="3"/>
    <n v="8"/>
    <n v="3"/>
    <n v="4"/>
    <n v="3"/>
    <n v="0"/>
    <n v="3"/>
    <x v="2"/>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x v="2"/>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x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x v="0"/>
  </r>
  <r>
    <x v="1"/>
    <s v="Travel_Rarely"/>
    <x v="1"/>
    <s v="Current Employees"/>
    <x v="1"/>
    <x v="0"/>
    <s v="STAFF-1217"/>
    <n v="1217"/>
    <x v="1"/>
    <x v="7"/>
    <x v="1"/>
    <s v="No"/>
    <s v="Y"/>
    <n v="2"/>
    <n v="-2"/>
    <n v="0"/>
    <n v="46"/>
    <n v="0"/>
    <m/>
    <n v="0"/>
    <n v="1"/>
    <n v="1450"/>
    <n v="15"/>
    <x v="0"/>
    <n v="1"/>
    <n v="4"/>
    <n v="52"/>
    <n v="3"/>
    <n v="5"/>
    <n v="1"/>
    <n v="19081"/>
    <n v="10849"/>
    <n v="5"/>
    <n v="11"/>
    <n v="3"/>
    <n v="1"/>
    <n v="80"/>
    <n v="1"/>
    <n v="25"/>
    <n v="3"/>
    <n v="4"/>
    <n v="2"/>
    <n v="0"/>
    <n v="3"/>
    <x v="2"/>
  </r>
  <r>
    <x v="1"/>
    <s v="Travel_Rarely"/>
    <x v="0"/>
    <s v="Current Employees"/>
    <x v="0"/>
    <x v="0"/>
    <s v="STAFF-1218"/>
    <n v="1218"/>
    <x v="1"/>
    <x v="0"/>
    <x v="1"/>
    <s v="Yes"/>
    <s v="Y"/>
    <n v="2"/>
    <n v="-2"/>
    <n v="0"/>
    <n v="35"/>
    <n v="0"/>
    <m/>
    <n v="0"/>
    <n v="1"/>
    <n v="1361"/>
    <n v="17"/>
    <x v="2"/>
    <n v="1"/>
    <n v="3"/>
    <n v="94"/>
    <n v="3"/>
    <n v="2"/>
    <n v="1"/>
    <n v="8966"/>
    <n v="21026"/>
    <n v="3"/>
    <n v="15"/>
    <n v="3"/>
    <n v="4"/>
    <n v="80"/>
    <n v="3"/>
    <n v="15"/>
    <n v="3"/>
    <n v="7"/>
    <n v="7"/>
    <n v="1"/>
    <n v="7"/>
    <x v="0"/>
  </r>
  <r>
    <x v="0"/>
    <s v="Travel_Rarely"/>
    <x v="4"/>
    <s v="Ex-Employees"/>
    <x v="1"/>
    <x v="0"/>
    <s v="STAFF-1219"/>
    <n v="1219"/>
    <x v="0"/>
    <x v="2"/>
    <x v="1"/>
    <s v="No"/>
    <s v="Y"/>
    <n v="3"/>
    <n v="-2"/>
    <n v="0"/>
    <n v="24"/>
    <n v="1"/>
    <n v="1"/>
    <n v="1"/>
    <n v="0"/>
    <n v="984"/>
    <n v="17"/>
    <x v="0"/>
    <n v="1"/>
    <n v="4"/>
    <n v="97"/>
    <n v="3"/>
    <n v="1"/>
    <n v="1"/>
    <n v="2210"/>
    <n v="3372"/>
    <n v="1"/>
    <n v="13"/>
    <n v="3"/>
    <n v="1"/>
    <n v="80"/>
    <n v="1"/>
    <n v="1"/>
    <n v="1"/>
    <n v="1"/>
    <n v="0"/>
    <n v="0"/>
    <n v="0"/>
    <x v="2"/>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x v="1"/>
  </r>
  <r>
    <x v="1"/>
    <s v="Travel_Rarely"/>
    <x v="0"/>
    <s v="Current Employees"/>
    <x v="1"/>
    <x v="0"/>
    <s v="STAFF-1221"/>
    <n v="1221"/>
    <x v="1"/>
    <x v="2"/>
    <x v="2"/>
    <s v="No"/>
    <s v="Y"/>
    <n v="4"/>
    <n v="-2"/>
    <n v="0"/>
    <n v="36"/>
    <n v="0"/>
    <m/>
    <n v="0"/>
    <n v="1"/>
    <n v="917"/>
    <n v="6"/>
    <x v="2"/>
    <n v="1"/>
    <n v="3"/>
    <n v="60"/>
    <n v="1"/>
    <n v="1"/>
    <n v="1"/>
    <n v="2741"/>
    <n v="6865"/>
    <n v="1"/>
    <n v="14"/>
    <n v="3"/>
    <n v="3"/>
    <n v="80"/>
    <n v="1"/>
    <n v="7"/>
    <n v="3"/>
    <n v="7"/>
    <n v="7"/>
    <n v="1"/>
    <n v="7"/>
    <x v="0"/>
  </r>
  <r>
    <x v="1"/>
    <s v="Travel_Rarely"/>
    <x v="2"/>
    <s v="Current Employees"/>
    <x v="1"/>
    <x v="0"/>
    <s v="STAFF-1224"/>
    <n v="1224"/>
    <x v="1"/>
    <x v="2"/>
    <x v="2"/>
    <s v="No"/>
    <s v="Y"/>
    <n v="4"/>
    <n v="-2"/>
    <n v="0"/>
    <n v="30"/>
    <n v="0"/>
    <m/>
    <n v="0"/>
    <n v="1"/>
    <n v="853"/>
    <n v="7"/>
    <x v="2"/>
    <n v="1"/>
    <n v="3"/>
    <n v="49"/>
    <n v="3"/>
    <n v="2"/>
    <n v="1"/>
    <n v="3491"/>
    <n v="11309"/>
    <n v="1"/>
    <n v="13"/>
    <n v="3"/>
    <n v="1"/>
    <n v="80"/>
    <n v="3"/>
    <n v="10"/>
    <n v="2"/>
    <n v="10"/>
    <n v="7"/>
    <n v="8"/>
    <n v="9"/>
    <x v="1"/>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x v="4"/>
  </r>
  <r>
    <x v="1"/>
    <s v="Travel_Rarely"/>
    <x v="4"/>
    <s v="Current Employees"/>
    <x v="0"/>
    <x v="3"/>
    <s v="STAFF-1226"/>
    <n v="1226"/>
    <x v="1"/>
    <x v="6"/>
    <x v="0"/>
    <s v="No"/>
    <s v="Y"/>
    <n v="2"/>
    <n v="-2"/>
    <n v="0"/>
    <n v="20"/>
    <n v="0"/>
    <m/>
    <n v="0"/>
    <n v="1"/>
    <n v="654"/>
    <n v="21"/>
    <x v="3"/>
    <n v="1"/>
    <n v="3"/>
    <n v="43"/>
    <n v="4"/>
    <n v="1"/>
    <n v="2"/>
    <n v="2678"/>
    <n v="5050"/>
    <n v="1"/>
    <n v="17"/>
    <n v="3"/>
    <n v="4"/>
    <n v="80"/>
    <n v="0"/>
    <n v="2"/>
    <n v="3"/>
    <n v="2"/>
    <n v="1"/>
    <n v="2"/>
    <n v="2"/>
    <x v="2"/>
  </r>
  <r>
    <x v="1"/>
    <s v="Travel_Rarely"/>
    <x v="1"/>
    <s v="Current Employees"/>
    <x v="1"/>
    <x v="4"/>
    <s v="STAFF-1228"/>
    <n v="1228"/>
    <x v="1"/>
    <x v="3"/>
    <x v="2"/>
    <s v="No"/>
    <s v="Y"/>
    <n v="3"/>
    <n v="-2"/>
    <n v="0"/>
    <n v="46"/>
    <n v="0"/>
    <m/>
    <n v="0"/>
    <n v="1"/>
    <n v="150"/>
    <n v="2"/>
    <x v="2"/>
    <n v="1"/>
    <n v="4"/>
    <n v="60"/>
    <n v="3"/>
    <n v="2"/>
    <n v="4"/>
    <n v="7379"/>
    <n v="17433"/>
    <n v="2"/>
    <n v="11"/>
    <n v="3"/>
    <n v="3"/>
    <n v="80"/>
    <n v="1"/>
    <n v="12"/>
    <n v="2"/>
    <n v="6"/>
    <n v="3"/>
    <n v="1"/>
    <n v="4"/>
    <x v="0"/>
  </r>
  <r>
    <x v="1"/>
    <s v="Non-Travel"/>
    <x v="0"/>
    <s v="Current Employees"/>
    <x v="2"/>
    <x v="2"/>
    <s v="STAFF-1231"/>
    <n v="1231"/>
    <x v="1"/>
    <x v="8"/>
    <x v="1"/>
    <s v="No"/>
    <s v="Y"/>
    <n v="3"/>
    <n v="-2"/>
    <n v="0"/>
    <n v="42"/>
    <n v="0"/>
    <m/>
    <n v="0"/>
    <n v="1"/>
    <n v="179"/>
    <n v="2"/>
    <x v="4"/>
    <n v="1"/>
    <n v="4"/>
    <n v="79"/>
    <n v="4"/>
    <n v="2"/>
    <n v="3"/>
    <n v="6272"/>
    <n v="12858"/>
    <n v="7"/>
    <n v="16"/>
    <n v="3"/>
    <n v="1"/>
    <n v="80"/>
    <n v="1"/>
    <n v="10"/>
    <n v="4"/>
    <n v="4"/>
    <n v="3"/>
    <n v="0"/>
    <n v="3"/>
    <x v="2"/>
  </r>
  <r>
    <x v="1"/>
    <s v="Travel_Rarely"/>
    <x v="3"/>
    <s v="Current Employees"/>
    <x v="0"/>
    <x v="3"/>
    <s v="STAFF-1233"/>
    <n v="1233"/>
    <x v="1"/>
    <x v="0"/>
    <x v="2"/>
    <s v="Yes"/>
    <s v="Y"/>
    <n v="3"/>
    <n v="-2"/>
    <n v="0"/>
    <n v="60"/>
    <n v="0"/>
    <m/>
    <n v="0"/>
    <n v="1"/>
    <n v="696"/>
    <n v="7"/>
    <x v="2"/>
    <n v="1"/>
    <n v="2"/>
    <n v="52"/>
    <n v="4"/>
    <n v="2"/>
    <n v="2"/>
    <n v="5220"/>
    <n v="10893"/>
    <n v="0"/>
    <n v="18"/>
    <n v="3"/>
    <n v="2"/>
    <n v="80"/>
    <n v="1"/>
    <n v="12"/>
    <n v="3"/>
    <n v="11"/>
    <n v="7"/>
    <n v="1"/>
    <n v="9"/>
    <x v="1"/>
  </r>
  <r>
    <x v="1"/>
    <s v="Travel_Frequently"/>
    <x v="2"/>
    <s v="Current Employees"/>
    <x v="1"/>
    <x v="1"/>
    <s v="STAFF-1234"/>
    <n v="1234"/>
    <x v="0"/>
    <x v="2"/>
    <x v="1"/>
    <s v="No"/>
    <s v="Y"/>
    <n v="2"/>
    <n v="-2"/>
    <n v="0"/>
    <n v="32"/>
    <n v="0"/>
    <m/>
    <n v="0"/>
    <n v="1"/>
    <n v="116"/>
    <n v="13"/>
    <x v="3"/>
    <n v="1"/>
    <n v="3"/>
    <n v="77"/>
    <n v="2"/>
    <n v="1"/>
    <n v="2"/>
    <n v="2743"/>
    <n v="7331"/>
    <n v="1"/>
    <n v="20"/>
    <n v="4"/>
    <n v="3"/>
    <n v="80"/>
    <n v="1"/>
    <n v="2"/>
    <n v="3"/>
    <n v="2"/>
    <n v="2"/>
    <n v="2"/>
    <n v="2"/>
    <x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x v="0"/>
  </r>
  <r>
    <x v="1"/>
    <s v="Travel_Rarely"/>
    <x v="0"/>
    <s v="Current Employees"/>
    <x v="1"/>
    <x v="4"/>
    <s v="STAFF-1237"/>
    <n v="1237"/>
    <x v="0"/>
    <x v="3"/>
    <x v="2"/>
    <s v="Yes"/>
    <s v="Y"/>
    <n v="2"/>
    <n v="-2"/>
    <n v="0"/>
    <n v="36"/>
    <n v="0"/>
    <m/>
    <n v="0"/>
    <n v="1"/>
    <n v="363"/>
    <n v="1"/>
    <x v="3"/>
    <n v="1"/>
    <n v="4"/>
    <n v="77"/>
    <n v="1"/>
    <n v="3"/>
    <n v="4"/>
    <n v="10252"/>
    <n v="4235"/>
    <n v="2"/>
    <n v="21"/>
    <n v="4"/>
    <n v="3"/>
    <n v="80"/>
    <n v="1"/>
    <n v="17"/>
    <n v="3"/>
    <n v="7"/>
    <n v="7"/>
    <n v="7"/>
    <n v="7"/>
    <x v="0"/>
  </r>
  <r>
    <x v="1"/>
    <s v="Travel_Rarely"/>
    <x v="2"/>
    <s v="Current Employees"/>
    <x v="1"/>
    <x v="2"/>
    <s v="STAFF-1238"/>
    <n v="1238"/>
    <x v="1"/>
    <x v="1"/>
    <x v="1"/>
    <s v="No"/>
    <s v="Y"/>
    <n v="5"/>
    <n v="-2"/>
    <n v="0"/>
    <n v="33"/>
    <n v="0"/>
    <m/>
    <n v="0"/>
    <n v="1"/>
    <n v="117"/>
    <n v="9"/>
    <x v="3"/>
    <n v="1"/>
    <n v="1"/>
    <n v="60"/>
    <n v="3"/>
    <n v="1"/>
    <n v="4"/>
    <n v="2781"/>
    <n v="6311"/>
    <n v="0"/>
    <n v="13"/>
    <n v="3"/>
    <n v="2"/>
    <n v="80"/>
    <n v="1"/>
    <n v="15"/>
    <n v="3"/>
    <n v="14"/>
    <n v="10"/>
    <n v="4"/>
    <n v="10"/>
    <x v="1"/>
  </r>
  <r>
    <x v="1"/>
    <s v="Travel_Rarely"/>
    <x v="0"/>
    <s v="Current Employees"/>
    <x v="0"/>
    <x v="4"/>
    <s v="STAFF-1239"/>
    <n v="1239"/>
    <x v="0"/>
    <x v="0"/>
    <x v="2"/>
    <s v="No"/>
    <s v="Y"/>
    <n v="2"/>
    <n v="-2"/>
    <n v="0"/>
    <n v="40"/>
    <n v="0"/>
    <m/>
    <n v="0"/>
    <n v="1"/>
    <n v="107"/>
    <n v="10"/>
    <x v="3"/>
    <n v="1"/>
    <n v="4"/>
    <n v="84"/>
    <n v="2"/>
    <n v="2"/>
    <n v="4"/>
    <n v="6852"/>
    <n v="11591"/>
    <n v="7"/>
    <n v="12"/>
    <n v="3"/>
    <n v="2"/>
    <n v="80"/>
    <n v="1"/>
    <n v="7"/>
    <n v="4"/>
    <n v="5"/>
    <n v="1"/>
    <n v="1"/>
    <n v="3"/>
    <x v="0"/>
  </r>
  <r>
    <x v="1"/>
    <s v="Travel_Rarely"/>
    <x v="2"/>
    <s v="Current Employees"/>
    <x v="0"/>
    <x v="0"/>
    <s v="STAFF-1240"/>
    <n v="1240"/>
    <x v="1"/>
    <x v="0"/>
    <x v="0"/>
    <s v="No"/>
    <s v="Y"/>
    <n v="4"/>
    <n v="-2"/>
    <n v="0"/>
    <n v="25"/>
    <n v="0"/>
    <m/>
    <n v="0"/>
    <n v="1"/>
    <n v="1356"/>
    <n v="10"/>
    <x v="2"/>
    <n v="1"/>
    <n v="3"/>
    <n v="57"/>
    <n v="3"/>
    <n v="2"/>
    <n v="1"/>
    <n v="4950"/>
    <n v="20623"/>
    <n v="0"/>
    <n v="14"/>
    <n v="3"/>
    <n v="2"/>
    <n v="80"/>
    <n v="0"/>
    <n v="5"/>
    <n v="3"/>
    <n v="4"/>
    <n v="3"/>
    <n v="1"/>
    <n v="1"/>
    <x v="2"/>
  </r>
  <r>
    <x v="1"/>
    <s v="Travel_Rarely"/>
    <x v="2"/>
    <s v="Current Employees"/>
    <x v="1"/>
    <x v="2"/>
    <s v="STAFF-1241"/>
    <n v="1241"/>
    <x v="1"/>
    <x v="1"/>
    <x v="1"/>
    <s v="Yes"/>
    <s v="Y"/>
    <n v="2"/>
    <n v="-2"/>
    <n v="0"/>
    <n v="30"/>
    <n v="0"/>
    <m/>
    <n v="0"/>
    <n v="1"/>
    <n v="1465"/>
    <n v="1"/>
    <x v="3"/>
    <n v="1"/>
    <n v="4"/>
    <n v="63"/>
    <n v="3"/>
    <n v="1"/>
    <n v="2"/>
    <n v="3579"/>
    <n v="9369"/>
    <n v="0"/>
    <n v="21"/>
    <n v="4"/>
    <n v="1"/>
    <n v="80"/>
    <n v="1"/>
    <n v="12"/>
    <n v="3"/>
    <n v="11"/>
    <n v="9"/>
    <n v="5"/>
    <n v="7"/>
    <x v="1"/>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x v="2"/>
  </r>
  <r>
    <x v="1"/>
    <s v="Non-Travel"/>
    <x v="0"/>
    <s v="Current Employees"/>
    <x v="0"/>
    <x v="3"/>
    <s v="STAFF-1243"/>
    <n v="1243"/>
    <x v="0"/>
    <x v="0"/>
    <x v="1"/>
    <s v="Yes"/>
    <s v="Y"/>
    <n v="6"/>
    <n v="-2"/>
    <n v="0"/>
    <n v="35"/>
    <n v="0"/>
    <m/>
    <n v="0"/>
    <n v="1"/>
    <n v="1212"/>
    <n v="8"/>
    <x v="0"/>
    <n v="1"/>
    <n v="3"/>
    <n v="78"/>
    <n v="2"/>
    <n v="3"/>
    <n v="2"/>
    <n v="10377"/>
    <n v="13755"/>
    <n v="4"/>
    <n v="11"/>
    <n v="3"/>
    <n v="2"/>
    <n v="80"/>
    <n v="1"/>
    <n v="16"/>
    <n v="2"/>
    <n v="13"/>
    <n v="2"/>
    <n v="4"/>
    <n v="12"/>
    <x v="1"/>
  </r>
  <r>
    <x v="1"/>
    <s v="Travel_Rarely"/>
    <x v="2"/>
    <s v="Current Employees"/>
    <x v="1"/>
    <x v="0"/>
    <s v="STAFF-1244"/>
    <n v="1244"/>
    <x v="1"/>
    <x v="1"/>
    <x v="1"/>
    <s v="Yes"/>
    <s v="Y"/>
    <n v="3"/>
    <n v="-2"/>
    <n v="0"/>
    <n v="27"/>
    <n v="0"/>
    <m/>
    <n v="0"/>
    <n v="1"/>
    <n v="1103"/>
    <n v="14"/>
    <x v="3"/>
    <n v="1"/>
    <n v="1"/>
    <n v="42"/>
    <n v="3"/>
    <n v="1"/>
    <n v="1"/>
    <n v="2235"/>
    <n v="14377"/>
    <n v="1"/>
    <n v="14"/>
    <n v="3"/>
    <n v="4"/>
    <n v="80"/>
    <n v="2"/>
    <n v="9"/>
    <n v="2"/>
    <n v="9"/>
    <n v="7"/>
    <n v="6"/>
    <n v="8"/>
    <x v="0"/>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x v="0"/>
  </r>
  <r>
    <x v="1"/>
    <s v="Travel_Rarely"/>
    <x v="0"/>
    <s v="Current Employees"/>
    <x v="1"/>
    <x v="0"/>
    <s v="STAFF-1246"/>
    <n v="1246"/>
    <x v="0"/>
    <x v="1"/>
    <x v="1"/>
    <s v="No"/>
    <s v="Y"/>
    <n v="5"/>
    <n v="-2"/>
    <n v="0"/>
    <n v="44"/>
    <n v="0"/>
    <m/>
    <n v="0"/>
    <n v="1"/>
    <n v="1117"/>
    <n v="2"/>
    <x v="1"/>
    <n v="1"/>
    <n v="1"/>
    <n v="72"/>
    <n v="4"/>
    <n v="1"/>
    <n v="1"/>
    <n v="2011"/>
    <n v="19982"/>
    <n v="1"/>
    <n v="13"/>
    <n v="3"/>
    <n v="4"/>
    <n v="80"/>
    <n v="1"/>
    <n v="10"/>
    <n v="3"/>
    <n v="10"/>
    <n v="5"/>
    <n v="7"/>
    <n v="7"/>
    <x v="1"/>
  </r>
  <r>
    <x v="0"/>
    <s v="Non-Travel"/>
    <x v="4"/>
    <s v="Ex-Employees"/>
    <x v="1"/>
    <x v="2"/>
    <s v="STAFF-1248"/>
    <n v="1248"/>
    <x v="0"/>
    <x v="1"/>
    <x v="0"/>
    <s v="Yes"/>
    <s v="Y"/>
    <n v="2"/>
    <n v="-2"/>
    <n v="0"/>
    <n v="19"/>
    <n v="1"/>
    <n v="1"/>
    <n v="1"/>
    <n v="0"/>
    <n v="504"/>
    <n v="10"/>
    <x v="3"/>
    <n v="1"/>
    <n v="1"/>
    <n v="96"/>
    <n v="2"/>
    <n v="1"/>
    <n v="2"/>
    <n v="1859"/>
    <n v="6148"/>
    <n v="1"/>
    <n v="25"/>
    <n v="4"/>
    <n v="2"/>
    <n v="80"/>
    <n v="0"/>
    <n v="1"/>
    <n v="4"/>
    <n v="1"/>
    <n v="1"/>
    <n v="0"/>
    <n v="0"/>
    <x v="2"/>
  </r>
  <r>
    <x v="1"/>
    <s v="Travel_Rarely"/>
    <x v="2"/>
    <s v="Current Employees"/>
    <x v="1"/>
    <x v="0"/>
    <s v="STAFF-1249"/>
    <n v="1249"/>
    <x v="0"/>
    <x v="1"/>
    <x v="2"/>
    <s v="No"/>
    <s v="Y"/>
    <n v="5"/>
    <n v="-2"/>
    <n v="0"/>
    <n v="29"/>
    <n v="0"/>
    <m/>
    <n v="0"/>
    <n v="1"/>
    <n v="1010"/>
    <n v="1"/>
    <x v="3"/>
    <n v="1"/>
    <n v="1"/>
    <n v="97"/>
    <n v="3"/>
    <n v="1"/>
    <n v="1"/>
    <n v="3760"/>
    <n v="5598"/>
    <n v="1"/>
    <n v="15"/>
    <n v="3"/>
    <n v="1"/>
    <n v="80"/>
    <n v="3"/>
    <n v="3"/>
    <n v="3"/>
    <n v="3"/>
    <n v="2"/>
    <n v="1"/>
    <n v="2"/>
    <x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x v="1"/>
  </r>
  <r>
    <x v="1"/>
    <s v="Travel_Rarely"/>
    <x v="2"/>
    <s v="Current Employees"/>
    <x v="1"/>
    <x v="2"/>
    <s v="STAFF-1251"/>
    <n v="1251"/>
    <x v="1"/>
    <x v="4"/>
    <x v="1"/>
    <s v="Yes"/>
    <s v="Y"/>
    <n v="2"/>
    <n v="-2"/>
    <n v="0"/>
    <n v="31"/>
    <n v="0"/>
    <m/>
    <n v="0"/>
    <n v="1"/>
    <n v="1332"/>
    <n v="11"/>
    <x v="0"/>
    <n v="1"/>
    <n v="3"/>
    <n v="80"/>
    <n v="3"/>
    <n v="2"/>
    <n v="3"/>
    <n v="6833"/>
    <n v="17089"/>
    <n v="1"/>
    <n v="12"/>
    <n v="3"/>
    <n v="4"/>
    <n v="80"/>
    <n v="0"/>
    <n v="6"/>
    <n v="2"/>
    <n v="6"/>
    <n v="5"/>
    <n v="0"/>
    <n v="1"/>
    <x v="0"/>
  </r>
  <r>
    <x v="1"/>
    <s v="Travel_Rarely"/>
    <x v="2"/>
    <s v="Current Employees"/>
    <x v="1"/>
    <x v="2"/>
    <s v="STAFF-1252"/>
    <n v="1252"/>
    <x v="0"/>
    <x v="4"/>
    <x v="0"/>
    <s v="No"/>
    <s v="Y"/>
    <n v="2"/>
    <n v="-2"/>
    <n v="0"/>
    <n v="31"/>
    <n v="0"/>
    <m/>
    <n v="0"/>
    <n v="1"/>
    <n v="1062"/>
    <n v="24"/>
    <x v="3"/>
    <n v="1"/>
    <n v="3"/>
    <n v="96"/>
    <n v="2"/>
    <n v="2"/>
    <n v="3"/>
    <n v="6812"/>
    <n v="17198"/>
    <n v="1"/>
    <n v="19"/>
    <n v="3"/>
    <n v="2"/>
    <n v="80"/>
    <n v="0"/>
    <n v="10"/>
    <n v="3"/>
    <n v="10"/>
    <n v="9"/>
    <n v="1"/>
    <n v="8"/>
    <x v="1"/>
  </r>
  <r>
    <x v="1"/>
    <s v="Travel_Rarely"/>
    <x v="3"/>
    <s v="Current Employees"/>
    <x v="0"/>
    <x v="0"/>
    <s v="STAFF-1254"/>
    <n v="1254"/>
    <x v="0"/>
    <x v="0"/>
    <x v="0"/>
    <s v="No"/>
    <s v="Y"/>
    <n v="2"/>
    <n v="-2"/>
    <n v="0"/>
    <n v="59"/>
    <n v="0"/>
    <m/>
    <n v="0"/>
    <n v="1"/>
    <n v="326"/>
    <n v="3"/>
    <x v="3"/>
    <n v="1"/>
    <n v="3"/>
    <n v="48"/>
    <n v="2"/>
    <n v="2"/>
    <n v="1"/>
    <n v="5171"/>
    <n v="16490"/>
    <n v="5"/>
    <n v="17"/>
    <n v="3"/>
    <n v="4"/>
    <n v="80"/>
    <n v="0"/>
    <n v="13"/>
    <n v="3"/>
    <n v="6"/>
    <n v="1"/>
    <n v="0"/>
    <n v="5"/>
    <x v="0"/>
  </r>
  <r>
    <x v="1"/>
    <s v="Travel_Rarely"/>
    <x v="0"/>
    <s v="Current Employees"/>
    <x v="1"/>
    <x v="0"/>
    <s v="STAFF-1255"/>
    <n v="1255"/>
    <x v="1"/>
    <x v="7"/>
    <x v="1"/>
    <s v="No"/>
    <s v="Y"/>
    <n v="2"/>
    <n v="-2"/>
    <n v="0"/>
    <n v="43"/>
    <n v="0"/>
    <m/>
    <n v="0"/>
    <n v="1"/>
    <n v="920"/>
    <n v="3"/>
    <x v="3"/>
    <n v="1"/>
    <n v="3"/>
    <n v="96"/>
    <n v="1"/>
    <n v="5"/>
    <n v="1"/>
    <n v="19740"/>
    <n v="18625"/>
    <n v="3"/>
    <n v="14"/>
    <n v="3"/>
    <n v="2"/>
    <n v="80"/>
    <n v="1"/>
    <n v="25"/>
    <n v="3"/>
    <n v="8"/>
    <n v="7"/>
    <n v="0"/>
    <n v="7"/>
    <x v="0"/>
  </r>
  <r>
    <x v="1"/>
    <s v="Travel_Rarely"/>
    <x v="1"/>
    <s v="Current Employees"/>
    <x v="1"/>
    <x v="2"/>
    <s v="STAFF-1256"/>
    <n v="1256"/>
    <x v="1"/>
    <x v="5"/>
    <x v="1"/>
    <s v="No"/>
    <s v="Y"/>
    <n v="2"/>
    <n v="-2"/>
    <n v="0"/>
    <n v="49"/>
    <n v="0"/>
    <m/>
    <n v="0"/>
    <n v="1"/>
    <n v="1098"/>
    <n v="4"/>
    <x v="0"/>
    <n v="1"/>
    <n v="1"/>
    <n v="85"/>
    <n v="2"/>
    <n v="5"/>
    <n v="3"/>
    <n v="18711"/>
    <n v="12124"/>
    <n v="2"/>
    <n v="13"/>
    <n v="3"/>
    <n v="3"/>
    <n v="80"/>
    <n v="1"/>
    <n v="23"/>
    <n v="4"/>
    <n v="1"/>
    <n v="0"/>
    <n v="0"/>
    <n v="0"/>
    <x v="2"/>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x v="1"/>
  </r>
  <r>
    <x v="1"/>
    <s v="Travel_Rarely"/>
    <x v="1"/>
    <s v="Current Employees"/>
    <x v="1"/>
    <x v="4"/>
    <s v="STAFF-1258"/>
    <n v="1258"/>
    <x v="1"/>
    <x v="2"/>
    <x v="0"/>
    <s v="No"/>
    <s v="Y"/>
    <n v="4"/>
    <n v="-2"/>
    <n v="0"/>
    <n v="48"/>
    <n v="0"/>
    <m/>
    <n v="0"/>
    <n v="1"/>
    <n v="969"/>
    <n v="2"/>
    <x v="0"/>
    <n v="1"/>
    <n v="4"/>
    <n v="76"/>
    <n v="4"/>
    <n v="1"/>
    <n v="4"/>
    <n v="2559"/>
    <n v="16620"/>
    <n v="5"/>
    <n v="11"/>
    <n v="3"/>
    <n v="3"/>
    <n v="80"/>
    <n v="0"/>
    <n v="7"/>
    <n v="2"/>
    <n v="1"/>
    <n v="0"/>
    <n v="0"/>
    <n v="0"/>
    <x v="2"/>
  </r>
  <r>
    <x v="1"/>
    <s v="Travel_Rarely"/>
    <x v="2"/>
    <s v="Current Employees"/>
    <x v="1"/>
    <x v="0"/>
    <s v="STAFF-1259"/>
    <n v="1259"/>
    <x v="1"/>
    <x v="1"/>
    <x v="2"/>
    <s v="No"/>
    <s v="Y"/>
    <n v="2"/>
    <n v="-2"/>
    <n v="0"/>
    <n v="27"/>
    <n v="0"/>
    <m/>
    <n v="0"/>
    <n v="1"/>
    <n v="1167"/>
    <n v="4"/>
    <x v="0"/>
    <n v="1"/>
    <n v="1"/>
    <n v="76"/>
    <n v="3"/>
    <n v="1"/>
    <n v="1"/>
    <n v="2517"/>
    <n v="3208"/>
    <n v="1"/>
    <n v="11"/>
    <n v="3"/>
    <n v="2"/>
    <n v="80"/>
    <n v="3"/>
    <n v="5"/>
    <n v="3"/>
    <n v="5"/>
    <n v="3"/>
    <n v="0"/>
    <n v="3"/>
    <x v="0"/>
  </r>
  <r>
    <x v="1"/>
    <s v="Travel_Rarely"/>
    <x v="2"/>
    <s v="Current Employees"/>
    <x v="1"/>
    <x v="0"/>
    <s v="STAFF-1260"/>
    <n v="1260"/>
    <x v="1"/>
    <x v="4"/>
    <x v="2"/>
    <s v="Yes"/>
    <s v="Y"/>
    <n v="2"/>
    <n v="-2"/>
    <n v="0"/>
    <n v="29"/>
    <n v="0"/>
    <m/>
    <n v="0"/>
    <n v="1"/>
    <n v="1329"/>
    <n v="7"/>
    <x v="3"/>
    <n v="1"/>
    <n v="3"/>
    <n v="82"/>
    <n v="3"/>
    <n v="2"/>
    <n v="1"/>
    <n v="6623"/>
    <n v="4204"/>
    <n v="1"/>
    <n v="11"/>
    <n v="3"/>
    <n v="2"/>
    <n v="80"/>
    <n v="2"/>
    <n v="6"/>
    <n v="3"/>
    <n v="6"/>
    <n v="0"/>
    <n v="1"/>
    <n v="0"/>
    <x v="0"/>
  </r>
  <r>
    <x v="1"/>
    <s v="Travel_Rarely"/>
    <x v="1"/>
    <s v="Current Employees"/>
    <x v="1"/>
    <x v="0"/>
    <s v="STAFF-1263"/>
    <n v="1263"/>
    <x v="1"/>
    <x v="7"/>
    <x v="0"/>
    <s v="No"/>
    <s v="Y"/>
    <n v="3"/>
    <n v="-2"/>
    <n v="0"/>
    <n v="48"/>
    <n v="0"/>
    <m/>
    <n v="0"/>
    <n v="1"/>
    <n v="715"/>
    <n v="1"/>
    <x v="3"/>
    <n v="1"/>
    <n v="4"/>
    <n v="76"/>
    <n v="2"/>
    <n v="5"/>
    <n v="1"/>
    <n v="18265"/>
    <n v="8733"/>
    <n v="6"/>
    <n v="12"/>
    <n v="3"/>
    <n v="3"/>
    <n v="80"/>
    <n v="0"/>
    <n v="25"/>
    <n v="4"/>
    <n v="1"/>
    <n v="0"/>
    <n v="0"/>
    <n v="0"/>
    <x v="2"/>
  </r>
  <r>
    <x v="1"/>
    <s v="Travel_Rarely"/>
    <x v="2"/>
    <s v="Current Employees"/>
    <x v="1"/>
    <x v="0"/>
    <s v="STAFF-1264"/>
    <n v="1264"/>
    <x v="0"/>
    <x v="7"/>
    <x v="2"/>
    <s v="No"/>
    <s v="Y"/>
    <n v="2"/>
    <n v="-2"/>
    <n v="0"/>
    <n v="29"/>
    <n v="0"/>
    <m/>
    <n v="0"/>
    <n v="1"/>
    <n v="694"/>
    <n v="1"/>
    <x v="3"/>
    <n v="1"/>
    <n v="4"/>
    <n v="87"/>
    <n v="2"/>
    <n v="4"/>
    <n v="1"/>
    <n v="16124"/>
    <n v="3423"/>
    <n v="3"/>
    <n v="14"/>
    <n v="3"/>
    <n v="2"/>
    <n v="80"/>
    <n v="2"/>
    <n v="9"/>
    <n v="2"/>
    <n v="7"/>
    <n v="7"/>
    <n v="1"/>
    <n v="7"/>
    <x v="0"/>
  </r>
  <r>
    <x v="1"/>
    <s v="Travel_Rarely"/>
    <x v="2"/>
    <s v="Current Employees"/>
    <x v="1"/>
    <x v="4"/>
    <s v="STAFF-1265"/>
    <n v="1265"/>
    <x v="0"/>
    <x v="1"/>
    <x v="1"/>
    <s v="No"/>
    <s v="Y"/>
    <n v="5"/>
    <n v="-2"/>
    <n v="0"/>
    <n v="34"/>
    <n v="0"/>
    <m/>
    <n v="0"/>
    <n v="1"/>
    <n v="1320"/>
    <n v="20"/>
    <x v="3"/>
    <n v="1"/>
    <n v="4"/>
    <n v="89"/>
    <n v="4"/>
    <n v="1"/>
    <n v="4"/>
    <n v="2585"/>
    <n v="21643"/>
    <n v="0"/>
    <n v="17"/>
    <n v="3"/>
    <n v="4"/>
    <n v="80"/>
    <n v="0"/>
    <n v="2"/>
    <n v="2"/>
    <n v="1"/>
    <n v="0"/>
    <n v="0"/>
    <n v="0"/>
    <x v="2"/>
  </r>
  <r>
    <x v="1"/>
    <s v="Travel_Rarely"/>
    <x v="0"/>
    <s v="Current Employees"/>
    <x v="0"/>
    <x v="3"/>
    <s v="STAFF-1267"/>
    <n v="1267"/>
    <x v="1"/>
    <x v="5"/>
    <x v="1"/>
    <s v="No"/>
    <s v="Y"/>
    <n v="5"/>
    <n v="-2"/>
    <n v="0"/>
    <n v="44"/>
    <n v="0"/>
    <m/>
    <n v="0"/>
    <n v="1"/>
    <n v="1099"/>
    <n v="5"/>
    <x v="3"/>
    <n v="1"/>
    <n v="2"/>
    <n v="88"/>
    <n v="3"/>
    <n v="5"/>
    <n v="2"/>
    <n v="18213"/>
    <n v="8751"/>
    <n v="7"/>
    <n v="11"/>
    <n v="3"/>
    <n v="3"/>
    <n v="80"/>
    <n v="1"/>
    <n v="26"/>
    <n v="3"/>
    <n v="22"/>
    <n v="9"/>
    <n v="3"/>
    <n v="10"/>
    <x v="4"/>
  </r>
  <r>
    <x v="1"/>
    <s v="Travel_Rarely"/>
    <x v="2"/>
    <s v="Current Employees"/>
    <x v="0"/>
    <x v="3"/>
    <s v="STAFF-1268"/>
    <n v="1268"/>
    <x v="1"/>
    <x v="0"/>
    <x v="2"/>
    <s v="Yes"/>
    <s v="Y"/>
    <n v="3"/>
    <n v="-2"/>
    <n v="0"/>
    <n v="33"/>
    <n v="0"/>
    <m/>
    <n v="0"/>
    <n v="1"/>
    <n v="536"/>
    <n v="10"/>
    <x v="4"/>
    <n v="1"/>
    <n v="4"/>
    <n v="82"/>
    <n v="4"/>
    <n v="3"/>
    <n v="2"/>
    <n v="8380"/>
    <n v="21708"/>
    <n v="0"/>
    <n v="14"/>
    <n v="3"/>
    <n v="4"/>
    <n v="80"/>
    <n v="2"/>
    <n v="10"/>
    <n v="3"/>
    <n v="9"/>
    <n v="8"/>
    <n v="0"/>
    <n v="8"/>
    <x v="0"/>
  </r>
  <r>
    <x v="1"/>
    <s v="Travel_Rarely"/>
    <x v="4"/>
    <s v="Current Employees"/>
    <x v="1"/>
    <x v="0"/>
    <s v="STAFF-1269"/>
    <n v="1269"/>
    <x v="0"/>
    <x v="1"/>
    <x v="0"/>
    <s v="Yes"/>
    <s v="Y"/>
    <n v="2"/>
    <n v="-2"/>
    <n v="0"/>
    <n v="19"/>
    <n v="0"/>
    <m/>
    <n v="0"/>
    <n v="1"/>
    <n v="265"/>
    <n v="25"/>
    <x v="3"/>
    <n v="1"/>
    <n v="2"/>
    <n v="57"/>
    <n v="4"/>
    <n v="1"/>
    <n v="1"/>
    <n v="2994"/>
    <n v="21221"/>
    <n v="1"/>
    <n v="12"/>
    <n v="3"/>
    <n v="4"/>
    <n v="80"/>
    <n v="0"/>
    <n v="1"/>
    <n v="3"/>
    <n v="1"/>
    <n v="0"/>
    <n v="0"/>
    <n v="1"/>
    <x v="2"/>
  </r>
  <r>
    <x v="1"/>
    <s v="Travel_Rarely"/>
    <x v="4"/>
    <s v="Current Employees"/>
    <x v="1"/>
    <x v="0"/>
    <s v="STAFF-1270"/>
    <n v="1270"/>
    <x v="1"/>
    <x v="1"/>
    <x v="1"/>
    <s v="No"/>
    <s v="Y"/>
    <n v="2"/>
    <n v="-2"/>
    <n v="0"/>
    <n v="23"/>
    <n v="0"/>
    <m/>
    <n v="0"/>
    <n v="1"/>
    <n v="373"/>
    <n v="1"/>
    <x v="0"/>
    <n v="1"/>
    <n v="4"/>
    <n v="47"/>
    <n v="3"/>
    <n v="1"/>
    <n v="1"/>
    <n v="1223"/>
    <n v="16901"/>
    <n v="1"/>
    <n v="22"/>
    <n v="4"/>
    <n v="4"/>
    <n v="80"/>
    <n v="1"/>
    <n v="1"/>
    <n v="3"/>
    <n v="1"/>
    <n v="0"/>
    <n v="0"/>
    <n v="1"/>
    <x v="2"/>
  </r>
  <r>
    <x v="0"/>
    <s v="Travel_Frequently"/>
    <x v="2"/>
    <s v="Ex-Employees"/>
    <x v="0"/>
    <x v="0"/>
    <s v="STAFF-1273"/>
    <n v="1273"/>
    <x v="1"/>
    <x v="6"/>
    <x v="0"/>
    <s v="Yes"/>
    <s v="Y"/>
    <n v="4"/>
    <n v="-2"/>
    <n v="0"/>
    <n v="25"/>
    <n v="1"/>
    <n v="1"/>
    <n v="1"/>
    <n v="0"/>
    <n v="599"/>
    <n v="24"/>
    <x v="1"/>
    <n v="1"/>
    <n v="3"/>
    <n v="73"/>
    <n v="1"/>
    <n v="1"/>
    <n v="1"/>
    <n v="1118"/>
    <n v="8040"/>
    <n v="1"/>
    <n v="14"/>
    <n v="3"/>
    <n v="4"/>
    <n v="80"/>
    <n v="0"/>
    <n v="1"/>
    <n v="3"/>
    <n v="1"/>
    <n v="0"/>
    <n v="1"/>
    <n v="0"/>
    <x v="2"/>
  </r>
  <r>
    <x v="1"/>
    <s v="Travel_Rarely"/>
    <x v="2"/>
    <s v="Current Employees"/>
    <x v="1"/>
    <x v="0"/>
    <s v="STAFF-1275"/>
    <n v="1275"/>
    <x v="1"/>
    <x v="1"/>
    <x v="0"/>
    <s v="Yes"/>
    <s v="Y"/>
    <n v="2"/>
    <n v="-2"/>
    <n v="0"/>
    <n v="26"/>
    <n v="0"/>
    <m/>
    <n v="0"/>
    <n v="1"/>
    <n v="583"/>
    <n v="4"/>
    <x v="0"/>
    <n v="1"/>
    <n v="3"/>
    <n v="53"/>
    <n v="3"/>
    <n v="1"/>
    <n v="1"/>
    <n v="2875"/>
    <n v="9973"/>
    <n v="1"/>
    <n v="20"/>
    <n v="4"/>
    <n v="2"/>
    <n v="80"/>
    <n v="0"/>
    <n v="8"/>
    <n v="2"/>
    <n v="8"/>
    <n v="5"/>
    <n v="2"/>
    <n v="2"/>
    <x v="0"/>
  </r>
  <r>
    <x v="0"/>
    <s v="Travel_Rarely"/>
    <x v="1"/>
    <s v="Ex-Employees"/>
    <x v="0"/>
    <x v="3"/>
    <s v="STAFF-1277"/>
    <n v="1277"/>
    <x v="0"/>
    <x v="5"/>
    <x v="0"/>
    <s v="Yes"/>
    <s v="Y"/>
    <n v="2"/>
    <n v="-2"/>
    <n v="0"/>
    <n v="45"/>
    <n v="1"/>
    <n v="1"/>
    <n v="1"/>
    <n v="0"/>
    <n v="1449"/>
    <n v="2"/>
    <x v="3"/>
    <n v="1"/>
    <n v="1"/>
    <n v="94"/>
    <n v="1"/>
    <n v="5"/>
    <n v="2"/>
    <n v="18824"/>
    <n v="2493"/>
    <n v="2"/>
    <n v="16"/>
    <n v="3"/>
    <n v="1"/>
    <n v="80"/>
    <n v="0"/>
    <n v="26"/>
    <n v="3"/>
    <n v="24"/>
    <n v="10"/>
    <n v="1"/>
    <n v="11"/>
    <x v="4"/>
  </r>
  <r>
    <x v="1"/>
    <s v="Non-Travel"/>
    <x v="3"/>
    <s v="Current Employees"/>
    <x v="1"/>
    <x v="2"/>
    <s v="STAFF-1278"/>
    <n v="1278"/>
    <x v="1"/>
    <x v="4"/>
    <x v="2"/>
    <s v="Yes"/>
    <s v="Y"/>
    <n v="3"/>
    <n v="-2"/>
    <n v="0"/>
    <n v="55"/>
    <n v="0"/>
    <m/>
    <n v="0"/>
    <n v="1"/>
    <n v="177"/>
    <n v="8"/>
    <x v="1"/>
    <n v="1"/>
    <n v="4"/>
    <n v="37"/>
    <n v="2"/>
    <n v="4"/>
    <n v="2"/>
    <n v="13577"/>
    <n v="25592"/>
    <n v="1"/>
    <n v="15"/>
    <n v="3"/>
    <n v="4"/>
    <n v="80"/>
    <n v="1"/>
    <n v="34"/>
    <n v="3"/>
    <n v="33"/>
    <n v="9"/>
    <n v="15"/>
    <n v="0"/>
    <x v="7"/>
  </r>
  <r>
    <x v="0"/>
    <s v="Travel_Frequently"/>
    <x v="4"/>
    <s v="Ex-Employees"/>
    <x v="1"/>
    <x v="0"/>
    <s v="STAFF-1279"/>
    <n v="1279"/>
    <x v="0"/>
    <x v="2"/>
    <x v="0"/>
    <s v="No"/>
    <s v="Y"/>
    <n v="2"/>
    <n v="-2"/>
    <n v="0"/>
    <n v="21"/>
    <n v="1"/>
    <n v="1"/>
    <n v="1"/>
    <n v="0"/>
    <n v="251"/>
    <n v="10"/>
    <x v="0"/>
    <n v="1"/>
    <n v="1"/>
    <n v="45"/>
    <n v="2"/>
    <n v="1"/>
    <n v="1"/>
    <n v="2625"/>
    <n v="25308"/>
    <n v="1"/>
    <n v="20"/>
    <n v="4"/>
    <n v="3"/>
    <n v="80"/>
    <n v="0"/>
    <n v="2"/>
    <n v="1"/>
    <n v="2"/>
    <n v="2"/>
    <n v="2"/>
    <n v="2"/>
    <x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x v="1"/>
  </r>
  <r>
    <x v="1"/>
    <s v="Travel_Rarely"/>
    <x v="2"/>
    <s v="Current Employees"/>
    <x v="0"/>
    <x v="3"/>
    <s v="STAFF-1281"/>
    <n v="1281"/>
    <x v="0"/>
    <x v="0"/>
    <x v="0"/>
    <s v="Yes"/>
    <s v="Y"/>
    <n v="3"/>
    <n v="-2"/>
    <n v="0"/>
    <n v="34"/>
    <n v="0"/>
    <m/>
    <n v="0"/>
    <n v="1"/>
    <n v="131"/>
    <n v="2"/>
    <x v="3"/>
    <n v="1"/>
    <n v="3"/>
    <n v="86"/>
    <n v="3"/>
    <n v="2"/>
    <n v="2"/>
    <n v="4538"/>
    <n v="6039"/>
    <n v="0"/>
    <n v="12"/>
    <n v="3"/>
    <n v="4"/>
    <n v="80"/>
    <n v="0"/>
    <n v="4"/>
    <n v="3"/>
    <n v="3"/>
    <n v="2"/>
    <n v="0"/>
    <n v="2"/>
    <x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x v="3"/>
  </r>
  <r>
    <x v="1"/>
    <s v="Travel_Rarely"/>
    <x v="3"/>
    <s v="Current Employees"/>
    <x v="1"/>
    <x v="2"/>
    <s v="STAFF-1283"/>
    <n v="1283"/>
    <x v="1"/>
    <x v="3"/>
    <x v="0"/>
    <s v="No"/>
    <s v="Y"/>
    <n v="6"/>
    <n v="-2"/>
    <n v="0"/>
    <n v="59"/>
    <n v="0"/>
    <m/>
    <n v="0"/>
    <n v="1"/>
    <n v="1429"/>
    <n v="18"/>
    <x v="2"/>
    <n v="1"/>
    <n v="4"/>
    <n v="67"/>
    <n v="3"/>
    <n v="3"/>
    <n v="4"/>
    <n v="10512"/>
    <n v="20002"/>
    <n v="6"/>
    <n v="12"/>
    <n v="3"/>
    <n v="4"/>
    <n v="80"/>
    <n v="0"/>
    <n v="25"/>
    <n v="2"/>
    <n v="9"/>
    <n v="7"/>
    <n v="5"/>
    <n v="4"/>
    <x v="0"/>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x v="1"/>
  </r>
  <r>
    <x v="1"/>
    <s v="Travel_Frequently"/>
    <x v="2"/>
    <s v="Current Employees"/>
    <x v="1"/>
    <x v="2"/>
    <s v="STAFF-1286"/>
    <n v="1286"/>
    <x v="1"/>
    <x v="2"/>
    <x v="0"/>
    <s v="Yes"/>
    <s v="Y"/>
    <n v="2"/>
    <n v="-2"/>
    <n v="0"/>
    <n v="28"/>
    <n v="0"/>
    <m/>
    <n v="0"/>
    <n v="1"/>
    <n v="791"/>
    <n v="1"/>
    <x v="2"/>
    <n v="1"/>
    <n v="4"/>
    <n v="44"/>
    <n v="3"/>
    <n v="1"/>
    <n v="3"/>
    <n v="2154"/>
    <n v="6842"/>
    <n v="0"/>
    <n v="11"/>
    <n v="3"/>
    <n v="3"/>
    <n v="80"/>
    <n v="0"/>
    <n v="5"/>
    <n v="2"/>
    <n v="4"/>
    <n v="2"/>
    <n v="0"/>
    <n v="2"/>
    <x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x v="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x v="1"/>
  </r>
  <r>
    <x v="1"/>
    <s v="Travel_Rarely"/>
    <x v="0"/>
    <s v="Current Employees"/>
    <x v="1"/>
    <x v="0"/>
    <s v="STAFF-1291"/>
    <n v="1291"/>
    <x v="1"/>
    <x v="1"/>
    <x v="1"/>
    <s v="Yes"/>
    <s v="Y"/>
    <n v="3"/>
    <n v="-2"/>
    <n v="0"/>
    <n v="35"/>
    <n v="0"/>
    <m/>
    <n v="0"/>
    <n v="1"/>
    <n v="735"/>
    <n v="6"/>
    <x v="1"/>
    <n v="1"/>
    <n v="3"/>
    <n v="66"/>
    <n v="3"/>
    <n v="1"/>
    <n v="3"/>
    <n v="3506"/>
    <n v="6020"/>
    <n v="0"/>
    <n v="14"/>
    <n v="3"/>
    <n v="4"/>
    <n v="80"/>
    <n v="0"/>
    <n v="4"/>
    <n v="3"/>
    <n v="3"/>
    <n v="2"/>
    <n v="2"/>
    <n v="2"/>
    <x v="2"/>
  </r>
  <r>
    <x v="1"/>
    <s v="Travel_Rarely"/>
    <x v="0"/>
    <s v="Current Employees"/>
    <x v="1"/>
    <x v="2"/>
    <s v="STAFF-1292"/>
    <n v="1292"/>
    <x v="0"/>
    <x v="1"/>
    <x v="1"/>
    <s v="Yes"/>
    <s v="Y"/>
    <n v="2"/>
    <n v="-2"/>
    <n v="0"/>
    <n v="42"/>
    <n v="0"/>
    <m/>
    <n v="0"/>
    <n v="1"/>
    <n v="603"/>
    <n v="7"/>
    <x v="2"/>
    <n v="1"/>
    <n v="2"/>
    <n v="78"/>
    <n v="4"/>
    <n v="2"/>
    <n v="2"/>
    <n v="2372"/>
    <n v="5628"/>
    <n v="6"/>
    <n v="16"/>
    <n v="3"/>
    <n v="4"/>
    <n v="80"/>
    <n v="0"/>
    <n v="18"/>
    <n v="3"/>
    <n v="1"/>
    <n v="0"/>
    <n v="0"/>
    <n v="0"/>
    <x v="2"/>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x v="4"/>
  </r>
  <r>
    <x v="1"/>
    <s v="Travel_Rarely"/>
    <x v="0"/>
    <s v="Current Employees"/>
    <x v="1"/>
    <x v="0"/>
    <s v="STAFF-1294"/>
    <n v="1294"/>
    <x v="0"/>
    <x v="3"/>
    <x v="0"/>
    <s v="Yes"/>
    <s v="Y"/>
    <n v="2"/>
    <n v="-2"/>
    <n v="0"/>
    <n v="36"/>
    <n v="0"/>
    <m/>
    <n v="0"/>
    <n v="1"/>
    <n v="429"/>
    <n v="2"/>
    <x v="2"/>
    <n v="1"/>
    <n v="3"/>
    <n v="53"/>
    <n v="3"/>
    <n v="2"/>
    <n v="2"/>
    <n v="5410"/>
    <n v="2323"/>
    <n v="9"/>
    <n v="11"/>
    <n v="3"/>
    <n v="4"/>
    <n v="80"/>
    <n v="0"/>
    <n v="18"/>
    <n v="3"/>
    <n v="16"/>
    <n v="14"/>
    <n v="5"/>
    <n v="12"/>
    <x v="5"/>
  </r>
  <r>
    <x v="0"/>
    <s v="Travel_Rarely"/>
    <x v="0"/>
    <s v="Ex-Employees"/>
    <x v="1"/>
    <x v="2"/>
    <s v="STAFF-1295"/>
    <n v="1295"/>
    <x v="0"/>
    <x v="4"/>
    <x v="1"/>
    <s v="No"/>
    <s v="Y"/>
    <n v="2"/>
    <n v="-2"/>
    <n v="0"/>
    <n v="44"/>
    <n v="1"/>
    <n v="1"/>
    <n v="1"/>
    <n v="0"/>
    <n v="621"/>
    <n v="15"/>
    <x v="3"/>
    <n v="1"/>
    <n v="1"/>
    <n v="73"/>
    <n v="3"/>
    <n v="3"/>
    <n v="4"/>
    <n v="7978"/>
    <n v="14075"/>
    <n v="1"/>
    <n v="11"/>
    <n v="3"/>
    <n v="4"/>
    <n v="80"/>
    <n v="1"/>
    <n v="10"/>
    <n v="3"/>
    <n v="10"/>
    <n v="7"/>
    <n v="0"/>
    <n v="5"/>
    <x v="1"/>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x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x v="0"/>
  </r>
  <r>
    <x v="1"/>
    <s v="Non-Travel"/>
    <x v="2"/>
    <s v="Current Employees"/>
    <x v="1"/>
    <x v="2"/>
    <s v="STAFF-1298"/>
    <n v="1298"/>
    <x v="0"/>
    <x v="3"/>
    <x v="0"/>
    <s v="Yes"/>
    <s v="Y"/>
    <n v="3"/>
    <n v="-2"/>
    <n v="0"/>
    <n v="30"/>
    <n v="0"/>
    <m/>
    <n v="0"/>
    <n v="1"/>
    <n v="879"/>
    <n v="9"/>
    <x v="0"/>
    <n v="1"/>
    <n v="3"/>
    <n v="72"/>
    <n v="3"/>
    <n v="2"/>
    <n v="3"/>
    <n v="4695"/>
    <n v="12858"/>
    <n v="7"/>
    <n v="18"/>
    <n v="3"/>
    <n v="3"/>
    <n v="80"/>
    <n v="0"/>
    <n v="10"/>
    <n v="3"/>
    <n v="8"/>
    <n v="4"/>
    <n v="1"/>
    <n v="7"/>
    <x v="0"/>
  </r>
  <r>
    <x v="0"/>
    <s v="Travel_Rarely"/>
    <x v="2"/>
    <s v="Ex-Employees"/>
    <x v="1"/>
    <x v="4"/>
    <s v="STAFF-1299"/>
    <n v="1299"/>
    <x v="0"/>
    <x v="2"/>
    <x v="2"/>
    <s v="Yes"/>
    <s v="Y"/>
    <n v="2"/>
    <n v="-2"/>
    <n v="0"/>
    <n v="29"/>
    <n v="1"/>
    <n v="1"/>
    <n v="1"/>
    <n v="0"/>
    <n v="806"/>
    <n v="7"/>
    <x v="3"/>
    <n v="1"/>
    <n v="4"/>
    <n v="39"/>
    <n v="3"/>
    <n v="1"/>
    <n v="4"/>
    <n v="3339"/>
    <n v="17285"/>
    <n v="3"/>
    <n v="13"/>
    <n v="3"/>
    <n v="1"/>
    <n v="80"/>
    <n v="2"/>
    <n v="10"/>
    <n v="3"/>
    <n v="7"/>
    <n v="7"/>
    <n v="7"/>
    <n v="7"/>
    <x v="0"/>
  </r>
  <r>
    <x v="1"/>
    <s v="Travel_Rarely"/>
    <x v="2"/>
    <s v="Current Employees"/>
    <x v="1"/>
    <x v="4"/>
    <s v="STAFF-1301"/>
    <n v="1301"/>
    <x v="1"/>
    <x v="1"/>
    <x v="0"/>
    <s v="No"/>
    <s v="Y"/>
    <n v="2"/>
    <n v="-2"/>
    <n v="0"/>
    <n v="28"/>
    <n v="0"/>
    <m/>
    <n v="0"/>
    <n v="1"/>
    <n v="640"/>
    <n v="1"/>
    <x v="3"/>
    <n v="1"/>
    <n v="4"/>
    <n v="84"/>
    <n v="3"/>
    <n v="1"/>
    <n v="4"/>
    <n v="2080"/>
    <n v="4732"/>
    <n v="2"/>
    <n v="11"/>
    <n v="3"/>
    <n v="2"/>
    <n v="80"/>
    <n v="0"/>
    <n v="5"/>
    <n v="2"/>
    <n v="3"/>
    <n v="2"/>
    <n v="1"/>
    <n v="2"/>
    <x v="2"/>
  </r>
  <r>
    <x v="1"/>
    <s v="Travel_Rarely"/>
    <x v="2"/>
    <s v="Current Employees"/>
    <x v="1"/>
    <x v="2"/>
    <s v="STAFF-1303"/>
    <n v="1303"/>
    <x v="0"/>
    <x v="1"/>
    <x v="0"/>
    <s v="No"/>
    <s v="Y"/>
    <n v="3"/>
    <n v="-2"/>
    <n v="0"/>
    <n v="25"/>
    <n v="0"/>
    <m/>
    <n v="0"/>
    <n v="1"/>
    <n v="266"/>
    <n v="1"/>
    <x v="3"/>
    <n v="1"/>
    <n v="4"/>
    <n v="40"/>
    <n v="3"/>
    <n v="1"/>
    <n v="2"/>
    <n v="2096"/>
    <n v="18830"/>
    <n v="1"/>
    <n v="18"/>
    <n v="3"/>
    <n v="4"/>
    <n v="80"/>
    <n v="0"/>
    <n v="2"/>
    <n v="2"/>
    <n v="2"/>
    <n v="2"/>
    <n v="2"/>
    <n v="1"/>
    <x v="2"/>
  </r>
  <r>
    <x v="1"/>
    <s v="Travel_Rarely"/>
    <x v="2"/>
    <s v="Current Employees"/>
    <x v="0"/>
    <x v="2"/>
    <s v="STAFF-1304"/>
    <n v="1304"/>
    <x v="1"/>
    <x v="0"/>
    <x v="1"/>
    <s v="No"/>
    <s v="Y"/>
    <n v="4"/>
    <n v="-2"/>
    <n v="0"/>
    <n v="32"/>
    <n v="0"/>
    <m/>
    <n v="0"/>
    <n v="1"/>
    <n v="604"/>
    <n v="8"/>
    <x v="3"/>
    <n v="1"/>
    <n v="3"/>
    <n v="56"/>
    <n v="4"/>
    <n v="2"/>
    <n v="4"/>
    <n v="6209"/>
    <n v="11693"/>
    <n v="1"/>
    <n v="15"/>
    <n v="3"/>
    <n v="3"/>
    <n v="80"/>
    <n v="2"/>
    <n v="10"/>
    <n v="4"/>
    <n v="10"/>
    <n v="7"/>
    <n v="0"/>
    <n v="8"/>
    <x v="1"/>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x v="2"/>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x v="5"/>
  </r>
  <r>
    <x v="1"/>
    <s v="Travel_Rarely"/>
    <x v="3"/>
    <s v="Current Employees"/>
    <x v="1"/>
    <x v="0"/>
    <s v="STAFF-1308"/>
    <n v="1308"/>
    <x v="1"/>
    <x v="1"/>
    <x v="2"/>
    <s v="No"/>
    <s v="Y"/>
    <n v="3"/>
    <n v="-2"/>
    <n v="0"/>
    <n v="58"/>
    <n v="0"/>
    <m/>
    <n v="0"/>
    <n v="1"/>
    <n v="848"/>
    <n v="23"/>
    <x v="2"/>
    <n v="1"/>
    <n v="1"/>
    <n v="88"/>
    <n v="3"/>
    <n v="1"/>
    <n v="3"/>
    <n v="2372"/>
    <n v="26076"/>
    <n v="1"/>
    <n v="12"/>
    <n v="3"/>
    <n v="4"/>
    <n v="80"/>
    <n v="2"/>
    <n v="2"/>
    <n v="3"/>
    <n v="2"/>
    <n v="2"/>
    <n v="2"/>
    <n v="2"/>
    <x v="2"/>
  </r>
  <r>
    <x v="0"/>
    <s v="Travel_Rarely"/>
    <x v="2"/>
    <s v="Ex-Employees"/>
    <x v="1"/>
    <x v="0"/>
    <s v="STAFF-1309"/>
    <n v="1309"/>
    <x v="1"/>
    <x v="2"/>
    <x v="1"/>
    <s v="No"/>
    <s v="Y"/>
    <n v="3"/>
    <n v="-2"/>
    <n v="0"/>
    <n v="32"/>
    <n v="1"/>
    <n v="1"/>
    <n v="1"/>
    <n v="0"/>
    <n v="1089"/>
    <n v="7"/>
    <x v="0"/>
    <n v="1"/>
    <n v="4"/>
    <n v="79"/>
    <n v="3"/>
    <n v="2"/>
    <n v="3"/>
    <n v="4883"/>
    <n v="22845"/>
    <n v="1"/>
    <n v="18"/>
    <n v="3"/>
    <n v="1"/>
    <n v="80"/>
    <n v="1"/>
    <n v="10"/>
    <n v="3"/>
    <n v="10"/>
    <n v="4"/>
    <n v="1"/>
    <n v="1"/>
    <x v="1"/>
  </r>
  <r>
    <x v="0"/>
    <s v="Travel_Rarely"/>
    <x v="0"/>
    <s v="Ex-Employees"/>
    <x v="1"/>
    <x v="2"/>
    <s v="STAFF-1310"/>
    <n v="1310"/>
    <x v="1"/>
    <x v="1"/>
    <x v="0"/>
    <s v="No"/>
    <s v="Y"/>
    <n v="2"/>
    <n v="-2"/>
    <n v="0"/>
    <n v="39"/>
    <n v="1"/>
    <n v="1"/>
    <n v="1"/>
    <n v="0"/>
    <n v="360"/>
    <n v="23"/>
    <x v="3"/>
    <n v="1"/>
    <n v="3"/>
    <n v="93"/>
    <n v="3"/>
    <n v="1"/>
    <n v="3"/>
    <n v="3904"/>
    <n v="22154"/>
    <n v="0"/>
    <n v="13"/>
    <n v="3"/>
    <n v="1"/>
    <n v="80"/>
    <n v="0"/>
    <n v="6"/>
    <n v="3"/>
    <n v="5"/>
    <n v="2"/>
    <n v="0"/>
    <n v="3"/>
    <x v="0"/>
  </r>
  <r>
    <x v="1"/>
    <s v="Travel_Rarely"/>
    <x v="2"/>
    <s v="Current Employees"/>
    <x v="1"/>
    <x v="4"/>
    <s v="STAFF-1311"/>
    <n v="1311"/>
    <x v="0"/>
    <x v="2"/>
    <x v="1"/>
    <s v="No"/>
    <s v="Y"/>
    <n v="6"/>
    <n v="-2"/>
    <n v="0"/>
    <n v="30"/>
    <n v="0"/>
    <m/>
    <n v="0"/>
    <n v="1"/>
    <n v="1138"/>
    <n v="6"/>
    <x v="3"/>
    <n v="1"/>
    <n v="4"/>
    <n v="48"/>
    <n v="2"/>
    <n v="2"/>
    <n v="4"/>
    <n v="4627"/>
    <n v="23631"/>
    <n v="0"/>
    <n v="12"/>
    <n v="3"/>
    <n v="1"/>
    <n v="80"/>
    <n v="1"/>
    <n v="10"/>
    <n v="3"/>
    <n v="9"/>
    <n v="2"/>
    <n v="6"/>
    <n v="7"/>
    <x v="0"/>
  </r>
  <r>
    <x v="1"/>
    <s v="Travel_Rarely"/>
    <x v="0"/>
    <s v="Current Employees"/>
    <x v="1"/>
    <x v="4"/>
    <s v="STAFF-1312"/>
    <n v="1312"/>
    <x v="0"/>
    <x v="4"/>
    <x v="1"/>
    <s v="No"/>
    <s v="Y"/>
    <n v="0"/>
    <n v="-2"/>
    <n v="0"/>
    <n v="36"/>
    <n v="0"/>
    <m/>
    <n v="0"/>
    <n v="1"/>
    <n v="325"/>
    <n v="10"/>
    <x v="2"/>
    <n v="1"/>
    <n v="4"/>
    <n v="63"/>
    <n v="3"/>
    <n v="3"/>
    <n v="4"/>
    <n v="7094"/>
    <n v="5747"/>
    <n v="3"/>
    <n v="12"/>
    <n v="3"/>
    <n v="1"/>
    <n v="80"/>
    <n v="0"/>
    <n v="10"/>
    <n v="3"/>
    <n v="7"/>
    <n v="7"/>
    <n v="1"/>
    <n v="7"/>
    <x v="0"/>
  </r>
  <r>
    <x v="1"/>
    <s v="Travel_Rarely"/>
    <x v="1"/>
    <s v="Current Employees"/>
    <x v="2"/>
    <x v="0"/>
    <s v="STAFF-1314"/>
    <n v="1314"/>
    <x v="0"/>
    <x v="8"/>
    <x v="0"/>
    <s v="No"/>
    <s v="Y"/>
    <n v="3"/>
    <n v="-2"/>
    <n v="0"/>
    <n v="46"/>
    <n v="0"/>
    <m/>
    <n v="0"/>
    <n v="1"/>
    <n v="991"/>
    <n v="1"/>
    <x v="0"/>
    <n v="1"/>
    <n v="4"/>
    <n v="44"/>
    <n v="3"/>
    <n v="1"/>
    <n v="3"/>
    <n v="3423"/>
    <n v="22957"/>
    <n v="6"/>
    <n v="12"/>
    <n v="3"/>
    <n v="3"/>
    <n v="80"/>
    <n v="0"/>
    <n v="10"/>
    <n v="4"/>
    <n v="7"/>
    <n v="6"/>
    <n v="5"/>
    <n v="7"/>
    <x v="0"/>
  </r>
  <r>
    <x v="1"/>
    <s v="Non-Travel"/>
    <x v="2"/>
    <s v="Current Employees"/>
    <x v="1"/>
    <x v="0"/>
    <s v="STAFF-1315"/>
    <n v="1315"/>
    <x v="0"/>
    <x v="2"/>
    <x v="1"/>
    <s v="No"/>
    <s v="Y"/>
    <n v="6"/>
    <n v="-2"/>
    <n v="0"/>
    <n v="28"/>
    <n v="0"/>
    <m/>
    <n v="0"/>
    <n v="1"/>
    <n v="1476"/>
    <n v="1"/>
    <x v="3"/>
    <n v="1"/>
    <n v="3"/>
    <n v="55"/>
    <n v="1"/>
    <n v="2"/>
    <n v="4"/>
    <n v="6674"/>
    <n v="16392"/>
    <n v="0"/>
    <n v="11"/>
    <n v="3"/>
    <n v="1"/>
    <n v="80"/>
    <n v="3"/>
    <n v="10"/>
    <n v="3"/>
    <n v="9"/>
    <n v="8"/>
    <n v="7"/>
    <n v="5"/>
    <x v="0"/>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x v="2"/>
  </r>
  <r>
    <x v="0"/>
    <s v="Travel_Rarely"/>
    <x v="0"/>
    <s v="Ex-Employees"/>
    <x v="0"/>
    <x v="3"/>
    <s v="STAFF-1318"/>
    <n v="1318"/>
    <x v="1"/>
    <x v="0"/>
    <x v="0"/>
    <s v="Yes"/>
    <s v="Y"/>
    <n v="2"/>
    <n v="-2"/>
    <n v="0"/>
    <n v="40"/>
    <n v="1"/>
    <n v="1"/>
    <n v="1"/>
    <n v="0"/>
    <n v="299"/>
    <n v="25"/>
    <x v="2"/>
    <n v="1"/>
    <n v="4"/>
    <n v="57"/>
    <n v="2"/>
    <n v="3"/>
    <n v="2"/>
    <n v="9094"/>
    <n v="17235"/>
    <n v="2"/>
    <n v="12"/>
    <n v="3"/>
    <n v="3"/>
    <n v="80"/>
    <n v="0"/>
    <n v="9"/>
    <n v="3"/>
    <n v="5"/>
    <n v="4"/>
    <n v="1"/>
    <n v="0"/>
    <x v="0"/>
  </r>
  <r>
    <x v="0"/>
    <s v="Travel_Rarely"/>
    <x v="1"/>
    <s v="Ex-Employees"/>
    <x v="0"/>
    <x v="0"/>
    <s v="STAFF-1319"/>
    <n v="1319"/>
    <x v="1"/>
    <x v="0"/>
    <x v="0"/>
    <s v="Yes"/>
    <s v="Y"/>
    <n v="2"/>
    <n v="-2"/>
    <n v="0"/>
    <n v="52"/>
    <n v="1"/>
    <n v="1"/>
    <n v="1"/>
    <n v="0"/>
    <n v="1030"/>
    <n v="5"/>
    <x v="3"/>
    <n v="1"/>
    <n v="2"/>
    <n v="64"/>
    <n v="3"/>
    <n v="3"/>
    <n v="2"/>
    <n v="8446"/>
    <n v="21534"/>
    <n v="9"/>
    <n v="19"/>
    <n v="3"/>
    <n v="3"/>
    <n v="80"/>
    <n v="0"/>
    <n v="10"/>
    <n v="2"/>
    <n v="8"/>
    <n v="7"/>
    <n v="7"/>
    <n v="7"/>
    <x v="0"/>
  </r>
  <r>
    <x v="1"/>
    <s v="Travel_Rarely"/>
    <x v="2"/>
    <s v="Current Employees"/>
    <x v="1"/>
    <x v="2"/>
    <s v="STAFF-1321"/>
    <n v="1321"/>
    <x v="0"/>
    <x v="5"/>
    <x v="1"/>
    <s v="Yes"/>
    <s v="Y"/>
    <n v="2"/>
    <n v="-2"/>
    <n v="0"/>
    <n v="30"/>
    <n v="0"/>
    <m/>
    <n v="0"/>
    <n v="1"/>
    <n v="634"/>
    <n v="17"/>
    <x v="2"/>
    <n v="1"/>
    <n v="2"/>
    <n v="95"/>
    <n v="3"/>
    <n v="3"/>
    <n v="3"/>
    <n v="11916"/>
    <n v="25927"/>
    <n v="1"/>
    <n v="23"/>
    <n v="4"/>
    <n v="4"/>
    <n v="80"/>
    <n v="2"/>
    <n v="9"/>
    <n v="3"/>
    <n v="9"/>
    <n v="1"/>
    <n v="0"/>
    <n v="8"/>
    <x v="0"/>
  </r>
  <r>
    <x v="1"/>
    <s v="Travel_Rarely"/>
    <x v="0"/>
    <s v="Current Employees"/>
    <x v="1"/>
    <x v="0"/>
    <s v="STAFF-1322"/>
    <n v="1322"/>
    <x v="1"/>
    <x v="3"/>
    <x v="0"/>
    <s v="No"/>
    <s v="Y"/>
    <n v="6"/>
    <n v="-2"/>
    <n v="0"/>
    <n v="39"/>
    <n v="0"/>
    <m/>
    <n v="0"/>
    <n v="1"/>
    <n v="524"/>
    <n v="18"/>
    <x v="0"/>
    <n v="1"/>
    <n v="1"/>
    <n v="32"/>
    <n v="3"/>
    <n v="2"/>
    <n v="3"/>
    <n v="4534"/>
    <n v="13352"/>
    <n v="0"/>
    <n v="11"/>
    <n v="3"/>
    <n v="1"/>
    <n v="80"/>
    <n v="0"/>
    <n v="9"/>
    <n v="3"/>
    <n v="8"/>
    <n v="7"/>
    <n v="1"/>
    <n v="7"/>
    <x v="0"/>
  </r>
  <r>
    <x v="1"/>
    <s v="Non-Travel"/>
    <x v="2"/>
    <s v="Current Employees"/>
    <x v="0"/>
    <x v="0"/>
    <s v="STAFF-1324"/>
    <n v="1324"/>
    <x v="0"/>
    <x v="0"/>
    <x v="2"/>
    <s v="Yes"/>
    <s v="Y"/>
    <n v="5"/>
    <n v="-2"/>
    <n v="0"/>
    <n v="31"/>
    <n v="0"/>
    <m/>
    <n v="0"/>
    <n v="1"/>
    <n v="587"/>
    <n v="2"/>
    <x v="2"/>
    <n v="1"/>
    <n v="4"/>
    <n v="57"/>
    <n v="3"/>
    <n v="3"/>
    <n v="3"/>
    <n v="9852"/>
    <n v="8935"/>
    <n v="1"/>
    <n v="19"/>
    <n v="3"/>
    <n v="1"/>
    <n v="80"/>
    <n v="1"/>
    <n v="10"/>
    <n v="2"/>
    <n v="10"/>
    <n v="8"/>
    <n v="9"/>
    <n v="6"/>
    <x v="1"/>
  </r>
  <r>
    <x v="1"/>
    <s v="Non-Travel"/>
    <x v="0"/>
    <s v="Current Employees"/>
    <x v="0"/>
    <x v="2"/>
    <s v="STAFF-1329"/>
    <n v="1329"/>
    <x v="1"/>
    <x v="0"/>
    <x v="0"/>
    <s v="No"/>
    <s v="Y"/>
    <n v="4"/>
    <n v="-2"/>
    <n v="0"/>
    <n v="41"/>
    <n v="0"/>
    <m/>
    <n v="0"/>
    <n v="1"/>
    <n v="256"/>
    <n v="10"/>
    <x v="0"/>
    <n v="1"/>
    <n v="3"/>
    <n v="40"/>
    <n v="1"/>
    <n v="2"/>
    <n v="2"/>
    <n v="6151"/>
    <n v="22074"/>
    <n v="1"/>
    <n v="13"/>
    <n v="3"/>
    <n v="1"/>
    <n v="80"/>
    <n v="0"/>
    <n v="19"/>
    <n v="3"/>
    <n v="19"/>
    <n v="2"/>
    <n v="11"/>
    <n v="9"/>
    <x v="5"/>
  </r>
  <r>
    <x v="0"/>
    <s v="Travel_Frequently"/>
    <x v="2"/>
    <s v="Ex-Employees"/>
    <x v="0"/>
    <x v="0"/>
    <s v="STAFF-1331"/>
    <n v="1331"/>
    <x v="0"/>
    <x v="6"/>
    <x v="0"/>
    <s v="Yes"/>
    <s v="Y"/>
    <n v="2"/>
    <n v="-2"/>
    <n v="0"/>
    <n v="31"/>
    <n v="1"/>
    <n v="1"/>
    <n v="1"/>
    <n v="0"/>
    <n v="1060"/>
    <n v="1"/>
    <x v="3"/>
    <n v="1"/>
    <n v="4"/>
    <n v="54"/>
    <n v="3"/>
    <n v="1"/>
    <n v="2"/>
    <n v="2302"/>
    <n v="8319"/>
    <n v="1"/>
    <n v="11"/>
    <n v="3"/>
    <n v="1"/>
    <n v="80"/>
    <n v="0"/>
    <n v="3"/>
    <n v="4"/>
    <n v="3"/>
    <n v="2"/>
    <n v="2"/>
    <n v="2"/>
    <x v="2"/>
  </r>
  <r>
    <x v="0"/>
    <s v="Travel_Rarely"/>
    <x v="0"/>
    <s v="Ex-Employees"/>
    <x v="1"/>
    <x v="0"/>
    <s v="STAFF-1333"/>
    <n v="1333"/>
    <x v="1"/>
    <x v="2"/>
    <x v="1"/>
    <s v="No"/>
    <s v="Y"/>
    <n v="4"/>
    <n v="-2"/>
    <n v="0"/>
    <n v="44"/>
    <n v="1"/>
    <n v="1"/>
    <n v="1"/>
    <n v="0"/>
    <n v="935"/>
    <n v="3"/>
    <x v="3"/>
    <n v="1"/>
    <n v="1"/>
    <n v="89"/>
    <n v="3"/>
    <n v="1"/>
    <n v="3"/>
    <n v="2362"/>
    <n v="14669"/>
    <n v="4"/>
    <n v="12"/>
    <n v="3"/>
    <n v="3"/>
    <n v="80"/>
    <n v="0"/>
    <n v="10"/>
    <n v="4"/>
    <n v="3"/>
    <n v="2"/>
    <n v="1"/>
    <n v="2"/>
    <x v="2"/>
  </r>
  <r>
    <x v="1"/>
    <s v="Non-Travel"/>
    <x v="0"/>
    <s v="Current Employees"/>
    <x v="1"/>
    <x v="0"/>
    <s v="STAFF-1334"/>
    <n v="1334"/>
    <x v="1"/>
    <x v="5"/>
    <x v="1"/>
    <s v="Yes"/>
    <s v="Y"/>
    <n v="3"/>
    <n v="-2"/>
    <n v="0"/>
    <n v="42"/>
    <n v="0"/>
    <m/>
    <n v="0"/>
    <n v="1"/>
    <n v="495"/>
    <n v="2"/>
    <x v="1"/>
    <n v="1"/>
    <n v="3"/>
    <n v="37"/>
    <n v="3"/>
    <n v="4"/>
    <n v="3"/>
    <n v="17861"/>
    <n v="26582"/>
    <n v="0"/>
    <n v="13"/>
    <n v="3"/>
    <n v="4"/>
    <n v="80"/>
    <n v="0"/>
    <n v="21"/>
    <n v="2"/>
    <n v="20"/>
    <n v="8"/>
    <n v="2"/>
    <n v="10"/>
    <x v="4"/>
  </r>
  <r>
    <x v="1"/>
    <s v="Travel_Rarely"/>
    <x v="3"/>
    <s v="Current Employees"/>
    <x v="1"/>
    <x v="2"/>
    <s v="STAFF-1336"/>
    <n v="1336"/>
    <x v="0"/>
    <x v="5"/>
    <x v="1"/>
    <s v="No"/>
    <s v="Y"/>
    <n v="5"/>
    <n v="-2"/>
    <n v="0"/>
    <n v="55"/>
    <n v="0"/>
    <m/>
    <n v="0"/>
    <n v="1"/>
    <n v="282"/>
    <n v="2"/>
    <x v="0"/>
    <n v="1"/>
    <n v="4"/>
    <n v="58"/>
    <n v="1"/>
    <n v="5"/>
    <n v="3"/>
    <n v="19187"/>
    <n v="6992"/>
    <n v="4"/>
    <n v="14"/>
    <n v="3"/>
    <n v="4"/>
    <n v="80"/>
    <n v="1"/>
    <n v="23"/>
    <n v="3"/>
    <n v="19"/>
    <n v="9"/>
    <n v="9"/>
    <n v="11"/>
    <x v="5"/>
  </r>
  <r>
    <x v="1"/>
    <s v="Travel_Rarely"/>
    <x v="3"/>
    <s v="Current Employees"/>
    <x v="2"/>
    <x v="0"/>
    <s v="STAFF-1338"/>
    <n v="1338"/>
    <x v="1"/>
    <x v="5"/>
    <x v="0"/>
    <s v="No"/>
    <s v="Y"/>
    <n v="4"/>
    <n v="-2"/>
    <n v="0"/>
    <n v="56"/>
    <n v="0"/>
    <m/>
    <n v="0"/>
    <n v="1"/>
    <n v="206"/>
    <n v="8"/>
    <x v="2"/>
    <n v="1"/>
    <n v="4"/>
    <n v="99"/>
    <n v="3"/>
    <n v="5"/>
    <n v="2"/>
    <n v="19717"/>
    <n v="4022"/>
    <n v="6"/>
    <n v="14"/>
    <n v="3"/>
    <n v="1"/>
    <n v="80"/>
    <n v="0"/>
    <n v="36"/>
    <n v="3"/>
    <n v="7"/>
    <n v="3"/>
    <n v="7"/>
    <n v="7"/>
    <x v="0"/>
  </r>
  <r>
    <x v="1"/>
    <s v="Non-Travel"/>
    <x v="0"/>
    <s v="Current Employees"/>
    <x v="1"/>
    <x v="0"/>
    <s v="STAFF-1340"/>
    <n v="1340"/>
    <x v="1"/>
    <x v="1"/>
    <x v="2"/>
    <s v="No"/>
    <s v="Y"/>
    <n v="0"/>
    <n v="-2"/>
    <n v="0"/>
    <n v="40"/>
    <n v="0"/>
    <m/>
    <n v="0"/>
    <n v="1"/>
    <n v="458"/>
    <n v="16"/>
    <x v="0"/>
    <n v="1"/>
    <n v="3"/>
    <n v="74"/>
    <n v="3"/>
    <n v="1"/>
    <n v="3"/>
    <n v="3544"/>
    <n v="8532"/>
    <n v="9"/>
    <n v="16"/>
    <n v="3"/>
    <n v="2"/>
    <n v="80"/>
    <n v="1"/>
    <n v="6"/>
    <n v="3"/>
    <n v="4"/>
    <n v="2"/>
    <n v="0"/>
    <n v="0"/>
    <x v="2"/>
  </r>
  <r>
    <x v="1"/>
    <s v="Travel_Rarely"/>
    <x v="2"/>
    <s v="Current Employees"/>
    <x v="1"/>
    <x v="0"/>
    <s v="STAFF-1344"/>
    <n v="1344"/>
    <x v="1"/>
    <x v="4"/>
    <x v="2"/>
    <s v="No"/>
    <s v="Y"/>
    <n v="0"/>
    <n v="-2"/>
    <n v="0"/>
    <n v="34"/>
    <n v="0"/>
    <m/>
    <n v="0"/>
    <n v="1"/>
    <n v="943"/>
    <n v="9"/>
    <x v="3"/>
    <n v="1"/>
    <n v="4"/>
    <n v="86"/>
    <n v="3"/>
    <n v="3"/>
    <n v="4"/>
    <n v="8500"/>
    <n v="5494"/>
    <n v="0"/>
    <n v="11"/>
    <n v="3"/>
    <n v="4"/>
    <n v="80"/>
    <n v="1"/>
    <n v="10"/>
    <n v="2"/>
    <n v="9"/>
    <n v="7"/>
    <n v="1"/>
    <n v="6"/>
    <x v="0"/>
  </r>
  <r>
    <x v="1"/>
    <s v="Travel_Rarely"/>
    <x v="0"/>
    <s v="Current Employees"/>
    <x v="1"/>
    <x v="0"/>
    <s v="STAFF-1346"/>
    <n v="1346"/>
    <x v="1"/>
    <x v="1"/>
    <x v="0"/>
    <s v="No"/>
    <s v="Y"/>
    <n v="4"/>
    <n v="-2"/>
    <n v="0"/>
    <n v="40"/>
    <n v="0"/>
    <m/>
    <n v="0"/>
    <n v="1"/>
    <n v="523"/>
    <n v="2"/>
    <x v="3"/>
    <n v="1"/>
    <n v="3"/>
    <n v="98"/>
    <n v="3"/>
    <n v="2"/>
    <n v="4"/>
    <n v="4661"/>
    <n v="22455"/>
    <n v="1"/>
    <n v="13"/>
    <n v="3"/>
    <n v="3"/>
    <n v="80"/>
    <n v="0"/>
    <n v="9"/>
    <n v="3"/>
    <n v="9"/>
    <n v="8"/>
    <n v="8"/>
    <n v="8"/>
    <x v="0"/>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x v="0"/>
  </r>
  <r>
    <x v="1"/>
    <s v="Travel_Frequently"/>
    <x v="0"/>
    <s v="Current Employees"/>
    <x v="1"/>
    <x v="0"/>
    <s v="STAFF-1350"/>
    <n v="1350"/>
    <x v="1"/>
    <x v="1"/>
    <x v="0"/>
    <s v="Yes"/>
    <s v="Y"/>
    <n v="3"/>
    <n v="-2"/>
    <n v="0"/>
    <n v="35"/>
    <n v="0"/>
    <m/>
    <n v="0"/>
    <n v="1"/>
    <n v="482"/>
    <n v="4"/>
    <x v="2"/>
    <n v="1"/>
    <n v="3"/>
    <n v="87"/>
    <n v="3"/>
    <n v="2"/>
    <n v="3"/>
    <n v="4249"/>
    <n v="2690"/>
    <n v="1"/>
    <n v="11"/>
    <n v="3"/>
    <n v="2"/>
    <n v="80"/>
    <n v="0"/>
    <n v="9"/>
    <n v="3"/>
    <n v="9"/>
    <n v="6"/>
    <n v="1"/>
    <n v="1"/>
    <x v="0"/>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x v="7"/>
  </r>
  <r>
    <x v="1"/>
    <s v="Travel_Rarely"/>
    <x v="0"/>
    <s v="Current Employees"/>
    <x v="0"/>
    <x v="0"/>
    <s v="STAFF-1355"/>
    <n v="1355"/>
    <x v="0"/>
    <x v="0"/>
    <x v="2"/>
    <s v="No"/>
    <s v="Y"/>
    <n v="3"/>
    <n v="-2"/>
    <n v="0"/>
    <n v="38"/>
    <n v="0"/>
    <m/>
    <n v="0"/>
    <n v="1"/>
    <n v="1009"/>
    <n v="2"/>
    <x v="0"/>
    <n v="1"/>
    <n v="2"/>
    <n v="31"/>
    <n v="3"/>
    <n v="2"/>
    <n v="3"/>
    <n v="6893"/>
    <n v="19461"/>
    <n v="3"/>
    <n v="15"/>
    <n v="3"/>
    <n v="4"/>
    <n v="80"/>
    <n v="1"/>
    <n v="11"/>
    <n v="3"/>
    <n v="7"/>
    <n v="7"/>
    <n v="1"/>
    <n v="7"/>
    <x v="0"/>
  </r>
  <r>
    <x v="1"/>
    <s v="Travel_Rarely"/>
    <x v="2"/>
    <s v="Current Employees"/>
    <x v="0"/>
    <x v="2"/>
    <s v="STAFF-1356"/>
    <n v="1356"/>
    <x v="0"/>
    <x v="0"/>
    <x v="0"/>
    <s v="No"/>
    <s v="Y"/>
    <n v="6"/>
    <n v="-2"/>
    <n v="0"/>
    <n v="34"/>
    <n v="0"/>
    <m/>
    <n v="0"/>
    <n v="1"/>
    <n v="507"/>
    <n v="15"/>
    <x v="0"/>
    <n v="1"/>
    <n v="3"/>
    <n v="66"/>
    <n v="3"/>
    <n v="2"/>
    <n v="3"/>
    <n v="6125"/>
    <n v="23553"/>
    <n v="1"/>
    <n v="12"/>
    <n v="3"/>
    <n v="4"/>
    <n v="80"/>
    <n v="0"/>
    <n v="10"/>
    <n v="4"/>
    <n v="10"/>
    <n v="8"/>
    <n v="9"/>
    <n v="6"/>
    <x v="1"/>
  </r>
  <r>
    <x v="1"/>
    <s v="Travel_Rarely"/>
    <x v="2"/>
    <s v="Current Employees"/>
    <x v="1"/>
    <x v="2"/>
    <s v="STAFF-1358"/>
    <n v="1358"/>
    <x v="1"/>
    <x v="2"/>
    <x v="1"/>
    <s v="No"/>
    <s v="Y"/>
    <n v="6"/>
    <n v="-2"/>
    <n v="0"/>
    <n v="25"/>
    <n v="0"/>
    <m/>
    <n v="0"/>
    <n v="1"/>
    <n v="882"/>
    <n v="19"/>
    <x v="1"/>
    <n v="1"/>
    <n v="4"/>
    <n v="67"/>
    <n v="3"/>
    <n v="1"/>
    <n v="4"/>
    <n v="3669"/>
    <n v="9075"/>
    <n v="3"/>
    <n v="11"/>
    <n v="3"/>
    <n v="3"/>
    <n v="80"/>
    <n v="3"/>
    <n v="7"/>
    <n v="2"/>
    <n v="3"/>
    <n v="2"/>
    <n v="1"/>
    <n v="2"/>
    <x v="2"/>
  </r>
  <r>
    <x v="0"/>
    <s v="Travel_Rarely"/>
    <x v="3"/>
    <s v="Ex-Employees"/>
    <x v="1"/>
    <x v="2"/>
    <s v="STAFF-1360"/>
    <n v="1360"/>
    <x v="0"/>
    <x v="3"/>
    <x v="1"/>
    <s v="Yes"/>
    <s v="Y"/>
    <n v="0"/>
    <n v="-2"/>
    <n v="0"/>
    <n v="58"/>
    <n v="1"/>
    <n v="1"/>
    <n v="1"/>
    <n v="0"/>
    <n v="601"/>
    <n v="7"/>
    <x v="2"/>
    <n v="1"/>
    <n v="3"/>
    <n v="53"/>
    <n v="2"/>
    <n v="3"/>
    <n v="3"/>
    <n v="10008"/>
    <n v="12023"/>
    <n v="7"/>
    <n v="14"/>
    <n v="3"/>
    <n v="4"/>
    <n v="80"/>
    <n v="0"/>
    <n v="31"/>
    <n v="2"/>
    <n v="10"/>
    <n v="9"/>
    <n v="5"/>
    <n v="9"/>
    <x v="1"/>
  </r>
  <r>
    <x v="1"/>
    <s v="Travel_Rarely"/>
    <x v="0"/>
    <s v="Current Employees"/>
    <x v="1"/>
    <x v="0"/>
    <s v="STAFF-1361"/>
    <n v="1361"/>
    <x v="1"/>
    <x v="2"/>
    <x v="1"/>
    <s v="No"/>
    <s v="Y"/>
    <n v="3"/>
    <n v="-2"/>
    <n v="0"/>
    <n v="40"/>
    <n v="0"/>
    <m/>
    <n v="0"/>
    <n v="1"/>
    <n v="329"/>
    <n v="1"/>
    <x v="2"/>
    <n v="1"/>
    <n v="2"/>
    <n v="88"/>
    <n v="3"/>
    <n v="1"/>
    <n v="2"/>
    <n v="2387"/>
    <n v="6762"/>
    <n v="3"/>
    <n v="22"/>
    <n v="4"/>
    <n v="3"/>
    <n v="80"/>
    <n v="1"/>
    <n v="7"/>
    <n v="3"/>
    <n v="4"/>
    <n v="2"/>
    <n v="0"/>
    <n v="3"/>
    <x v="2"/>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x v="5"/>
  </r>
  <r>
    <x v="1"/>
    <s v="Travel_Rarely"/>
    <x v="1"/>
    <s v="Current Employees"/>
    <x v="1"/>
    <x v="0"/>
    <s v="STAFF-1363"/>
    <n v="1363"/>
    <x v="1"/>
    <x v="3"/>
    <x v="0"/>
    <s v="No"/>
    <s v="Y"/>
    <n v="2"/>
    <n v="-2"/>
    <n v="0"/>
    <n v="48"/>
    <n v="0"/>
    <m/>
    <n v="0"/>
    <n v="1"/>
    <n v="855"/>
    <n v="4"/>
    <x v="3"/>
    <n v="1"/>
    <n v="4"/>
    <n v="54"/>
    <n v="3"/>
    <n v="3"/>
    <n v="4"/>
    <n v="7898"/>
    <n v="18706"/>
    <n v="1"/>
    <n v="11"/>
    <n v="3"/>
    <n v="3"/>
    <n v="80"/>
    <n v="0"/>
    <n v="11"/>
    <n v="3"/>
    <n v="10"/>
    <n v="9"/>
    <n v="0"/>
    <n v="8"/>
    <x v="1"/>
  </r>
  <r>
    <x v="1"/>
    <s v="Travel_Rarely"/>
    <x v="2"/>
    <s v="Current Employees"/>
    <x v="0"/>
    <x v="2"/>
    <s v="STAFF-1364"/>
    <n v="1364"/>
    <x v="0"/>
    <x v="6"/>
    <x v="1"/>
    <s v="No"/>
    <s v="Y"/>
    <n v="4"/>
    <n v="-2"/>
    <n v="0"/>
    <n v="27"/>
    <n v="0"/>
    <m/>
    <n v="0"/>
    <n v="1"/>
    <n v="1291"/>
    <n v="11"/>
    <x v="3"/>
    <n v="1"/>
    <n v="3"/>
    <n v="98"/>
    <n v="4"/>
    <n v="1"/>
    <n v="4"/>
    <n v="2534"/>
    <n v="6527"/>
    <n v="8"/>
    <n v="14"/>
    <n v="3"/>
    <n v="2"/>
    <n v="80"/>
    <n v="1"/>
    <n v="5"/>
    <n v="3"/>
    <n v="1"/>
    <n v="0"/>
    <n v="0"/>
    <n v="0"/>
    <x v="2"/>
  </r>
  <r>
    <x v="1"/>
    <s v="Travel_Rarely"/>
    <x v="1"/>
    <s v="Current Employees"/>
    <x v="1"/>
    <x v="4"/>
    <s v="STAFF-1367"/>
    <n v="1367"/>
    <x v="0"/>
    <x v="3"/>
    <x v="0"/>
    <s v="No"/>
    <s v="Y"/>
    <n v="1"/>
    <n v="-2"/>
    <n v="0"/>
    <n v="51"/>
    <n v="0"/>
    <m/>
    <n v="0"/>
    <n v="1"/>
    <n v="1405"/>
    <n v="11"/>
    <x v="0"/>
    <n v="1"/>
    <n v="4"/>
    <n v="82"/>
    <n v="2"/>
    <n v="4"/>
    <n v="4"/>
    <n v="13142"/>
    <n v="24439"/>
    <n v="3"/>
    <n v="16"/>
    <n v="3"/>
    <n v="2"/>
    <n v="80"/>
    <n v="0"/>
    <n v="29"/>
    <n v="2"/>
    <n v="5"/>
    <n v="2"/>
    <n v="0"/>
    <n v="3"/>
    <x v="0"/>
  </r>
  <r>
    <x v="1"/>
    <s v="Non-Travel"/>
    <x v="4"/>
    <s v="Current Employees"/>
    <x v="1"/>
    <x v="0"/>
    <s v="STAFF-1368"/>
    <n v="1368"/>
    <x v="0"/>
    <x v="2"/>
    <x v="0"/>
    <s v="No"/>
    <s v="Y"/>
    <n v="5"/>
    <n v="-2"/>
    <n v="0"/>
    <n v="18"/>
    <n v="0"/>
    <m/>
    <n v="0"/>
    <n v="1"/>
    <n v="1124"/>
    <n v="1"/>
    <x v="3"/>
    <n v="1"/>
    <n v="4"/>
    <n v="97"/>
    <n v="3"/>
    <n v="1"/>
    <n v="4"/>
    <n v="1611"/>
    <n v="19305"/>
    <n v="1"/>
    <n v="15"/>
    <n v="3"/>
    <n v="3"/>
    <n v="80"/>
    <n v="0"/>
    <n v="0"/>
    <n v="4"/>
    <n v="0"/>
    <n v="0"/>
    <n v="0"/>
    <n v="0"/>
    <x v="2"/>
  </r>
  <r>
    <x v="1"/>
    <s v="Travel_Rarely"/>
    <x v="0"/>
    <s v="Current Employees"/>
    <x v="1"/>
    <x v="2"/>
    <s v="STAFF-1369"/>
    <n v="1369"/>
    <x v="0"/>
    <x v="2"/>
    <x v="1"/>
    <s v="No"/>
    <s v="Y"/>
    <n v="0"/>
    <n v="-2"/>
    <n v="0"/>
    <n v="35"/>
    <n v="0"/>
    <m/>
    <n v="0"/>
    <n v="1"/>
    <n v="817"/>
    <n v="1"/>
    <x v="3"/>
    <n v="1"/>
    <n v="4"/>
    <n v="60"/>
    <n v="2"/>
    <n v="2"/>
    <n v="4"/>
    <n v="5363"/>
    <n v="10846"/>
    <n v="0"/>
    <n v="12"/>
    <n v="3"/>
    <n v="2"/>
    <n v="80"/>
    <n v="1"/>
    <n v="10"/>
    <n v="3"/>
    <n v="9"/>
    <n v="7"/>
    <n v="0"/>
    <n v="0"/>
    <x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x v="0"/>
  </r>
  <r>
    <x v="0"/>
    <s v="Travel_Rarely"/>
    <x v="3"/>
    <s v="Ex-Employees"/>
    <x v="0"/>
    <x v="3"/>
    <s v="STAFF-1372"/>
    <n v="1372"/>
    <x v="1"/>
    <x v="0"/>
    <x v="0"/>
    <s v="Yes"/>
    <s v="Y"/>
    <n v="2"/>
    <n v="-2"/>
    <n v="0"/>
    <n v="55"/>
    <n v="1"/>
    <n v="1"/>
    <n v="1"/>
    <n v="0"/>
    <n v="267"/>
    <n v="13"/>
    <x v="2"/>
    <n v="1"/>
    <n v="1"/>
    <n v="85"/>
    <n v="4"/>
    <n v="4"/>
    <n v="2"/>
    <n v="13695"/>
    <n v="9277"/>
    <n v="6"/>
    <n v="17"/>
    <n v="3"/>
    <n v="3"/>
    <n v="80"/>
    <n v="0"/>
    <n v="24"/>
    <n v="2"/>
    <n v="19"/>
    <n v="7"/>
    <n v="3"/>
    <n v="8"/>
    <x v="5"/>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x v="5"/>
  </r>
  <r>
    <x v="1"/>
    <s v="Non-Travel"/>
    <x v="2"/>
    <s v="Current Employees"/>
    <x v="1"/>
    <x v="4"/>
    <s v="STAFF-1374"/>
    <n v="1374"/>
    <x v="0"/>
    <x v="1"/>
    <x v="2"/>
    <s v="No"/>
    <s v="Y"/>
    <n v="2"/>
    <n v="-2"/>
    <n v="0"/>
    <n v="34"/>
    <n v="0"/>
    <m/>
    <n v="0"/>
    <n v="1"/>
    <n v="999"/>
    <n v="26"/>
    <x v="1"/>
    <n v="1"/>
    <n v="4"/>
    <n v="92"/>
    <n v="2"/>
    <n v="1"/>
    <n v="4"/>
    <n v="2029"/>
    <n v="15891"/>
    <n v="1"/>
    <n v="20"/>
    <n v="4"/>
    <n v="3"/>
    <n v="80"/>
    <n v="3"/>
    <n v="5"/>
    <n v="3"/>
    <n v="5"/>
    <n v="4"/>
    <n v="0"/>
    <n v="0"/>
    <x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x v="1"/>
  </r>
  <r>
    <x v="1"/>
    <s v="Travel_Rarely"/>
    <x v="2"/>
    <s v="Current Employees"/>
    <x v="1"/>
    <x v="2"/>
    <s v="STAFF-1377"/>
    <n v="1377"/>
    <x v="1"/>
    <x v="2"/>
    <x v="1"/>
    <s v="No"/>
    <s v="Y"/>
    <n v="1"/>
    <n v="-2"/>
    <n v="0"/>
    <n v="34"/>
    <n v="0"/>
    <m/>
    <n v="0"/>
    <n v="1"/>
    <n v="285"/>
    <n v="29"/>
    <x v="3"/>
    <n v="1"/>
    <n v="2"/>
    <n v="86"/>
    <n v="3"/>
    <n v="2"/>
    <n v="3"/>
    <n v="5429"/>
    <n v="17491"/>
    <n v="4"/>
    <n v="13"/>
    <n v="3"/>
    <n v="1"/>
    <n v="80"/>
    <n v="2"/>
    <n v="10"/>
    <n v="3"/>
    <n v="8"/>
    <n v="7"/>
    <n v="7"/>
    <n v="7"/>
    <x v="0"/>
  </r>
  <r>
    <x v="0"/>
    <s v="Travel_Frequently"/>
    <x v="2"/>
    <s v="Ex-Employees"/>
    <x v="0"/>
    <x v="0"/>
    <s v="STAFF-1379"/>
    <n v="1379"/>
    <x v="0"/>
    <x v="6"/>
    <x v="0"/>
    <s v="No"/>
    <s v="Y"/>
    <n v="3"/>
    <n v="-2"/>
    <n v="0"/>
    <n v="31"/>
    <n v="1"/>
    <n v="1"/>
    <n v="1"/>
    <n v="0"/>
    <n v="703"/>
    <n v="2"/>
    <x v="3"/>
    <n v="1"/>
    <n v="3"/>
    <n v="90"/>
    <n v="2"/>
    <n v="1"/>
    <n v="4"/>
    <n v="2785"/>
    <n v="11882"/>
    <n v="7"/>
    <n v="14"/>
    <n v="3"/>
    <n v="3"/>
    <n v="80"/>
    <n v="0"/>
    <n v="3"/>
    <n v="4"/>
    <n v="1"/>
    <n v="0"/>
    <n v="0"/>
    <n v="0"/>
    <x v="2"/>
  </r>
  <r>
    <x v="0"/>
    <s v="Travel_Frequently"/>
    <x v="0"/>
    <s v="Ex-Employees"/>
    <x v="0"/>
    <x v="3"/>
    <s v="STAFF-1380"/>
    <n v="1380"/>
    <x v="0"/>
    <x v="0"/>
    <x v="1"/>
    <s v="Yes"/>
    <s v="Y"/>
    <n v="0"/>
    <n v="-2"/>
    <n v="0"/>
    <n v="35"/>
    <n v="1"/>
    <n v="1"/>
    <n v="1"/>
    <n v="0"/>
    <n v="662"/>
    <n v="18"/>
    <x v="2"/>
    <n v="1"/>
    <n v="4"/>
    <n v="67"/>
    <n v="3"/>
    <n v="2"/>
    <n v="2"/>
    <n v="4614"/>
    <n v="23288"/>
    <n v="0"/>
    <n v="18"/>
    <n v="3"/>
    <n v="3"/>
    <n v="80"/>
    <n v="1"/>
    <n v="5"/>
    <n v="2"/>
    <n v="4"/>
    <n v="2"/>
    <n v="3"/>
    <n v="2"/>
    <x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x v="2"/>
  </r>
  <r>
    <x v="1"/>
    <s v="Travel_Rarely"/>
    <x v="2"/>
    <s v="Current Employees"/>
    <x v="1"/>
    <x v="4"/>
    <s v="STAFF-1383"/>
    <n v="1383"/>
    <x v="0"/>
    <x v="4"/>
    <x v="0"/>
    <s v="No"/>
    <s v="Y"/>
    <n v="2"/>
    <n v="-2"/>
    <n v="0"/>
    <n v="34"/>
    <n v="0"/>
    <m/>
    <n v="0"/>
    <n v="1"/>
    <n v="404"/>
    <n v="2"/>
    <x v="2"/>
    <n v="1"/>
    <n v="4"/>
    <n v="98"/>
    <n v="3"/>
    <n v="2"/>
    <n v="4"/>
    <n v="6687"/>
    <n v="6163"/>
    <n v="1"/>
    <n v="11"/>
    <n v="3"/>
    <n v="4"/>
    <n v="80"/>
    <n v="0"/>
    <n v="14"/>
    <n v="4"/>
    <n v="14"/>
    <n v="11"/>
    <n v="4"/>
    <n v="11"/>
    <x v="1"/>
  </r>
  <r>
    <x v="1"/>
    <s v="Travel_Rarely"/>
    <x v="2"/>
    <s v="Current Employees"/>
    <x v="0"/>
    <x v="0"/>
    <s v="STAFF-1387"/>
    <n v="1387"/>
    <x v="1"/>
    <x v="0"/>
    <x v="1"/>
    <s v="No"/>
    <s v="Y"/>
    <n v="0"/>
    <n v="-2"/>
    <n v="0"/>
    <n v="28"/>
    <n v="0"/>
    <m/>
    <n v="0"/>
    <n v="1"/>
    <n v="736"/>
    <n v="26"/>
    <x v="3"/>
    <n v="1"/>
    <n v="3"/>
    <n v="48"/>
    <n v="2"/>
    <n v="2"/>
    <n v="3"/>
    <n v="4724"/>
    <n v="24232"/>
    <n v="1"/>
    <n v="11"/>
    <n v="3"/>
    <n v="3"/>
    <n v="80"/>
    <n v="1"/>
    <n v="5"/>
    <n v="3"/>
    <n v="5"/>
    <n v="3"/>
    <n v="0"/>
    <n v="4"/>
    <x v="0"/>
  </r>
  <r>
    <x v="0"/>
    <s v="Travel_Rarely"/>
    <x v="2"/>
    <s v="Ex-Employees"/>
    <x v="1"/>
    <x v="2"/>
    <s v="STAFF-1389"/>
    <n v="1389"/>
    <x v="1"/>
    <x v="3"/>
    <x v="1"/>
    <s v="Yes"/>
    <s v="Y"/>
    <n v="3"/>
    <n v="-2"/>
    <n v="0"/>
    <n v="31"/>
    <n v="1"/>
    <n v="1"/>
    <n v="1"/>
    <n v="0"/>
    <n v="330"/>
    <n v="22"/>
    <x v="2"/>
    <n v="1"/>
    <n v="4"/>
    <n v="98"/>
    <n v="3"/>
    <n v="2"/>
    <n v="3"/>
    <n v="6179"/>
    <n v="21057"/>
    <n v="1"/>
    <n v="15"/>
    <n v="3"/>
    <n v="4"/>
    <n v="80"/>
    <n v="2"/>
    <n v="10"/>
    <n v="2"/>
    <n v="10"/>
    <n v="2"/>
    <n v="6"/>
    <n v="7"/>
    <x v="1"/>
  </r>
  <r>
    <x v="1"/>
    <s v="Travel_Rarely"/>
    <x v="0"/>
    <s v="Current Employees"/>
    <x v="0"/>
    <x v="0"/>
    <s v="STAFF-1390"/>
    <n v="1390"/>
    <x v="1"/>
    <x v="0"/>
    <x v="1"/>
    <s v="Yes"/>
    <s v="Y"/>
    <n v="2"/>
    <n v="-2"/>
    <n v="0"/>
    <n v="39"/>
    <n v="0"/>
    <m/>
    <n v="0"/>
    <n v="1"/>
    <n v="1498"/>
    <n v="21"/>
    <x v="2"/>
    <n v="1"/>
    <n v="1"/>
    <n v="44"/>
    <n v="2"/>
    <n v="2"/>
    <n v="4"/>
    <n v="6120"/>
    <n v="3567"/>
    <n v="3"/>
    <n v="12"/>
    <n v="3"/>
    <n v="4"/>
    <n v="80"/>
    <n v="2"/>
    <n v="8"/>
    <n v="4"/>
    <n v="5"/>
    <n v="4"/>
    <n v="1"/>
    <n v="4"/>
    <x v="0"/>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x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x v="0"/>
  </r>
  <r>
    <x v="1"/>
    <s v="Travel_Rarely"/>
    <x v="0"/>
    <s v="Current Employees"/>
    <x v="1"/>
    <x v="0"/>
    <s v="STAFF-1394"/>
    <n v="1394"/>
    <x v="1"/>
    <x v="1"/>
    <x v="1"/>
    <s v="Yes"/>
    <s v="Y"/>
    <n v="2"/>
    <n v="-2"/>
    <n v="0"/>
    <n v="37"/>
    <n v="0"/>
    <m/>
    <n v="0"/>
    <n v="1"/>
    <n v="1439"/>
    <n v="4"/>
    <x v="1"/>
    <n v="1"/>
    <n v="3"/>
    <n v="54"/>
    <n v="3"/>
    <n v="1"/>
    <n v="3"/>
    <n v="2996"/>
    <n v="5182"/>
    <n v="7"/>
    <n v="15"/>
    <n v="3"/>
    <n v="4"/>
    <n v="80"/>
    <n v="0"/>
    <n v="8"/>
    <n v="3"/>
    <n v="6"/>
    <n v="4"/>
    <n v="1"/>
    <n v="3"/>
    <x v="0"/>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x v="0"/>
  </r>
  <r>
    <x v="1"/>
    <s v="Travel_Rarely"/>
    <x v="2"/>
    <s v="Current Employees"/>
    <x v="0"/>
    <x v="3"/>
    <s v="STAFF-1396"/>
    <n v="1396"/>
    <x v="1"/>
    <x v="0"/>
    <x v="1"/>
    <s v="Yes"/>
    <s v="Y"/>
    <n v="3"/>
    <n v="-2"/>
    <n v="0"/>
    <n v="32"/>
    <n v="0"/>
    <m/>
    <n v="0"/>
    <n v="1"/>
    <n v="499"/>
    <n v="2"/>
    <x v="1"/>
    <n v="1"/>
    <n v="3"/>
    <n v="36"/>
    <n v="3"/>
    <n v="2"/>
    <n v="2"/>
    <n v="4078"/>
    <n v="20497"/>
    <n v="0"/>
    <n v="13"/>
    <n v="3"/>
    <n v="1"/>
    <n v="80"/>
    <n v="3"/>
    <n v="4"/>
    <n v="2"/>
    <n v="3"/>
    <n v="2"/>
    <n v="1"/>
    <n v="2"/>
    <x v="2"/>
  </r>
  <r>
    <x v="1"/>
    <s v="Non-Travel"/>
    <x v="0"/>
    <s v="Current Employees"/>
    <x v="1"/>
    <x v="0"/>
    <s v="STAFF-1397"/>
    <n v="1397"/>
    <x v="1"/>
    <x v="4"/>
    <x v="1"/>
    <s v="No"/>
    <s v="Y"/>
    <n v="2"/>
    <n v="-2"/>
    <n v="0"/>
    <n v="39"/>
    <n v="0"/>
    <m/>
    <n v="0"/>
    <n v="1"/>
    <n v="1485"/>
    <n v="25"/>
    <x v="0"/>
    <n v="1"/>
    <n v="3"/>
    <n v="71"/>
    <n v="3"/>
    <n v="3"/>
    <n v="3"/>
    <n v="10920"/>
    <n v="3449"/>
    <n v="3"/>
    <n v="21"/>
    <n v="4"/>
    <n v="2"/>
    <n v="80"/>
    <n v="1"/>
    <n v="13"/>
    <n v="3"/>
    <n v="6"/>
    <n v="4"/>
    <n v="0"/>
    <n v="5"/>
    <x v="0"/>
  </r>
  <r>
    <x v="1"/>
    <s v="Travel_Rarely"/>
    <x v="2"/>
    <s v="Current Employees"/>
    <x v="0"/>
    <x v="0"/>
    <s v="STAFF-1399"/>
    <n v="1399"/>
    <x v="1"/>
    <x v="0"/>
    <x v="1"/>
    <s v="No"/>
    <s v="Y"/>
    <n v="3"/>
    <n v="-2"/>
    <n v="0"/>
    <n v="25"/>
    <n v="0"/>
    <m/>
    <n v="0"/>
    <n v="1"/>
    <n v="1372"/>
    <n v="18"/>
    <x v="1"/>
    <n v="1"/>
    <n v="1"/>
    <n v="93"/>
    <n v="4"/>
    <n v="2"/>
    <n v="3"/>
    <n v="6232"/>
    <n v="12477"/>
    <n v="2"/>
    <n v="11"/>
    <n v="3"/>
    <n v="2"/>
    <n v="80"/>
    <n v="0"/>
    <n v="6"/>
    <n v="2"/>
    <n v="3"/>
    <n v="2"/>
    <n v="1"/>
    <n v="2"/>
    <x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x v="0"/>
  </r>
  <r>
    <x v="1"/>
    <s v="Travel_Rarely"/>
    <x v="0"/>
    <s v="Current Employees"/>
    <x v="1"/>
    <x v="2"/>
    <s v="STAFF-1402"/>
    <n v="1402"/>
    <x v="0"/>
    <x v="1"/>
    <x v="0"/>
    <s v="Yes"/>
    <s v="Y"/>
    <n v="3"/>
    <n v="-2"/>
    <n v="0"/>
    <n v="43"/>
    <n v="0"/>
    <m/>
    <n v="0"/>
    <n v="1"/>
    <n v="930"/>
    <n v="6"/>
    <x v="3"/>
    <n v="1"/>
    <n v="1"/>
    <n v="73"/>
    <n v="2"/>
    <n v="2"/>
    <n v="3"/>
    <n v="4081"/>
    <n v="20003"/>
    <n v="1"/>
    <n v="14"/>
    <n v="3"/>
    <n v="1"/>
    <n v="80"/>
    <n v="0"/>
    <n v="20"/>
    <n v="1"/>
    <n v="20"/>
    <n v="7"/>
    <n v="1"/>
    <n v="8"/>
    <x v="4"/>
  </r>
  <r>
    <x v="1"/>
    <s v="Travel_Rarely"/>
    <x v="2"/>
    <s v="Current Employees"/>
    <x v="0"/>
    <x v="3"/>
    <s v="STAFF-1403"/>
    <n v="1403"/>
    <x v="0"/>
    <x v="0"/>
    <x v="1"/>
    <s v="Yes"/>
    <s v="Y"/>
    <n v="3"/>
    <n v="-2"/>
    <n v="0"/>
    <n v="27"/>
    <n v="0"/>
    <m/>
    <n v="0"/>
    <n v="1"/>
    <n v="205"/>
    <n v="10"/>
    <x v="3"/>
    <n v="1"/>
    <n v="4"/>
    <n v="98"/>
    <n v="2"/>
    <n v="2"/>
    <n v="2"/>
    <n v="5769"/>
    <n v="7100"/>
    <n v="1"/>
    <n v="11"/>
    <n v="3"/>
    <n v="4"/>
    <n v="80"/>
    <n v="0"/>
    <n v="6"/>
    <n v="3"/>
    <n v="6"/>
    <n v="2"/>
    <n v="4"/>
    <n v="4"/>
    <x v="0"/>
  </r>
  <r>
    <x v="0"/>
    <s v="Travel_Rarely"/>
    <x v="2"/>
    <s v="Ex-Employees"/>
    <x v="1"/>
    <x v="0"/>
    <s v="STAFF-1405"/>
    <n v="1405"/>
    <x v="0"/>
    <x v="1"/>
    <x v="0"/>
    <s v="Yes"/>
    <s v="Y"/>
    <n v="2"/>
    <n v="-2"/>
    <n v="0"/>
    <n v="27"/>
    <n v="1"/>
    <n v="1"/>
    <n v="1"/>
    <n v="0"/>
    <n v="135"/>
    <n v="17"/>
    <x v="2"/>
    <n v="1"/>
    <n v="4"/>
    <n v="51"/>
    <n v="3"/>
    <n v="1"/>
    <n v="3"/>
    <n v="2394"/>
    <n v="25681"/>
    <n v="1"/>
    <n v="13"/>
    <n v="3"/>
    <n v="4"/>
    <n v="80"/>
    <n v="0"/>
    <n v="8"/>
    <n v="3"/>
    <n v="8"/>
    <n v="2"/>
    <n v="7"/>
    <n v="7"/>
    <x v="0"/>
  </r>
  <r>
    <x v="1"/>
    <s v="Travel_Rarely"/>
    <x v="2"/>
    <s v="Current Employees"/>
    <x v="1"/>
    <x v="2"/>
    <s v="STAFF-1407"/>
    <n v="1407"/>
    <x v="1"/>
    <x v="1"/>
    <x v="0"/>
    <s v="No"/>
    <s v="Y"/>
    <n v="2"/>
    <n v="-2"/>
    <n v="0"/>
    <n v="26"/>
    <n v="0"/>
    <m/>
    <n v="0"/>
    <n v="1"/>
    <n v="683"/>
    <n v="2"/>
    <x v="1"/>
    <n v="1"/>
    <n v="1"/>
    <n v="36"/>
    <n v="2"/>
    <n v="1"/>
    <n v="4"/>
    <n v="3904"/>
    <n v="4050"/>
    <n v="0"/>
    <n v="12"/>
    <n v="3"/>
    <n v="4"/>
    <n v="80"/>
    <n v="0"/>
    <n v="5"/>
    <n v="3"/>
    <n v="4"/>
    <n v="3"/>
    <n v="1"/>
    <n v="1"/>
    <x v="2"/>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x v="4"/>
  </r>
  <r>
    <x v="1"/>
    <s v="Non-Travel"/>
    <x v="2"/>
    <s v="Current Employees"/>
    <x v="1"/>
    <x v="2"/>
    <s v="STAFF-1955"/>
    <n v="1955"/>
    <x v="0"/>
    <x v="4"/>
    <x v="2"/>
    <s v="No"/>
    <s v="Y"/>
    <n v="6"/>
    <n v="-2"/>
    <n v="0"/>
    <n v="32"/>
    <n v="0"/>
    <m/>
    <n v="0"/>
    <n v="1"/>
    <n v="1146"/>
    <n v="15"/>
    <x v="2"/>
    <n v="1"/>
    <n v="3"/>
    <n v="34"/>
    <n v="3"/>
    <n v="2"/>
    <n v="4"/>
    <n v="6667"/>
    <n v="16542"/>
    <n v="5"/>
    <n v="18"/>
    <n v="3"/>
    <n v="2"/>
    <n v="80"/>
    <n v="1"/>
    <n v="9"/>
    <n v="3"/>
    <n v="5"/>
    <n v="1"/>
    <n v="1"/>
    <n v="2"/>
    <x v="0"/>
  </r>
  <r>
    <x v="1"/>
    <s v="Non-Travel"/>
    <x v="0"/>
    <s v="Current Employees"/>
    <x v="1"/>
    <x v="2"/>
    <s v="STAFF-1662"/>
    <n v="1662"/>
    <x v="0"/>
    <x v="3"/>
    <x v="1"/>
    <s v="No"/>
    <s v="Y"/>
    <n v="6"/>
    <n v="-2"/>
    <n v="0"/>
    <n v="36"/>
    <n v="0"/>
    <m/>
    <n v="0"/>
    <n v="1"/>
    <n v="894"/>
    <n v="1"/>
    <x v="2"/>
    <n v="1"/>
    <n v="4"/>
    <n v="33"/>
    <n v="2"/>
    <n v="2"/>
    <n v="3"/>
    <n v="4374"/>
    <n v="15411"/>
    <n v="0"/>
    <n v="15"/>
    <n v="3"/>
    <n v="3"/>
    <n v="80"/>
    <n v="0"/>
    <n v="4"/>
    <n v="3"/>
    <n v="3"/>
    <n v="2"/>
    <n v="1"/>
    <n v="2"/>
    <x v="2"/>
  </r>
  <r>
    <x v="1"/>
    <s v="Non-Travel"/>
    <x v="0"/>
    <s v="Current Employees"/>
    <x v="1"/>
    <x v="0"/>
    <s v="STAFF-1630"/>
    <n v="1630"/>
    <x v="0"/>
    <x v="4"/>
    <x v="1"/>
    <s v="No"/>
    <s v="Y"/>
    <n v="5"/>
    <n v="-2"/>
    <n v="0"/>
    <n v="35"/>
    <n v="0"/>
    <m/>
    <n v="0"/>
    <n v="1"/>
    <n v="208"/>
    <n v="8"/>
    <x v="2"/>
    <n v="1"/>
    <n v="3"/>
    <n v="52"/>
    <n v="3"/>
    <n v="2"/>
    <n v="3"/>
    <n v="4148"/>
    <n v="12250"/>
    <n v="1"/>
    <n v="12"/>
    <n v="3"/>
    <n v="4"/>
    <n v="80"/>
    <n v="1"/>
    <n v="15"/>
    <n v="3"/>
    <n v="14"/>
    <n v="11"/>
    <n v="2"/>
    <n v="9"/>
    <x v="1"/>
  </r>
  <r>
    <x v="1"/>
    <s v="Non-Travel"/>
    <x v="1"/>
    <s v="Current Employees"/>
    <x v="1"/>
    <x v="2"/>
    <s v="STAFF-2000"/>
    <n v="2000"/>
    <x v="0"/>
    <x v="7"/>
    <x v="1"/>
    <s v="No"/>
    <s v="Y"/>
    <n v="3"/>
    <n v="-2"/>
    <n v="0"/>
    <n v="47"/>
    <n v="0"/>
    <m/>
    <n v="0"/>
    <n v="1"/>
    <n v="1162"/>
    <n v="1"/>
    <x v="1"/>
    <n v="1"/>
    <n v="3"/>
    <n v="98"/>
    <n v="3"/>
    <n v="3"/>
    <n v="2"/>
    <n v="11957"/>
    <n v="17231"/>
    <n v="0"/>
    <n v="18"/>
    <n v="3"/>
    <n v="1"/>
    <n v="80"/>
    <n v="2"/>
    <n v="14"/>
    <n v="1"/>
    <n v="13"/>
    <n v="8"/>
    <n v="5"/>
    <n v="12"/>
    <x v="1"/>
  </r>
  <r>
    <x v="1"/>
    <s v="Non-Travel"/>
    <x v="4"/>
    <s v="Current Employees"/>
    <x v="1"/>
    <x v="2"/>
    <s v="STAFF-1839"/>
    <n v="1839"/>
    <x v="0"/>
    <x v="1"/>
    <x v="0"/>
    <s v="No"/>
    <s v="Y"/>
    <n v="4"/>
    <n v="-2"/>
    <n v="0"/>
    <n v="18"/>
    <n v="0"/>
    <m/>
    <n v="0"/>
    <n v="1"/>
    <n v="1431"/>
    <n v="14"/>
    <x v="3"/>
    <n v="1"/>
    <n v="2"/>
    <n v="33"/>
    <n v="3"/>
    <n v="1"/>
    <n v="3"/>
    <n v="1514"/>
    <n v="8018"/>
    <n v="1"/>
    <n v="16"/>
    <n v="3"/>
    <n v="3"/>
    <n v="80"/>
    <n v="0"/>
    <n v="0"/>
    <n v="1"/>
    <n v="0"/>
    <n v="0"/>
    <n v="0"/>
    <n v="0"/>
    <x v="2"/>
  </r>
  <r>
    <x v="1"/>
    <s v="Non-Travel"/>
    <x v="0"/>
    <s v="Current Employees"/>
    <x v="0"/>
    <x v="0"/>
    <s v="STAFF-1929"/>
    <n v="1929"/>
    <x v="0"/>
    <x v="0"/>
    <x v="1"/>
    <s v="No"/>
    <s v="Y"/>
    <n v="1"/>
    <n v="-2"/>
    <n v="0"/>
    <n v="39"/>
    <n v="0"/>
    <m/>
    <n v="0"/>
    <n v="1"/>
    <n v="1251"/>
    <n v="21"/>
    <x v="2"/>
    <n v="1"/>
    <n v="1"/>
    <n v="32"/>
    <n v="1"/>
    <n v="2"/>
    <n v="3"/>
    <n v="5736"/>
    <n v="3987"/>
    <n v="6"/>
    <n v="19"/>
    <n v="3"/>
    <n v="3"/>
    <n v="80"/>
    <n v="1"/>
    <n v="10"/>
    <n v="3"/>
    <n v="3"/>
    <n v="2"/>
    <n v="1"/>
    <n v="2"/>
    <x v="2"/>
  </r>
  <r>
    <x v="1"/>
    <s v="Non-Travel"/>
    <x v="4"/>
    <s v="Current Employees"/>
    <x v="0"/>
    <x v="0"/>
    <s v="STAFF-1495"/>
    <n v="1495"/>
    <x v="0"/>
    <x v="6"/>
    <x v="1"/>
    <s v="No"/>
    <s v="Y"/>
    <n v="2"/>
    <n v="-2"/>
    <n v="0"/>
    <n v="24"/>
    <n v="0"/>
    <m/>
    <n v="0"/>
    <n v="1"/>
    <n v="830"/>
    <n v="13"/>
    <x v="0"/>
    <n v="1"/>
    <n v="4"/>
    <n v="78"/>
    <n v="3"/>
    <n v="1"/>
    <n v="2"/>
    <n v="2033"/>
    <n v="7103"/>
    <n v="1"/>
    <n v="13"/>
    <n v="3"/>
    <n v="3"/>
    <n v="80"/>
    <n v="1"/>
    <n v="1"/>
    <n v="3"/>
    <n v="1"/>
    <n v="0"/>
    <n v="0"/>
    <n v="0"/>
    <x v="2"/>
  </r>
  <r>
    <x v="1"/>
    <s v="Non-Travel"/>
    <x v="2"/>
    <s v="Current Employees"/>
    <x v="0"/>
    <x v="3"/>
    <s v="STAFF-1756"/>
    <n v="1756"/>
    <x v="0"/>
    <x v="0"/>
    <x v="0"/>
    <s v="No"/>
    <s v="Y"/>
    <n v="2"/>
    <n v="-2"/>
    <n v="0"/>
    <n v="33"/>
    <n v="0"/>
    <m/>
    <n v="0"/>
    <n v="1"/>
    <n v="1283"/>
    <n v="2"/>
    <x v="3"/>
    <n v="1"/>
    <n v="4"/>
    <n v="62"/>
    <n v="3"/>
    <n v="2"/>
    <n v="2"/>
    <n v="5147"/>
    <n v="10697"/>
    <n v="8"/>
    <n v="15"/>
    <n v="3"/>
    <n v="4"/>
    <n v="80"/>
    <n v="0"/>
    <n v="13"/>
    <n v="2"/>
    <n v="11"/>
    <n v="7"/>
    <n v="1"/>
    <n v="7"/>
    <x v="1"/>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x v="4"/>
  </r>
  <r>
    <x v="1"/>
    <s v="Travel_Frequently"/>
    <x v="0"/>
    <s v="Current Employees"/>
    <x v="1"/>
    <x v="0"/>
    <s v="STAFF-2025"/>
    <n v="2025"/>
    <x v="0"/>
    <x v="3"/>
    <x v="2"/>
    <s v="No"/>
    <s v="Y"/>
    <n v="3"/>
    <n v="-2"/>
    <n v="0"/>
    <n v="36"/>
    <n v="0"/>
    <m/>
    <n v="0"/>
    <n v="1"/>
    <n v="688"/>
    <n v="4"/>
    <x v="0"/>
    <n v="1"/>
    <n v="4"/>
    <n v="97"/>
    <n v="3"/>
    <n v="2"/>
    <n v="2"/>
    <n v="5131"/>
    <n v="9192"/>
    <n v="7"/>
    <n v="13"/>
    <n v="3"/>
    <n v="2"/>
    <n v="80"/>
    <n v="3"/>
    <n v="18"/>
    <n v="3"/>
    <n v="4"/>
    <n v="2"/>
    <n v="0"/>
    <n v="2"/>
    <x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x v="0"/>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x v="0"/>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x v="1"/>
  </r>
  <r>
    <x v="1"/>
    <s v="Travel_Frequently"/>
    <x v="2"/>
    <s v="Current Employees"/>
    <x v="1"/>
    <x v="0"/>
    <s v="STAFF-1513"/>
    <n v="1513"/>
    <x v="0"/>
    <x v="2"/>
    <x v="1"/>
    <s v="No"/>
    <s v="Y"/>
    <n v="3"/>
    <n v="-2"/>
    <n v="0"/>
    <n v="29"/>
    <n v="0"/>
    <m/>
    <n v="0"/>
    <n v="1"/>
    <n v="410"/>
    <n v="2"/>
    <x v="1"/>
    <n v="1"/>
    <n v="4"/>
    <n v="97"/>
    <n v="3"/>
    <n v="1"/>
    <n v="2"/>
    <n v="3180"/>
    <n v="4668"/>
    <n v="0"/>
    <n v="13"/>
    <n v="3"/>
    <n v="3"/>
    <n v="80"/>
    <n v="3"/>
    <n v="4"/>
    <n v="3"/>
    <n v="3"/>
    <n v="2"/>
    <n v="0"/>
    <n v="2"/>
    <x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x v="0"/>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x v="1"/>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x v="0"/>
  </r>
  <r>
    <x v="1"/>
    <s v="Travel_Frequently"/>
    <x v="0"/>
    <s v="Current Employees"/>
    <x v="0"/>
    <x v="3"/>
    <s v="STAFF-1481"/>
    <n v="1481"/>
    <x v="0"/>
    <x v="0"/>
    <x v="1"/>
    <s v="No"/>
    <s v="Y"/>
    <n v="4"/>
    <n v="-2"/>
    <n v="0"/>
    <n v="44"/>
    <n v="0"/>
    <m/>
    <n v="0"/>
    <n v="1"/>
    <n v="383"/>
    <n v="1"/>
    <x v="4"/>
    <n v="1"/>
    <n v="1"/>
    <n v="79"/>
    <n v="3"/>
    <n v="2"/>
    <n v="2"/>
    <n v="4768"/>
    <n v="9282"/>
    <n v="7"/>
    <n v="12"/>
    <n v="3"/>
    <n v="3"/>
    <n v="80"/>
    <n v="1"/>
    <n v="11"/>
    <n v="2"/>
    <n v="1"/>
    <n v="0"/>
    <n v="0"/>
    <n v="0"/>
    <x v="2"/>
  </r>
  <r>
    <x v="1"/>
    <s v="Travel_Frequently"/>
    <x v="2"/>
    <s v="Current Employees"/>
    <x v="0"/>
    <x v="3"/>
    <s v="STAFF-1833"/>
    <n v="1833"/>
    <x v="0"/>
    <x v="0"/>
    <x v="1"/>
    <s v="No"/>
    <s v="Y"/>
    <n v="3"/>
    <n v="-2"/>
    <n v="0"/>
    <n v="31"/>
    <n v="0"/>
    <m/>
    <n v="0"/>
    <n v="1"/>
    <n v="1125"/>
    <n v="7"/>
    <x v="2"/>
    <n v="1"/>
    <n v="1"/>
    <n v="68"/>
    <n v="3"/>
    <n v="3"/>
    <n v="2"/>
    <n v="9637"/>
    <n v="8277"/>
    <n v="2"/>
    <n v="14"/>
    <n v="3"/>
    <n v="4"/>
    <n v="80"/>
    <n v="2"/>
    <n v="9"/>
    <n v="3"/>
    <n v="3"/>
    <n v="2"/>
    <n v="2"/>
    <n v="2"/>
    <x v="2"/>
  </r>
  <r>
    <x v="1"/>
    <s v="Travel_Rarely"/>
    <x v="2"/>
    <s v="Current Employees"/>
    <x v="2"/>
    <x v="5"/>
    <s v="STAFF-1987"/>
    <n v="1987"/>
    <x v="0"/>
    <x v="8"/>
    <x v="1"/>
    <s v="No"/>
    <s v="Y"/>
    <n v="3"/>
    <n v="-2"/>
    <n v="0"/>
    <n v="25"/>
    <n v="0"/>
    <m/>
    <n v="0"/>
    <n v="1"/>
    <n v="309"/>
    <n v="2"/>
    <x v="3"/>
    <n v="1"/>
    <n v="3"/>
    <n v="82"/>
    <n v="3"/>
    <n v="1"/>
    <n v="2"/>
    <n v="2187"/>
    <n v="19655"/>
    <n v="4"/>
    <n v="14"/>
    <n v="3"/>
    <n v="3"/>
    <n v="80"/>
    <n v="0"/>
    <n v="6"/>
    <n v="3"/>
    <n v="2"/>
    <n v="0"/>
    <n v="1"/>
    <n v="2"/>
    <x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x v="0"/>
  </r>
  <r>
    <x v="1"/>
    <s v="Travel_Rarely"/>
    <x v="2"/>
    <s v="Current Employees"/>
    <x v="2"/>
    <x v="2"/>
    <s v="STAFF-1461"/>
    <n v="1461"/>
    <x v="0"/>
    <x v="8"/>
    <x v="0"/>
    <s v="No"/>
    <s v="Y"/>
    <n v="3"/>
    <n v="-2"/>
    <n v="0"/>
    <n v="31"/>
    <n v="0"/>
    <m/>
    <n v="0"/>
    <n v="1"/>
    <n v="1398"/>
    <n v="8"/>
    <x v="0"/>
    <n v="1"/>
    <n v="4"/>
    <n v="96"/>
    <n v="4"/>
    <n v="1"/>
    <n v="2"/>
    <n v="2109"/>
    <n v="24609"/>
    <n v="9"/>
    <n v="18"/>
    <n v="3"/>
    <n v="4"/>
    <n v="80"/>
    <n v="0"/>
    <n v="8"/>
    <n v="3"/>
    <n v="3"/>
    <n v="2"/>
    <n v="0"/>
    <n v="2"/>
    <x v="2"/>
  </r>
  <r>
    <x v="1"/>
    <s v="Travel_Rarely"/>
    <x v="2"/>
    <s v="Current Employees"/>
    <x v="1"/>
    <x v="2"/>
    <s v="STAFF-1916"/>
    <n v="1916"/>
    <x v="0"/>
    <x v="2"/>
    <x v="2"/>
    <s v="No"/>
    <s v="Y"/>
    <n v="0"/>
    <n v="-2"/>
    <n v="0"/>
    <n v="31"/>
    <n v="0"/>
    <m/>
    <n v="0"/>
    <n v="1"/>
    <n v="471"/>
    <n v="4"/>
    <x v="3"/>
    <n v="1"/>
    <n v="1"/>
    <n v="62"/>
    <n v="4"/>
    <n v="1"/>
    <n v="3"/>
    <n v="3978"/>
    <n v="16031"/>
    <n v="8"/>
    <n v="12"/>
    <n v="3"/>
    <n v="2"/>
    <n v="80"/>
    <n v="1"/>
    <n v="4"/>
    <n v="2"/>
    <n v="2"/>
    <n v="2"/>
    <n v="2"/>
    <n v="2"/>
    <x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x v="0"/>
  </r>
  <r>
    <x v="1"/>
    <s v="Travel_Rarely"/>
    <x v="0"/>
    <s v="Current Employees"/>
    <x v="1"/>
    <x v="0"/>
    <s v="STAFF-1822"/>
    <n v="1822"/>
    <x v="0"/>
    <x v="4"/>
    <x v="2"/>
    <s v="No"/>
    <s v="Y"/>
    <n v="3"/>
    <n v="-2"/>
    <n v="0"/>
    <n v="40"/>
    <n v="0"/>
    <m/>
    <n v="0"/>
    <n v="1"/>
    <n v="1194"/>
    <n v="1"/>
    <x v="3"/>
    <n v="1"/>
    <n v="3"/>
    <n v="52"/>
    <n v="3"/>
    <n v="2"/>
    <n v="4"/>
    <n v="6513"/>
    <n v="9060"/>
    <n v="4"/>
    <n v="17"/>
    <n v="3"/>
    <n v="4"/>
    <n v="80"/>
    <n v="1"/>
    <n v="12"/>
    <n v="3"/>
    <n v="5"/>
    <n v="3"/>
    <n v="0"/>
    <n v="3"/>
    <x v="0"/>
  </r>
  <r>
    <x v="1"/>
    <s v="Travel_Rarely"/>
    <x v="2"/>
    <s v="Current Employees"/>
    <x v="1"/>
    <x v="4"/>
    <s v="STAFF-1762"/>
    <n v="1762"/>
    <x v="0"/>
    <x v="1"/>
    <x v="2"/>
    <s v="No"/>
    <s v="Y"/>
    <n v="2"/>
    <n v="-2"/>
    <n v="0"/>
    <n v="29"/>
    <n v="0"/>
    <m/>
    <n v="0"/>
    <n v="1"/>
    <n v="590"/>
    <n v="4"/>
    <x v="3"/>
    <n v="1"/>
    <n v="4"/>
    <n v="91"/>
    <n v="2"/>
    <n v="1"/>
    <n v="4"/>
    <n v="2109"/>
    <n v="10007"/>
    <n v="1"/>
    <n v="13"/>
    <n v="3"/>
    <n v="3"/>
    <n v="80"/>
    <n v="1"/>
    <n v="1"/>
    <n v="3"/>
    <n v="1"/>
    <n v="0"/>
    <n v="0"/>
    <n v="0"/>
    <x v="2"/>
  </r>
  <r>
    <x v="1"/>
    <s v="Travel_Rarely"/>
    <x v="2"/>
    <s v="Current Employees"/>
    <x v="1"/>
    <x v="0"/>
    <s v="STAFF-1658"/>
    <n v="1658"/>
    <x v="0"/>
    <x v="1"/>
    <x v="2"/>
    <s v="No"/>
    <s v="Y"/>
    <n v="2"/>
    <n v="-2"/>
    <n v="0"/>
    <n v="34"/>
    <n v="0"/>
    <m/>
    <n v="0"/>
    <n v="1"/>
    <n v="1130"/>
    <n v="3"/>
    <x v="3"/>
    <n v="1"/>
    <n v="4"/>
    <n v="66"/>
    <n v="3"/>
    <n v="2"/>
    <n v="2"/>
    <n v="5433"/>
    <n v="19332"/>
    <n v="1"/>
    <n v="12"/>
    <n v="3"/>
    <n v="3"/>
    <n v="80"/>
    <n v="1"/>
    <n v="11"/>
    <n v="3"/>
    <n v="11"/>
    <n v="8"/>
    <n v="7"/>
    <n v="9"/>
    <x v="1"/>
  </r>
  <r>
    <x v="1"/>
    <s v="Travel_Rarely"/>
    <x v="1"/>
    <s v="Current Employees"/>
    <x v="1"/>
    <x v="1"/>
    <s v="STAFF-1635"/>
    <n v="1635"/>
    <x v="0"/>
    <x v="3"/>
    <x v="2"/>
    <s v="No"/>
    <s v="Y"/>
    <n v="3"/>
    <n v="-2"/>
    <n v="0"/>
    <n v="45"/>
    <n v="0"/>
    <m/>
    <n v="0"/>
    <n v="1"/>
    <n v="1329"/>
    <n v="2"/>
    <x v="0"/>
    <n v="1"/>
    <n v="4"/>
    <n v="59"/>
    <n v="2"/>
    <n v="2"/>
    <n v="4"/>
    <n v="5770"/>
    <n v="5388"/>
    <n v="1"/>
    <n v="19"/>
    <n v="3"/>
    <n v="1"/>
    <n v="80"/>
    <n v="2"/>
    <n v="10"/>
    <n v="3"/>
    <n v="10"/>
    <n v="7"/>
    <n v="3"/>
    <n v="9"/>
    <x v="1"/>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x v="1"/>
  </r>
  <r>
    <x v="1"/>
    <s v="Travel_Rarely"/>
    <x v="2"/>
    <s v="Current Employees"/>
    <x v="1"/>
    <x v="2"/>
    <s v="STAFF-1502"/>
    <n v="1502"/>
    <x v="0"/>
    <x v="2"/>
    <x v="1"/>
    <s v="No"/>
    <s v="Y"/>
    <n v="5"/>
    <n v="-2"/>
    <n v="0"/>
    <n v="33"/>
    <n v="0"/>
    <m/>
    <n v="0"/>
    <n v="1"/>
    <n v="1099"/>
    <n v="4"/>
    <x v="2"/>
    <n v="1"/>
    <n v="1"/>
    <n v="82"/>
    <n v="2"/>
    <n v="1"/>
    <n v="2"/>
    <n v="3838"/>
    <n v="8192"/>
    <n v="8"/>
    <n v="11"/>
    <n v="3"/>
    <n v="4"/>
    <n v="80"/>
    <n v="0"/>
    <n v="8"/>
    <n v="3"/>
    <n v="5"/>
    <n v="4"/>
    <n v="0"/>
    <n v="2"/>
    <x v="0"/>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x v="5"/>
  </r>
  <r>
    <x v="1"/>
    <s v="Travel_Rarely"/>
    <x v="1"/>
    <s v="Current Employees"/>
    <x v="1"/>
    <x v="4"/>
    <s v="STAFF-1786"/>
    <n v="1786"/>
    <x v="0"/>
    <x v="5"/>
    <x v="1"/>
    <s v="No"/>
    <s v="Y"/>
    <n v="2"/>
    <n v="-2"/>
    <n v="0"/>
    <n v="51"/>
    <n v="0"/>
    <m/>
    <n v="0"/>
    <n v="1"/>
    <n v="942"/>
    <n v="3"/>
    <x v="3"/>
    <n v="1"/>
    <n v="4"/>
    <n v="53"/>
    <n v="3"/>
    <n v="3"/>
    <n v="4"/>
    <n v="13116"/>
    <n v="22984"/>
    <n v="2"/>
    <n v="11"/>
    <n v="3"/>
    <n v="4"/>
    <n v="80"/>
    <n v="0"/>
    <n v="15"/>
    <n v="3"/>
    <n v="2"/>
    <n v="2"/>
    <n v="2"/>
    <n v="2"/>
    <x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x v="1"/>
  </r>
  <r>
    <x v="1"/>
    <s v="Travel_Rarely"/>
    <x v="2"/>
    <s v="Current Employees"/>
    <x v="1"/>
    <x v="2"/>
    <s v="STAFF-1647"/>
    <n v="1647"/>
    <x v="0"/>
    <x v="1"/>
    <x v="1"/>
    <s v="No"/>
    <s v="Y"/>
    <n v="0"/>
    <n v="-2"/>
    <n v="0"/>
    <n v="27"/>
    <n v="0"/>
    <m/>
    <n v="0"/>
    <n v="1"/>
    <n v="486"/>
    <n v="8"/>
    <x v="3"/>
    <n v="1"/>
    <n v="2"/>
    <n v="86"/>
    <n v="4"/>
    <n v="1"/>
    <n v="3"/>
    <n v="3517"/>
    <n v="22490"/>
    <n v="7"/>
    <n v="17"/>
    <n v="3"/>
    <n v="1"/>
    <n v="80"/>
    <n v="0"/>
    <n v="5"/>
    <n v="3"/>
    <n v="3"/>
    <n v="2"/>
    <n v="0"/>
    <n v="2"/>
    <x v="2"/>
  </r>
  <r>
    <x v="1"/>
    <s v="Travel_Rarely"/>
    <x v="1"/>
    <s v="Current Employees"/>
    <x v="1"/>
    <x v="1"/>
    <s v="STAFF-1409"/>
    <n v="1409"/>
    <x v="0"/>
    <x v="2"/>
    <x v="1"/>
    <s v="No"/>
    <s v="Y"/>
    <n v="2"/>
    <n v="-2"/>
    <n v="0"/>
    <n v="52"/>
    <n v="0"/>
    <m/>
    <n v="0"/>
    <n v="1"/>
    <n v="258"/>
    <n v="8"/>
    <x v="2"/>
    <n v="1"/>
    <n v="3"/>
    <n v="54"/>
    <n v="3"/>
    <n v="1"/>
    <n v="3"/>
    <n v="2950"/>
    <n v="17363"/>
    <n v="9"/>
    <n v="13"/>
    <n v="3"/>
    <n v="3"/>
    <n v="80"/>
    <n v="0"/>
    <n v="12"/>
    <n v="1"/>
    <n v="5"/>
    <n v="4"/>
    <n v="0"/>
    <n v="4"/>
    <x v="0"/>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x v="5"/>
  </r>
  <r>
    <x v="1"/>
    <s v="Travel_Rarely"/>
    <x v="0"/>
    <s v="Current Employees"/>
    <x v="1"/>
    <x v="2"/>
    <s v="STAFF-1640"/>
    <n v="1640"/>
    <x v="0"/>
    <x v="1"/>
    <x v="1"/>
    <s v="No"/>
    <s v="Y"/>
    <n v="2"/>
    <n v="-2"/>
    <n v="0"/>
    <n v="37"/>
    <n v="0"/>
    <m/>
    <n v="0"/>
    <n v="1"/>
    <n v="1470"/>
    <n v="10"/>
    <x v="3"/>
    <n v="1"/>
    <n v="2"/>
    <n v="71"/>
    <n v="3"/>
    <n v="1"/>
    <n v="2"/>
    <n v="3936"/>
    <n v="9953"/>
    <n v="1"/>
    <n v="11"/>
    <n v="3"/>
    <n v="1"/>
    <n v="80"/>
    <n v="1"/>
    <n v="8"/>
    <n v="1"/>
    <n v="8"/>
    <n v="4"/>
    <n v="7"/>
    <n v="7"/>
    <x v="0"/>
  </r>
  <r>
    <x v="1"/>
    <s v="Travel_Rarely"/>
    <x v="2"/>
    <s v="Current Employees"/>
    <x v="1"/>
    <x v="1"/>
    <s v="STAFF-1544"/>
    <n v="1544"/>
    <x v="0"/>
    <x v="4"/>
    <x v="1"/>
    <s v="No"/>
    <s v="Y"/>
    <n v="3"/>
    <n v="-2"/>
    <n v="0"/>
    <n v="29"/>
    <n v="0"/>
    <m/>
    <n v="0"/>
    <n v="1"/>
    <n v="441"/>
    <n v="8"/>
    <x v="1"/>
    <n v="1"/>
    <n v="3"/>
    <n v="39"/>
    <n v="1"/>
    <n v="2"/>
    <n v="3"/>
    <n v="9715"/>
    <n v="7288"/>
    <n v="3"/>
    <n v="13"/>
    <n v="3"/>
    <n v="3"/>
    <n v="80"/>
    <n v="1"/>
    <n v="9"/>
    <n v="3"/>
    <n v="7"/>
    <n v="7"/>
    <n v="0"/>
    <n v="7"/>
    <x v="0"/>
  </r>
  <r>
    <x v="1"/>
    <s v="Travel_Rarely"/>
    <x v="0"/>
    <s v="Current Employees"/>
    <x v="1"/>
    <x v="0"/>
    <s v="STAFF-2052"/>
    <n v="2052"/>
    <x v="0"/>
    <x v="1"/>
    <x v="1"/>
    <s v="No"/>
    <s v="Y"/>
    <n v="5"/>
    <n v="-2"/>
    <n v="0"/>
    <n v="35"/>
    <n v="0"/>
    <m/>
    <n v="0"/>
    <n v="1"/>
    <n v="287"/>
    <n v="1"/>
    <x v="2"/>
    <n v="1"/>
    <n v="3"/>
    <n v="62"/>
    <n v="1"/>
    <n v="1"/>
    <n v="4"/>
    <n v="2977"/>
    <n v="8952"/>
    <n v="1"/>
    <n v="12"/>
    <n v="3"/>
    <n v="4"/>
    <n v="80"/>
    <n v="1"/>
    <n v="4"/>
    <n v="3"/>
    <n v="4"/>
    <n v="3"/>
    <n v="1"/>
    <n v="1"/>
    <x v="2"/>
  </r>
  <r>
    <x v="1"/>
    <s v="Travel_Rarely"/>
    <x v="0"/>
    <s v="Current Employees"/>
    <x v="1"/>
    <x v="0"/>
    <s v="STAFF-1802"/>
    <n v="1802"/>
    <x v="0"/>
    <x v="2"/>
    <x v="1"/>
    <s v="No"/>
    <s v="Y"/>
    <n v="5"/>
    <n v="-2"/>
    <n v="0"/>
    <n v="40"/>
    <n v="0"/>
    <m/>
    <n v="0"/>
    <n v="1"/>
    <n v="616"/>
    <n v="2"/>
    <x v="0"/>
    <n v="1"/>
    <n v="3"/>
    <n v="99"/>
    <n v="3"/>
    <n v="1"/>
    <n v="3"/>
    <n v="3377"/>
    <n v="25605"/>
    <n v="4"/>
    <n v="17"/>
    <n v="3"/>
    <n v="4"/>
    <n v="80"/>
    <n v="1"/>
    <n v="7"/>
    <n v="2"/>
    <n v="4"/>
    <n v="3"/>
    <n v="0"/>
    <n v="2"/>
    <x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x v="0"/>
  </r>
  <r>
    <x v="1"/>
    <s v="Travel_Rarely"/>
    <x v="1"/>
    <s v="Current Employees"/>
    <x v="1"/>
    <x v="1"/>
    <s v="STAFF-1576"/>
    <n v="1576"/>
    <x v="0"/>
    <x v="1"/>
    <x v="1"/>
    <s v="No"/>
    <s v="Y"/>
    <n v="3"/>
    <n v="-2"/>
    <n v="0"/>
    <n v="48"/>
    <n v="0"/>
    <m/>
    <n v="0"/>
    <n v="1"/>
    <n v="1108"/>
    <n v="15"/>
    <x v="2"/>
    <n v="1"/>
    <n v="3"/>
    <n v="65"/>
    <n v="3"/>
    <n v="1"/>
    <n v="3"/>
    <n v="2367"/>
    <n v="16530"/>
    <n v="8"/>
    <n v="12"/>
    <n v="3"/>
    <n v="4"/>
    <n v="80"/>
    <n v="1"/>
    <n v="10"/>
    <n v="2"/>
    <n v="8"/>
    <n v="2"/>
    <n v="7"/>
    <n v="6"/>
    <x v="0"/>
  </r>
  <r>
    <x v="1"/>
    <s v="Travel_Rarely"/>
    <x v="2"/>
    <s v="Current Employees"/>
    <x v="1"/>
    <x v="0"/>
    <s v="STAFF-1447"/>
    <n v="1447"/>
    <x v="0"/>
    <x v="2"/>
    <x v="1"/>
    <s v="No"/>
    <s v="Y"/>
    <n v="2"/>
    <n v="-2"/>
    <n v="0"/>
    <n v="34"/>
    <n v="0"/>
    <m/>
    <n v="0"/>
    <n v="1"/>
    <n v="401"/>
    <n v="1"/>
    <x v="3"/>
    <n v="1"/>
    <n v="4"/>
    <n v="86"/>
    <n v="2"/>
    <n v="1"/>
    <n v="2"/>
    <n v="3294"/>
    <n v="3708"/>
    <n v="5"/>
    <n v="17"/>
    <n v="3"/>
    <n v="1"/>
    <n v="80"/>
    <n v="1"/>
    <n v="7"/>
    <n v="2"/>
    <n v="5"/>
    <n v="4"/>
    <n v="0"/>
    <n v="2"/>
    <x v="0"/>
  </r>
  <r>
    <x v="1"/>
    <s v="Travel_Rarely"/>
    <x v="2"/>
    <s v="Current Employees"/>
    <x v="1"/>
    <x v="0"/>
    <s v="STAFF-1555"/>
    <n v="1555"/>
    <x v="0"/>
    <x v="1"/>
    <x v="1"/>
    <s v="No"/>
    <s v="Y"/>
    <n v="2"/>
    <n v="-2"/>
    <n v="0"/>
    <n v="32"/>
    <n v="0"/>
    <m/>
    <n v="0"/>
    <n v="1"/>
    <n v="824"/>
    <n v="5"/>
    <x v="0"/>
    <n v="1"/>
    <n v="4"/>
    <n v="67"/>
    <n v="2"/>
    <n v="2"/>
    <n v="2"/>
    <n v="5878"/>
    <n v="15624"/>
    <n v="3"/>
    <n v="12"/>
    <n v="3"/>
    <n v="1"/>
    <n v="80"/>
    <n v="1"/>
    <n v="12"/>
    <n v="3"/>
    <n v="7"/>
    <n v="1"/>
    <n v="2"/>
    <n v="5"/>
    <x v="0"/>
  </r>
  <r>
    <x v="1"/>
    <s v="Travel_Rarely"/>
    <x v="0"/>
    <s v="Current Employees"/>
    <x v="1"/>
    <x v="1"/>
    <s v="STAFF-1782"/>
    <n v="1782"/>
    <x v="0"/>
    <x v="2"/>
    <x v="1"/>
    <s v="No"/>
    <s v="Y"/>
    <n v="3"/>
    <n v="-2"/>
    <n v="0"/>
    <n v="38"/>
    <n v="0"/>
    <m/>
    <n v="0"/>
    <n v="1"/>
    <n v="1153"/>
    <n v="6"/>
    <x v="0"/>
    <n v="1"/>
    <n v="4"/>
    <n v="40"/>
    <n v="2"/>
    <n v="1"/>
    <n v="3"/>
    <n v="3702"/>
    <n v="16376"/>
    <n v="1"/>
    <n v="11"/>
    <n v="3"/>
    <n v="2"/>
    <n v="80"/>
    <n v="1"/>
    <n v="5"/>
    <n v="3"/>
    <n v="5"/>
    <n v="4"/>
    <n v="0"/>
    <n v="4"/>
    <x v="0"/>
  </r>
  <r>
    <x v="1"/>
    <s v="Travel_Rarely"/>
    <x v="0"/>
    <s v="Current Employees"/>
    <x v="1"/>
    <x v="2"/>
    <s v="STAFF-1687"/>
    <n v="1687"/>
    <x v="0"/>
    <x v="2"/>
    <x v="1"/>
    <s v="No"/>
    <s v="Y"/>
    <n v="5"/>
    <n v="-2"/>
    <n v="0"/>
    <n v="38"/>
    <n v="0"/>
    <m/>
    <n v="0"/>
    <n v="1"/>
    <n v="1495"/>
    <n v="4"/>
    <x v="0"/>
    <n v="1"/>
    <n v="4"/>
    <n v="87"/>
    <n v="3"/>
    <n v="1"/>
    <n v="3"/>
    <n v="3306"/>
    <n v="26176"/>
    <n v="7"/>
    <n v="19"/>
    <n v="3"/>
    <n v="4"/>
    <n v="80"/>
    <n v="1"/>
    <n v="7"/>
    <n v="2"/>
    <n v="0"/>
    <n v="0"/>
    <n v="0"/>
    <n v="0"/>
    <x v="2"/>
  </r>
  <r>
    <x v="1"/>
    <s v="Travel_Rarely"/>
    <x v="2"/>
    <s v="Current Employees"/>
    <x v="1"/>
    <x v="2"/>
    <s v="STAFF-1709"/>
    <n v="1709"/>
    <x v="0"/>
    <x v="2"/>
    <x v="1"/>
    <s v="No"/>
    <s v="Y"/>
    <n v="2"/>
    <n v="-2"/>
    <n v="0"/>
    <n v="29"/>
    <n v="0"/>
    <m/>
    <n v="0"/>
    <n v="1"/>
    <n v="1082"/>
    <n v="9"/>
    <x v="2"/>
    <n v="1"/>
    <n v="4"/>
    <n v="43"/>
    <n v="3"/>
    <n v="1"/>
    <n v="3"/>
    <n v="2974"/>
    <n v="25412"/>
    <n v="9"/>
    <n v="17"/>
    <n v="3"/>
    <n v="3"/>
    <n v="80"/>
    <n v="1"/>
    <n v="9"/>
    <n v="3"/>
    <n v="5"/>
    <n v="3"/>
    <n v="1"/>
    <n v="2"/>
    <x v="0"/>
  </r>
  <r>
    <x v="1"/>
    <s v="Travel_Rarely"/>
    <x v="1"/>
    <s v="Current Employees"/>
    <x v="1"/>
    <x v="2"/>
    <s v="STAFF-1830"/>
    <n v="1830"/>
    <x v="0"/>
    <x v="1"/>
    <x v="1"/>
    <s v="No"/>
    <s v="Y"/>
    <n v="2"/>
    <n v="-2"/>
    <n v="0"/>
    <n v="54"/>
    <n v="0"/>
    <m/>
    <n v="0"/>
    <n v="1"/>
    <n v="431"/>
    <n v="7"/>
    <x v="2"/>
    <n v="1"/>
    <n v="4"/>
    <n v="68"/>
    <n v="3"/>
    <n v="2"/>
    <n v="4"/>
    <n v="6854"/>
    <n v="15696"/>
    <n v="4"/>
    <n v="15"/>
    <n v="3"/>
    <n v="2"/>
    <n v="80"/>
    <n v="1"/>
    <n v="14"/>
    <n v="2"/>
    <n v="7"/>
    <n v="1"/>
    <n v="1"/>
    <n v="7"/>
    <x v="0"/>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x v="5"/>
  </r>
  <r>
    <x v="1"/>
    <s v="Travel_Rarely"/>
    <x v="1"/>
    <s v="Current Employees"/>
    <x v="1"/>
    <x v="1"/>
    <s v="STAFF-1655"/>
    <n v="1655"/>
    <x v="0"/>
    <x v="7"/>
    <x v="1"/>
    <s v="No"/>
    <s v="Y"/>
    <n v="2"/>
    <n v="-2"/>
    <n v="0"/>
    <n v="49"/>
    <n v="0"/>
    <m/>
    <n v="0"/>
    <n v="1"/>
    <n v="301"/>
    <n v="22"/>
    <x v="2"/>
    <n v="1"/>
    <n v="1"/>
    <n v="72"/>
    <n v="3"/>
    <n v="4"/>
    <n v="2"/>
    <n v="16413"/>
    <n v="3498"/>
    <n v="3"/>
    <n v="16"/>
    <n v="3"/>
    <n v="2"/>
    <n v="80"/>
    <n v="2"/>
    <n v="27"/>
    <n v="3"/>
    <n v="4"/>
    <n v="2"/>
    <n v="1"/>
    <n v="2"/>
    <x v="2"/>
  </r>
  <r>
    <x v="1"/>
    <s v="Travel_Rarely"/>
    <x v="1"/>
    <s v="Current Employees"/>
    <x v="1"/>
    <x v="0"/>
    <s v="STAFF-1969"/>
    <n v="1969"/>
    <x v="0"/>
    <x v="1"/>
    <x v="1"/>
    <s v="No"/>
    <s v="Y"/>
    <n v="6"/>
    <n v="-2"/>
    <n v="0"/>
    <n v="54"/>
    <n v="0"/>
    <m/>
    <n v="0"/>
    <n v="1"/>
    <n v="155"/>
    <n v="9"/>
    <x v="0"/>
    <n v="1"/>
    <n v="1"/>
    <n v="67"/>
    <n v="3"/>
    <n v="2"/>
    <n v="3"/>
    <n v="2897"/>
    <n v="22474"/>
    <n v="3"/>
    <n v="11"/>
    <n v="3"/>
    <n v="3"/>
    <n v="80"/>
    <n v="2"/>
    <n v="9"/>
    <n v="2"/>
    <n v="4"/>
    <n v="3"/>
    <n v="2"/>
    <n v="3"/>
    <x v="2"/>
  </r>
  <r>
    <x v="1"/>
    <s v="Travel_Rarely"/>
    <x v="1"/>
    <s v="Current Employees"/>
    <x v="1"/>
    <x v="2"/>
    <s v="STAFF-1443"/>
    <n v="1443"/>
    <x v="0"/>
    <x v="7"/>
    <x v="1"/>
    <s v="No"/>
    <s v="Y"/>
    <n v="2"/>
    <n v="-2"/>
    <n v="0"/>
    <n v="47"/>
    <n v="0"/>
    <m/>
    <n v="0"/>
    <n v="1"/>
    <n v="359"/>
    <n v="2"/>
    <x v="2"/>
    <n v="1"/>
    <n v="1"/>
    <n v="82"/>
    <n v="3"/>
    <n v="4"/>
    <n v="3"/>
    <n v="17169"/>
    <n v="26703"/>
    <n v="3"/>
    <n v="19"/>
    <n v="3"/>
    <n v="2"/>
    <n v="80"/>
    <n v="2"/>
    <n v="26"/>
    <n v="4"/>
    <n v="20"/>
    <n v="17"/>
    <n v="5"/>
    <n v="6"/>
    <x v="4"/>
  </r>
  <r>
    <x v="1"/>
    <s v="Travel_Rarely"/>
    <x v="1"/>
    <s v="Current Employees"/>
    <x v="1"/>
    <x v="0"/>
    <s v="STAFF-1888"/>
    <n v="1888"/>
    <x v="0"/>
    <x v="3"/>
    <x v="1"/>
    <s v="No"/>
    <s v="Y"/>
    <n v="2"/>
    <n v="-2"/>
    <n v="0"/>
    <n v="45"/>
    <n v="0"/>
    <m/>
    <n v="0"/>
    <n v="1"/>
    <n v="556"/>
    <n v="25"/>
    <x v="0"/>
    <n v="1"/>
    <n v="2"/>
    <n v="93"/>
    <n v="2"/>
    <n v="2"/>
    <n v="4"/>
    <n v="5906"/>
    <n v="23888"/>
    <n v="0"/>
    <n v="13"/>
    <n v="3"/>
    <n v="4"/>
    <n v="80"/>
    <n v="2"/>
    <n v="10"/>
    <n v="2"/>
    <n v="9"/>
    <n v="8"/>
    <n v="3"/>
    <n v="8"/>
    <x v="0"/>
  </r>
  <r>
    <x v="1"/>
    <s v="Travel_Rarely"/>
    <x v="0"/>
    <s v="Current Employees"/>
    <x v="1"/>
    <x v="0"/>
    <s v="STAFF-1651"/>
    <n v="1651"/>
    <x v="0"/>
    <x v="4"/>
    <x v="1"/>
    <s v="No"/>
    <s v="Y"/>
    <n v="6"/>
    <n v="-2"/>
    <n v="0"/>
    <n v="36"/>
    <n v="0"/>
    <m/>
    <n v="0"/>
    <n v="1"/>
    <n v="711"/>
    <n v="5"/>
    <x v="2"/>
    <n v="1"/>
    <n v="2"/>
    <n v="42"/>
    <n v="3"/>
    <n v="3"/>
    <n v="3"/>
    <n v="8008"/>
    <n v="22792"/>
    <n v="4"/>
    <n v="12"/>
    <n v="3"/>
    <n v="3"/>
    <n v="80"/>
    <n v="2"/>
    <n v="9"/>
    <n v="3"/>
    <n v="3"/>
    <n v="2"/>
    <n v="0"/>
    <n v="2"/>
    <x v="2"/>
  </r>
  <r>
    <x v="1"/>
    <s v="Travel_Rarely"/>
    <x v="2"/>
    <s v="Current Employees"/>
    <x v="1"/>
    <x v="1"/>
    <s v="STAFF-1607"/>
    <n v="1607"/>
    <x v="0"/>
    <x v="1"/>
    <x v="1"/>
    <s v="No"/>
    <s v="Y"/>
    <n v="3"/>
    <n v="-2"/>
    <n v="0"/>
    <n v="32"/>
    <n v="0"/>
    <m/>
    <n v="0"/>
    <n v="1"/>
    <n v="634"/>
    <n v="5"/>
    <x v="2"/>
    <n v="1"/>
    <n v="2"/>
    <n v="35"/>
    <n v="4"/>
    <n v="1"/>
    <n v="4"/>
    <n v="3312"/>
    <n v="18783"/>
    <n v="3"/>
    <n v="17"/>
    <n v="3"/>
    <n v="4"/>
    <n v="80"/>
    <n v="2"/>
    <n v="6"/>
    <n v="3"/>
    <n v="3"/>
    <n v="2"/>
    <n v="0"/>
    <n v="2"/>
    <x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x v="0"/>
  </r>
  <r>
    <x v="1"/>
    <s v="Travel_Rarely"/>
    <x v="2"/>
    <s v="Current Employees"/>
    <x v="1"/>
    <x v="0"/>
    <s v="STAFF-1430"/>
    <n v="1430"/>
    <x v="0"/>
    <x v="7"/>
    <x v="0"/>
    <s v="No"/>
    <s v="Y"/>
    <n v="3"/>
    <n v="-2"/>
    <n v="0"/>
    <n v="31"/>
    <n v="0"/>
    <m/>
    <n v="0"/>
    <n v="1"/>
    <n v="182"/>
    <n v="8"/>
    <x v="4"/>
    <n v="1"/>
    <n v="1"/>
    <n v="93"/>
    <n v="3"/>
    <n v="4"/>
    <n v="2"/>
    <n v="16422"/>
    <n v="8847"/>
    <n v="3"/>
    <n v="11"/>
    <n v="3"/>
    <n v="3"/>
    <n v="80"/>
    <n v="0"/>
    <n v="9"/>
    <n v="4"/>
    <n v="3"/>
    <n v="2"/>
    <n v="1"/>
    <n v="0"/>
    <x v="2"/>
  </r>
  <r>
    <x v="1"/>
    <s v="Travel_Rarely"/>
    <x v="0"/>
    <s v="Current Employees"/>
    <x v="1"/>
    <x v="2"/>
    <s v="STAFF-1411"/>
    <n v="1411"/>
    <x v="0"/>
    <x v="2"/>
    <x v="0"/>
    <s v="No"/>
    <s v="Y"/>
    <n v="6"/>
    <n v="-2"/>
    <n v="0"/>
    <n v="37"/>
    <n v="0"/>
    <m/>
    <n v="0"/>
    <n v="1"/>
    <n v="1462"/>
    <n v="11"/>
    <x v="3"/>
    <n v="1"/>
    <n v="1"/>
    <n v="94"/>
    <n v="3"/>
    <n v="1"/>
    <n v="3"/>
    <n v="3629"/>
    <n v="19106"/>
    <n v="4"/>
    <n v="18"/>
    <n v="3"/>
    <n v="1"/>
    <n v="80"/>
    <n v="0"/>
    <n v="8"/>
    <n v="3"/>
    <n v="3"/>
    <n v="2"/>
    <n v="0"/>
    <n v="2"/>
    <x v="2"/>
  </r>
  <r>
    <x v="1"/>
    <s v="Travel_Rarely"/>
    <x v="2"/>
    <s v="Current Employees"/>
    <x v="1"/>
    <x v="2"/>
    <s v="STAFF-1816"/>
    <n v="1816"/>
    <x v="0"/>
    <x v="3"/>
    <x v="0"/>
    <s v="No"/>
    <s v="Y"/>
    <n v="3"/>
    <n v="-2"/>
    <n v="0"/>
    <n v="30"/>
    <n v="0"/>
    <m/>
    <n v="0"/>
    <n v="1"/>
    <n v="1092"/>
    <n v="10"/>
    <x v="3"/>
    <n v="1"/>
    <n v="1"/>
    <n v="64"/>
    <n v="3"/>
    <n v="3"/>
    <n v="3"/>
    <n v="9667"/>
    <n v="2739"/>
    <n v="9"/>
    <n v="14"/>
    <n v="3"/>
    <n v="2"/>
    <n v="80"/>
    <n v="0"/>
    <n v="9"/>
    <n v="3"/>
    <n v="7"/>
    <n v="7"/>
    <n v="0"/>
    <n v="2"/>
    <x v="0"/>
  </r>
  <r>
    <x v="1"/>
    <s v="Travel_Rarely"/>
    <x v="0"/>
    <s v="Current Employees"/>
    <x v="1"/>
    <x v="0"/>
    <s v="STAFF-1525"/>
    <n v="1525"/>
    <x v="0"/>
    <x v="3"/>
    <x v="0"/>
    <s v="No"/>
    <s v="Y"/>
    <n v="3"/>
    <n v="-2"/>
    <n v="0"/>
    <n v="39"/>
    <n v="0"/>
    <m/>
    <n v="0"/>
    <n v="1"/>
    <n v="1089"/>
    <n v="6"/>
    <x v="3"/>
    <n v="1"/>
    <n v="2"/>
    <n v="32"/>
    <n v="3"/>
    <n v="3"/>
    <n v="2"/>
    <n v="8376"/>
    <n v="9150"/>
    <n v="4"/>
    <n v="18"/>
    <n v="3"/>
    <n v="4"/>
    <n v="80"/>
    <n v="0"/>
    <n v="9"/>
    <n v="3"/>
    <n v="2"/>
    <n v="0"/>
    <n v="2"/>
    <n v="2"/>
    <x v="2"/>
  </r>
  <r>
    <x v="1"/>
    <s v="Travel_Rarely"/>
    <x v="1"/>
    <s v="Current Employees"/>
    <x v="1"/>
    <x v="0"/>
    <s v="STAFF-1856"/>
    <n v="1856"/>
    <x v="0"/>
    <x v="2"/>
    <x v="0"/>
    <s v="No"/>
    <s v="Y"/>
    <n v="2"/>
    <n v="-2"/>
    <n v="0"/>
    <n v="47"/>
    <n v="0"/>
    <m/>
    <n v="0"/>
    <n v="1"/>
    <n v="207"/>
    <n v="9"/>
    <x v="2"/>
    <n v="1"/>
    <n v="2"/>
    <n v="64"/>
    <n v="3"/>
    <n v="1"/>
    <n v="3"/>
    <n v="2105"/>
    <n v="5411"/>
    <n v="4"/>
    <n v="12"/>
    <n v="3"/>
    <n v="3"/>
    <n v="80"/>
    <n v="0"/>
    <n v="7"/>
    <n v="3"/>
    <n v="2"/>
    <n v="2"/>
    <n v="2"/>
    <n v="0"/>
    <x v="2"/>
  </r>
  <r>
    <x v="1"/>
    <s v="Travel_Rarely"/>
    <x v="2"/>
    <s v="Current Employees"/>
    <x v="1"/>
    <x v="0"/>
    <s v="STAFF-2010"/>
    <n v="2010"/>
    <x v="0"/>
    <x v="2"/>
    <x v="0"/>
    <s v="No"/>
    <s v="Y"/>
    <n v="3"/>
    <n v="-2"/>
    <n v="0"/>
    <n v="32"/>
    <n v="0"/>
    <m/>
    <n v="0"/>
    <n v="1"/>
    <n v="267"/>
    <n v="29"/>
    <x v="2"/>
    <n v="1"/>
    <n v="3"/>
    <n v="49"/>
    <n v="2"/>
    <n v="1"/>
    <n v="2"/>
    <n v="2837"/>
    <n v="15919"/>
    <n v="1"/>
    <n v="13"/>
    <n v="3"/>
    <n v="3"/>
    <n v="80"/>
    <n v="0"/>
    <n v="6"/>
    <n v="3"/>
    <n v="6"/>
    <n v="2"/>
    <n v="4"/>
    <n v="1"/>
    <x v="0"/>
  </r>
  <r>
    <x v="1"/>
    <s v="Travel_Rarely"/>
    <x v="4"/>
    <s v="Current Employees"/>
    <x v="1"/>
    <x v="2"/>
    <s v="STAFF-1735"/>
    <n v="1735"/>
    <x v="0"/>
    <x v="2"/>
    <x v="0"/>
    <s v="No"/>
    <s v="Y"/>
    <n v="3"/>
    <n v="-2"/>
    <n v="0"/>
    <n v="23"/>
    <n v="0"/>
    <m/>
    <n v="0"/>
    <n v="1"/>
    <n v="160"/>
    <n v="4"/>
    <x v="1"/>
    <n v="1"/>
    <n v="3"/>
    <n v="51"/>
    <n v="3"/>
    <n v="1"/>
    <n v="2"/>
    <n v="3295"/>
    <n v="12862"/>
    <n v="1"/>
    <n v="13"/>
    <n v="3"/>
    <n v="3"/>
    <n v="80"/>
    <n v="0"/>
    <n v="3"/>
    <n v="1"/>
    <n v="3"/>
    <n v="2"/>
    <n v="1"/>
    <n v="2"/>
    <x v="2"/>
  </r>
  <r>
    <x v="1"/>
    <s v="Travel_Rarely"/>
    <x v="2"/>
    <s v="Current Employees"/>
    <x v="1"/>
    <x v="2"/>
    <s v="STAFF-1751"/>
    <n v="1751"/>
    <x v="0"/>
    <x v="1"/>
    <x v="0"/>
    <s v="No"/>
    <s v="Y"/>
    <n v="5"/>
    <n v="-2"/>
    <n v="0"/>
    <n v="27"/>
    <n v="0"/>
    <m/>
    <n v="0"/>
    <n v="1"/>
    <n v="1054"/>
    <n v="8"/>
    <x v="3"/>
    <n v="1"/>
    <n v="3"/>
    <n v="67"/>
    <n v="3"/>
    <n v="1"/>
    <n v="4"/>
    <n v="3445"/>
    <n v="6152"/>
    <n v="1"/>
    <n v="11"/>
    <n v="3"/>
    <n v="3"/>
    <n v="80"/>
    <n v="0"/>
    <n v="6"/>
    <n v="2"/>
    <n v="6"/>
    <n v="2"/>
    <n v="1"/>
    <n v="4"/>
    <x v="0"/>
  </r>
  <r>
    <x v="1"/>
    <s v="Travel_Rarely"/>
    <x v="2"/>
    <s v="Current Employees"/>
    <x v="1"/>
    <x v="2"/>
    <s v="STAFF-2054"/>
    <n v="2054"/>
    <x v="0"/>
    <x v="1"/>
    <x v="0"/>
    <s v="No"/>
    <s v="Y"/>
    <n v="3"/>
    <n v="-2"/>
    <n v="0"/>
    <n v="29"/>
    <n v="0"/>
    <m/>
    <n v="0"/>
    <n v="1"/>
    <n v="468"/>
    <n v="28"/>
    <x v="2"/>
    <n v="1"/>
    <n v="4"/>
    <n v="73"/>
    <n v="2"/>
    <n v="1"/>
    <n v="3"/>
    <n v="3785"/>
    <n v="8489"/>
    <n v="1"/>
    <n v="14"/>
    <n v="3"/>
    <n v="2"/>
    <n v="80"/>
    <n v="0"/>
    <n v="5"/>
    <n v="1"/>
    <n v="5"/>
    <n v="4"/>
    <n v="0"/>
    <n v="4"/>
    <x v="0"/>
  </r>
  <r>
    <x v="1"/>
    <s v="Travel_Rarely"/>
    <x v="0"/>
    <s v="Current Employees"/>
    <x v="1"/>
    <x v="0"/>
    <s v="STAFF-1529"/>
    <n v="1529"/>
    <x v="0"/>
    <x v="4"/>
    <x v="0"/>
    <s v="No"/>
    <s v="Y"/>
    <n v="3"/>
    <n v="-2"/>
    <n v="0"/>
    <n v="35"/>
    <n v="0"/>
    <m/>
    <n v="0"/>
    <n v="1"/>
    <n v="1029"/>
    <n v="16"/>
    <x v="3"/>
    <n v="1"/>
    <n v="4"/>
    <n v="91"/>
    <n v="2"/>
    <n v="3"/>
    <n v="2"/>
    <n v="8606"/>
    <n v="21195"/>
    <n v="1"/>
    <n v="19"/>
    <n v="3"/>
    <n v="4"/>
    <n v="80"/>
    <n v="0"/>
    <n v="11"/>
    <n v="1"/>
    <n v="11"/>
    <n v="8"/>
    <n v="3"/>
    <n v="3"/>
    <x v="1"/>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x v="4"/>
  </r>
  <r>
    <x v="1"/>
    <s v="Travel_Rarely"/>
    <x v="1"/>
    <s v="Current Employees"/>
    <x v="1"/>
    <x v="2"/>
    <s v="STAFF-1422"/>
    <n v="1422"/>
    <x v="0"/>
    <x v="7"/>
    <x v="0"/>
    <s v="No"/>
    <s v="Y"/>
    <n v="3"/>
    <n v="-2"/>
    <n v="0"/>
    <n v="54"/>
    <n v="0"/>
    <m/>
    <n v="0"/>
    <n v="1"/>
    <n v="971"/>
    <n v="1"/>
    <x v="3"/>
    <n v="1"/>
    <n v="4"/>
    <n v="54"/>
    <n v="3"/>
    <n v="4"/>
    <n v="4"/>
    <n v="17328"/>
    <n v="5652"/>
    <n v="6"/>
    <n v="19"/>
    <n v="3"/>
    <n v="4"/>
    <n v="80"/>
    <n v="0"/>
    <n v="29"/>
    <n v="2"/>
    <n v="20"/>
    <n v="7"/>
    <n v="12"/>
    <n v="7"/>
    <x v="4"/>
  </r>
  <r>
    <x v="1"/>
    <s v="Travel_Rarely"/>
    <x v="1"/>
    <s v="Current Employees"/>
    <x v="0"/>
    <x v="4"/>
    <s v="STAFF-1863"/>
    <n v="1863"/>
    <x v="0"/>
    <x v="0"/>
    <x v="2"/>
    <s v="No"/>
    <s v="Y"/>
    <n v="5"/>
    <n v="-2"/>
    <n v="0"/>
    <n v="46"/>
    <n v="0"/>
    <m/>
    <n v="0"/>
    <n v="1"/>
    <n v="1319"/>
    <n v="3"/>
    <x v="3"/>
    <n v="1"/>
    <n v="4"/>
    <n v="45"/>
    <n v="4"/>
    <n v="4"/>
    <n v="4"/>
    <n v="13225"/>
    <n v="7739"/>
    <n v="2"/>
    <n v="12"/>
    <n v="3"/>
    <n v="4"/>
    <n v="80"/>
    <n v="1"/>
    <n v="25"/>
    <n v="3"/>
    <n v="19"/>
    <n v="17"/>
    <n v="2"/>
    <n v="8"/>
    <x v="5"/>
  </r>
  <r>
    <x v="1"/>
    <s v="Travel_Rarely"/>
    <x v="1"/>
    <s v="Current Employees"/>
    <x v="0"/>
    <x v="0"/>
    <s v="STAFF-1557"/>
    <n v="1557"/>
    <x v="0"/>
    <x v="0"/>
    <x v="2"/>
    <s v="No"/>
    <s v="Y"/>
    <n v="2"/>
    <n v="-2"/>
    <n v="0"/>
    <n v="48"/>
    <n v="0"/>
    <m/>
    <n v="0"/>
    <n v="1"/>
    <n v="492"/>
    <n v="16"/>
    <x v="2"/>
    <n v="1"/>
    <n v="3"/>
    <n v="96"/>
    <n v="3"/>
    <n v="2"/>
    <n v="3"/>
    <n v="6439"/>
    <n v="13693"/>
    <n v="8"/>
    <n v="14"/>
    <n v="3"/>
    <n v="3"/>
    <n v="80"/>
    <n v="1"/>
    <n v="18"/>
    <n v="3"/>
    <n v="8"/>
    <n v="7"/>
    <n v="7"/>
    <n v="7"/>
    <x v="0"/>
  </r>
  <r>
    <x v="1"/>
    <s v="Travel_Rarely"/>
    <x v="2"/>
    <s v="Current Employees"/>
    <x v="0"/>
    <x v="3"/>
    <s v="STAFF-1428"/>
    <n v="1428"/>
    <x v="0"/>
    <x v="0"/>
    <x v="2"/>
    <s v="No"/>
    <s v="Y"/>
    <n v="3"/>
    <n v="-2"/>
    <n v="0"/>
    <n v="30"/>
    <n v="0"/>
    <m/>
    <n v="0"/>
    <n v="1"/>
    <n v="855"/>
    <n v="7"/>
    <x v="2"/>
    <n v="1"/>
    <n v="4"/>
    <n v="73"/>
    <n v="3"/>
    <n v="2"/>
    <n v="2"/>
    <n v="4779"/>
    <n v="12761"/>
    <n v="7"/>
    <n v="14"/>
    <n v="3"/>
    <n v="2"/>
    <n v="80"/>
    <n v="2"/>
    <n v="8"/>
    <n v="3"/>
    <n v="3"/>
    <n v="2"/>
    <n v="0"/>
    <n v="2"/>
    <x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x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x v="1"/>
  </r>
  <r>
    <x v="1"/>
    <s v="Travel_Rarely"/>
    <x v="0"/>
    <s v="Current Employees"/>
    <x v="0"/>
    <x v="3"/>
    <s v="STAFF-2045"/>
    <n v="2045"/>
    <x v="0"/>
    <x v="0"/>
    <x v="1"/>
    <s v="No"/>
    <s v="Y"/>
    <n v="2"/>
    <n v="-2"/>
    <n v="0"/>
    <n v="36"/>
    <n v="0"/>
    <m/>
    <n v="0"/>
    <n v="1"/>
    <n v="1120"/>
    <n v="11"/>
    <x v="2"/>
    <n v="1"/>
    <n v="2"/>
    <n v="100"/>
    <n v="2"/>
    <n v="2"/>
    <n v="2"/>
    <n v="6652"/>
    <n v="14369"/>
    <n v="4"/>
    <n v="13"/>
    <n v="3"/>
    <n v="1"/>
    <n v="80"/>
    <n v="1"/>
    <n v="8"/>
    <n v="2"/>
    <n v="6"/>
    <n v="3"/>
    <n v="0"/>
    <n v="0"/>
    <x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x v="4"/>
  </r>
  <r>
    <x v="1"/>
    <s v="Travel_Rarely"/>
    <x v="0"/>
    <s v="Current Employees"/>
    <x v="0"/>
    <x v="3"/>
    <s v="STAFF-1986"/>
    <n v="1986"/>
    <x v="0"/>
    <x v="0"/>
    <x v="1"/>
    <s v="No"/>
    <s v="Y"/>
    <n v="4"/>
    <n v="-2"/>
    <n v="0"/>
    <n v="40"/>
    <n v="0"/>
    <m/>
    <n v="0"/>
    <n v="1"/>
    <n v="444"/>
    <n v="2"/>
    <x v="0"/>
    <n v="1"/>
    <n v="2"/>
    <n v="92"/>
    <n v="3"/>
    <n v="2"/>
    <n v="2"/>
    <n v="5677"/>
    <n v="4258"/>
    <n v="3"/>
    <n v="14"/>
    <n v="3"/>
    <n v="3"/>
    <n v="80"/>
    <n v="1"/>
    <n v="15"/>
    <n v="3"/>
    <n v="11"/>
    <n v="8"/>
    <n v="5"/>
    <n v="10"/>
    <x v="1"/>
  </r>
  <r>
    <x v="1"/>
    <s v="Travel_Rarely"/>
    <x v="2"/>
    <s v="Current Employees"/>
    <x v="0"/>
    <x v="2"/>
    <s v="STAFF-1875"/>
    <n v="1875"/>
    <x v="0"/>
    <x v="6"/>
    <x v="1"/>
    <s v="No"/>
    <s v="Y"/>
    <n v="3"/>
    <n v="-2"/>
    <n v="0"/>
    <n v="28"/>
    <n v="0"/>
    <m/>
    <n v="0"/>
    <n v="1"/>
    <n v="1172"/>
    <n v="3"/>
    <x v="3"/>
    <n v="1"/>
    <n v="2"/>
    <n v="78"/>
    <n v="3"/>
    <n v="1"/>
    <n v="2"/>
    <n v="2856"/>
    <n v="3692"/>
    <n v="1"/>
    <n v="19"/>
    <n v="3"/>
    <n v="4"/>
    <n v="80"/>
    <n v="1"/>
    <n v="1"/>
    <n v="3"/>
    <n v="1"/>
    <n v="0"/>
    <n v="0"/>
    <n v="0"/>
    <x v="2"/>
  </r>
  <r>
    <x v="1"/>
    <s v="Travel_Rarely"/>
    <x v="1"/>
    <s v="Current Employees"/>
    <x v="0"/>
    <x v="0"/>
    <s v="STAFF-1527"/>
    <n v="1527"/>
    <x v="0"/>
    <x v="5"/>
    <x v="1"/>
    <s v="No"/>
    <s v="Y"/>
    <n v="2"/>
    <n v="-2"/>
    <n v="0"/>
    <n v="46"/>
    <n v="0"/>
    <m/>
    <n v="0"/>
    <n v="1"/>
    <n v="228"/>
    <n v="3"/>
    <x v="3"/>
    <n v="1"/>
    <n v="3"/>
    <n v="51"/>
    <n v="3"/>
    <n v="4"/>
    <n v="2"/>
    <n v="16606"/>
    <n v="11380"/>
    <n v="8"/>
    <n v="12"/>
    <n v="3"/>
    <n v="4"/>
    <n v="80"/>
    <n v="1"/>
    <n v="23"/>
    <n v="4"/>
    <n v="13"/>
    <n v="12"/>
    <n v="5"/>
    <n v="1"/>
    <x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x v="2"/>
  </r>
  <r>
    <x v="1"/>
    <s v="Travel_Rarely"/>
    <x v="0"/>
    <s v="Current Employees"/>
    <x v="0"/>
    <x v="0"/>
    <s v="STAFF-1598"/>
    <n v="1598"/>
    <x v="0"/>
    <x v="0"/>
    <x v="1"/>
    <s v="No"/>
    <s v="Y"/>
    <n v="2"/>
    <n v="-2"/>
    <n v="0"/>
    <n v="40"/>
    <n v="0"/>
    <m/>
    <n v="0"/>
    <n v="1"/>
    <n v="118"/>
    <n v="14"/>
    <x v="0"/>
    <n v="1"/>
    <n v="4"/>
    <n v="84"/>
    <n v="3"/>
    <n v="2"/>
    <n v="3"/>
    <n v="4639"/>
    <n v="11262"/>
    <n v="1"/>
    <n v="15"/>
    <n v="3"/>
    <n v="3"/>
    <n v="80"/>
    <n v="1"/>
    <n v="5"/>
    <n v="3"/>
    <n v="5"/>
    <n v="4"/>
    <n v="1"/>
    <n v="2"/>
    <x v="0"/>
  </r>
  <r>
    <x v="1"/>
    <s v="Travel_Rarely"/>
    <x v="2"/>
    <s v="Current Employees"/>
    <x v="0"/>
    <x v="3"/>
    <s v="STAFF-1784"/>
    <n v="1784"/>
    <x v="0"/>
    <x v="0"/>
    <x v="1"/>
    <s v="No"/>
    <s v="Y"/>
    <n v="3"/>
    <n v="-2"/>
    <n v="0"/>
    <n v="31"/>
    <n v="0"/>
    <m/>
    <n v="0"/>
    <n v="1"/>
    <n v="196"/>
    <n v="29"/>
    <x v="2"/>
    <n v="1"/>
    <n v="1"/>
    <n v="91"/>
    <n v="2"/>
    <n v="2"/>
    <n v="2"/>
    <n v="5468"/>
    <n v="13402"/>
    <n v="1"/>
    <n v="14"/>
    <n v="3"/>
    <n v="1"/>
    <n v="80"/>
    <n v="2"/>
    <n v="13"/>
    <n v="3"/>
    <n v="12"/>
    <n v="7"/>
    <n v="5"/>
    <n v="7"/>
    <x v="1"/>
  </r>
  <r>
    <x v="1"/>
    <s v="Travel_Rarely"/>
    <x v="0"/>
    <s v="Current Employees"/>
    <x v="0"/>
    <x v="2"/>
    <s v="STAFF-2024"/>
    <n v="2024"/>
    <x v="0"/>
    <x v="0"/>
    <x v="1"/>
    <s v="No"/>
    <s v="Y"/>
    <n v="2"/>
    <n v="-2"/>
    <n v="0"/>
    <n v="36"/>
    <n v="0"/>
    <m/>
    <n v="0"/>
    <n v="1"/>
    <n v="557"/>
    <n v="3"/>
    <x v="3"/>
    <n v="1"/>
    <n v="1"/>
    <n v="94"/>
    <n v="2"/>
    <n v="3"/>
    <n v="4"/>
    <n v="7644"/>
    <n v="12695"/>
    <n v="0"/>
    <n v="19"/>
    <n v="3"/>
    <n v="3"/>
    <n v="80"/>
    <n v="2"/>
    <n v="10"/>
    <n v="3"/>
    <n v="9"/>
    <n v="7"/>
    <n v="3"/>
    <n v="4"/>
    <x v="0"/>
  </r>
  <r>
    <x v="1"/>
    <s v="Travel_Rarely"/>
    <x v="2"/>
    <s v="Current Employees"/>
    <x v="0"/>
    <x v="0"/>
    <s v="STAFF-1673"/>
    <n v="1673"/>
    <x v="0"/>
    <x v="0"/>
    <x v="1"/>
    <s v="No"/>
    <s v="Y"/>
    <n v="2"/>
    <n v="-2"/>
    <n v="0"/>
    <n v="31"/>
    <n v="0"/>
    <m/>
    <n v="0"/>
    <n v="1"/>
    <n v="1112"/>
    <n v="5"/>
    <x v="2"/>
    <n v="1"/>
    <n v="1"/>
    <n v="67"/>
    <n v="3"/>
    <n v="2"/>
    <n v="4"/>
    <n v="5476"/>
    <n v="22589"/>
    <n v="1"/>
    <n v="11"/>
    <n v="3"/>
    <n v="1"/>
    <n v="80"/>
    <n v="2"/>
    <n v="10"/>
    <n v="3"/>
    <n v="10"/>
    <n v="0"/>
    <n v="0"/>
    <n v="2"/>
    <x v="1"/>
  </r>
  <r>
    <x v="1"/>
    <s v="Travel_Rarely"/>
    <x v="0"/>
    <s v="Current Employees"/>
    <x v="0"/>
    <x v="3"/>
    <s v="STAFF-1436"/>
    <n v="1436"/>
    <x v="0"/>
    <x v="0"/>
    <x v="1"/>
    <s v="No"/>
    <s v="Y"/>
    <n v="3"/>
    <n v="-2"/>
    <n v="0"/>
    <n v="36"/>
    <n v="0"/>
    <m/>
    <n v="0"/>
    <n v="1"/>
    <n v="329"/>
    <n v="16"/>
    <x v="2"/>
    <n v="1"/>
    <n v="3"/>
    <n v="98"/>
    <n v="2"/>
    <n v="2"/>
    <n v="2"/>
    <n v="5647"/>
    <n v="13494"/>
    <n v="4"/>
    <n v="13"/>
    <n v="3"/>
    <n v="1"/>
    <n v="80"/>
    <n v="2"/>
    <n v="11"/>
    <n v="2"/>
    <n v="3"/>
    <n v="2"/>
    <n v="0"/>
    <n v="2"/>
    <x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x v="1"/>
  </r>
  <r>
    <x v="1"/>
    <s v="Travel_Rarely"/>
    <x v="2"/>
    <s v="Current Employees"/>
    <x v="0"/>
    <x v="2"/>
    <s v="STAFF-1898"/>
    <n v="1898"/>
    <x v="0"/>
    <x v="0"/>
    <x v="0"/>
    <s v="No"/>
    <s v="Y"/>
    <n v="5"/>
    <n v="-2"/>
    <n v="0"/>
    <n v="27"/>
    <n v="0"/>
    <m/>
    <n v="0"/>
    <n v="1"/>
    <n v="511"/>
    <n v="2"/>
    <x v="0"/>
    <n v="1"/>
    <n v="1"/>
    <n v="89"/>
    <n v="4"/>
    <n v="2"/>
    <n v="3"/>
    <n v="6500"/>
    <n v="26997"/>
    <n v="0"/>
    <n v="14"/>
    <n v="3"/>
    <n v="2"/>
    <n v="80"/>
    <n v="0"/>
    <n v="9"/>
    <n v="2"/>
    <n v="8"/>
    <n v="7"/>
    <n v="0"/>
    <n v="7"/>
    <x v="0"/>
  </r>
  <r>
    <x v="1"/>
    <s v="Travel_Rarely"/>
    <x v="0"/>
    <s v="Current Employees"/>
    <x v="0"/>
    <x v="0"/>
    <s v="STAFF-1583"/>
    <n v="1583"/>
    <x v="0"/>
    <x v="0"/>
    <x v="0"/>
    <s v="No"/>
    <s v="Y"/>
    <n v="5"/>
    <n v="-2"/>
    <n v="0"/>
    <n v="38"/>
    <n v="0"/>
    <m/>
    <n v="0"/>
    <n v="1"/>
    <n v="437"/>
    <n v="16"/>
    <x v="3"/>
    <n v="1"/>
    <n v="2"/>
    <n v="90"/>
    <n v="3"/>
    <n v="2"/>
    <n v="2"/>
    <n v="4198"/>
    <n v="16379"/>
    <n v="2"/>
    <n v="12"/>
    <n v="3"/>
    <n v="2"/>
    <n v="80"/>
    <n v="0"/>
    <n v="8"/>
    <n v="4"/>
    <n v="3"/>
    <n v="2"/>
    <n v="1"/>
    <n v="2"/>
    <x v="2"/>
  </r>
  <r>
    <x v="1"/>
    <s v="Travel_Rarely"/>
    <x v="0"/>
    <s v="Current Employees"/>
    <x v="0"/>
    <x v="0"/>
    <s v="STAFF-1585"/>
    <n v="1585"/>
    <x v="0"/>
    <x v="0"/>
    <x v="0"/>
    <s v="No"/>
    <s v="Y"/>
    <n v="5"/>
    <n v="-2"/>
    <n v="0"/>
    <n v="36"/>
    <n v="0"/>
    <m/>
    <n v="0"/>
    <n v="1"/>
    <n v="884"/>
    <n v="1"/>
    <x v="2"/>
    <n v="1"/>
    <n v="2"/>
    <n v="73"/>
    <n v="3"/>
    <n v="2"/>
    <n v="3"/>
    <n v="6815"/>
    <n v="21447"/>
    <n v="6"/>
    <n v="13"/>
    <n v="3"/>
    <n v="1"/>
    <n v="80"/>
    <n v="0"/>
    <n v="15"/>
    <n v="3"/>
    <n v="1"/>
    <n v="0"/>
    <n v="0"/>
    <n v="0"/>
    <x v="2"/>
  </r>
  <r>
    <x v="1"/>
    <s v="Travel_Rarely"/>
    <x v="4"/>
    <s v="Current Employees"/>
    <x v="0"/>
    <x v="2"/>
    <s v="STAFF-1657"/>
    <n v="1657"/>
    <x v="0"/>
    <x v="6"/>
    <x v="0"/>
    <s v="No"/>
    <s v="Y"/>
    <n v="3"/>
    <n v="-2"/>
    <n v="0"/>
    <n v="20"/>
    <n v="0"/>
    <m/>
    <n v="0"/>
    <n v="1"/>
    <n v="1141"/>
    <n v="2"/>
    <x v="3"/>
    <n v="1"/>
    <n v="3"/>
    <n v="31"/>
    <n v="3"/>
    <n v="1"/>
    <n v="3"/>
    <n v="2783"/>
    <n v="13251"/>
    <n v="1"/>
    <n v="19"/>
    <n v="3"/>
    <n v="1"/>
    <n v="80"/>
    <n v="0"/>
    <n v="2"/>
    <n v="3"/>
    <n v="2"/>
    <n v="2"/>
    <n v="2"/>
    <n v="2"/>
    <x v="2"/>
  </r>
  <r>
    <x v="1"/>
    <s v="Travel_Rarely"/>
    <x v="0"/>
    <s v="Current Employees"/>
    <x v="0"/>
    <x v="0"/>
    <s v="STAFF-1710"/>
    <n v="1710"/>
    <x v="0"/>
    <x v="6"/>
    <x v="0"/>
    <s v="No"/>
    <s v="Y"/>
    <n v="2"/>
    <n v="-2"/>
    <n v="0"/>
    <n v="36"/>
    <n v="0"/>
    <m/>
    <n v="0"/>
    <n v="1"/>
    <n v="530"/>
    <n v="2"/>
    <x v="2"/>
    <n v="1"/>
    <n v="3"/>
    <n v="51"/>
    <n v="3"/>
    <n v="2"/>
    <n v="4"/>
    <n v="4502"/>
    <n v="7439"/>
    <n v="3"/>
    <n v="15"/>
    <n v="3"/>
    <n v="3"/>
    <n v="80"/>
    <n v="0"/>
    <n v="17"/>
    <n v="2"/>
    <n v="13"/>
    <n v="7"/>
    <n v="6"/>
    <n v="7"/>
    <x v="1"/>
  </r>
  <r>
    <x v="1"/>
    <s v="Travel_Rarely"/>
    <x v="2"/>
    <s v="Current Employees"/>
    <x v="0"/>
    <x v="0"/>
    <s v="STAFF-1779"/>
    <n v="1779"/>
    <x v="0"/>
    <x v="0"/>
    <x v="0"/>
    <s v="No"/>
    <s v="Y"/>
    <n v="3"/>
    <n v="-2"/>
    <n v="0"/>
    <n v="34"/>
    <n v="0"/>
    <m/>
    <n v="0"/>
    <n v="1"/>
    <n v="511"/>
    <n v="3"/>
    <x v="0"/>
    <n v="1"/>
    <n v="4"/>
    <n v="32"/>
    <n v="1"/>
    <n v="2"/>
    <n v="4"/>
    <n v="6029"/>
    <n v="25353"/>
    <n v="5"/>
    <n v="12"/>
    <n v="3"/>
    <n v="1"/>
    <n v="80"/>
    <n v="0"/>
    <n v="6"/>
    <n v="3"/>
    <n v="2"/>
    <n v="2"/>
    <n v="2"/>
    <n v="2"/>
    <x v="2"/>
  </r>
  <r>
    <x v="1"/>
    <s v="Travel_Rarely"/>
    <x v="2"/>
    <s v="Current Employees"/>
    <x v="0"/>
    <x v="1"/>
    <s v="STAFF-2060"/>
    <n v="2060"/>
    <x v="0"/>
    <x v="6"/>
    <x v="0"/>
    <s v="No"/>
    <s v="Y"/>
    <n v="2"/>
    <n v="-2"/>
    <n v="0"/>
    <n v="26"/>
    <n v="0"/>
    <m/>
    <n v="0"/>
    <n v="1"/>
    <n v="1167"/>
    <n v="5"/>
    <x v="3"/>
    <n v="1"/>
    <n v="4"/>
    <n v="30"/>
    <n v="2"/>
    <n v="1"/>
    <n v="3"/>
    <n v="2966"/>
    <n v="21378"/>
    <n v="0"/>
    <n v="18"/>
    <n v="3"/>
    <n v="4"/>
    <n v="80"/>
    <n v="0"/>
    <n v="5"/>
    <n v="3"/>
    <n v="4"/>
    <n v="2"/>
    <n v="0"/>
    <n v="0"/>
    <x v="2"/>
  </r>
  <r>
    <x v="1"/>
    <s v="Travel_Rarely"/>
    <x v="1"/>
    <s v="Current Employees"/>
    <x v="0"/>
    <x v="0"/>
    <s v="STAFF-2046"/>
    <n v="2046"/>
    <x v="0"/>
    <x v="0"/>
    <x v="0"/>
    <s v="No"/>
    <s v="Y"/>
    <n v="3"/>
    <n v="-2"/>
    <n v="0"/>
    <n v="45"/>
    <n v="0"/>
    <m/>
    <n v="0"/>
    <n v="1"/>
    <n v="374"/>
    <n v="20"/>
    <x v="3"/>
    <n v="1"/>
    <n v="4"/>
    <n v="50"/>
    <n v="3"/>
    <n v="2"/>
    <n v="3"/>
    <n v="4850"/>
    <n v="23333"/>
    <n v="8"/>
    <n v="15"/>
    <n v="3"/>
    <n v="3"/>
    <n v="80"/>
    <n v="0"/>
    <n v="8"/>
    <n v="3"/>
    <n v="5"/>
    <n v="3"/>
    <n v="0"/>
    <n v="1"/>
    <x v="0"/>
  </r>
  <r>
    <x v="1"/>
    <s v="Travel_Rarely"/>
    <x v="1"/>
    <s v="Current Employees"/>
    <x v="0"/>
    <x v="3"/>
    <s v="STAFF-1757"/>
    <n v="1757"/>
    <x v="0"/>
    <x v="0"/>
    <x v="0"/>
    <s v="No"/>
    <s v="Y"/>
    <n v="1"/>
    <n v="-2"/>
    <n v="0"/>
    <n v="49"/>
    <n v="0"/>
    <m/>
    <n v="0"/>
    <n v="1"/>
    <n v="1313"/>
    <n v="11"/>
    <x v="2"/>
    <n v="1"/>
    <n v="4"/>
    <n v="80"/>
    <n v="3"/>
    <n v="2"/>
    <n v="2"/>
    <n v="4507"/>
    <n v="8191"/>
    <n v="3"/>
    <n v="12"/>
    <n v="3"/>
    <n v="3"/>
    <n v="80"/>
    <n v="0"/>
    <n v="8"/>
    <n v="4"/>
    <n v="5"/>
    <n v="1"/>
    <n v="0"/>
    <n v="4"/>
    <x v="0"/>
  </r>
  <r>
    <x v="1"/>
    <s v="Non-Travel"/>
    <x v="2"/>
    <s v="Current Employees"/>
    <x v="2"/>
    <x v="0"/>
    <s v="STAFF-1858"/>
    <n v="1858"/>
    <x v="1"/>
    <x v="8"/>
    <x v="2"/>
    <s v="No"/>
    <s v="Y"/>
    <n v="2"/>
    <n v="-2"/>
    <n v="0"/>
    <n v="28"/>
    <n v="0"/>
    <m/>
    <n v="0"/>
    <n v="1"/>
    <n v="280"/>
    <n v="1"/>
    <x v="0"/>
    <n v="1"/>
    <n v="3"/>
    <n v="43"/>
    <n v="3"/>
    <n v="1"/>
    <n v="4"/>
    <n v="2706"/>
    <n v="10494"/>
    <n v="1"/>
    <n v="15"/>
    <n v="3"/>
    <n v="2"/>
    <n v="80"/>
    <n v="1"/>
    <n v="3"/>
    <n v="3"/>
    <n v="3"/>
    <n v="2"/>
    <n v="2"/>
    <n v="2"/>
    <x v="2"/>
  </r>
  <r>
    <x v="1"/>
    <s v="Non-Travel"/>
    <x v="0"/>
    <s v="Current Employees"/>
    <x v="2"/>
    <x v="5"/>
    <s v="STAFF-1805"/>
    <n v="1805"/>
    <x v="1"/>
    <x v="8"/>
    <x v="2"/>
    <s v="No"/>
    <s v="Y"/>
    <n v="3"/>
    <n v="-2"/>
    <n v="0"/>
    <n v="38"/>
    <n v="0"/>
    <m/>
    <n v="0"/>
    <n v="1"/>
    <n v="1336"/>
    <n v="2"/>
    <x v="3"/>
    <n v="1"/>
    <n v="1"/>
    <n v="100"/>
    <n v="3"/>
    <n v="1"/>
    <n v="2"/>
    <n v="2592"/>
    <n v="7129"/>
    <n v="5"/>
    <n v="13"/>
    <n v="3"/>
    <n v="4"/>
    <n v="80"/>
    <n v="3"/>
    <n v="13"/>
    <n v="3"/>
    <n v="11"/>
    <n v="10"/>
    <n v="3"/>
    <n v="8"/>
    <x v="1"/>
  </r>
  <r>
    <x v="1"/>
    <s v="Non-Travel"/>
    <x v="0"/>
    <s v="Current Employees"/>
    <x v="2"/>
    <x v="5"/>
    <s v="STAFF-1722"/>
    <n v="1722"/>
    <x v="1"/>
    <x v="8"/>
    <x v="1"/>
    <s v="No"/>
    <s v="Y"/>
    <n v="4"/>
    <n v="-2"/>
    <n v="0"/>
    <n v="41"/>
    <n v="0"/>
    <m/>
    <n v="0"/>
    <n v="1"/>
    <n v="552"/>
    <n v="4"/>
    <x v="3"/>
    <n v="1"/>
    <n v="3"/>
    <n v="60"/>
    <n v="1"/>
    <n v="2"/>
    <n v="2"/>
    <n v="6430"/>
    <n v="20794"/>
    <n v="6"/>
    <n v="19"/>
    <n v="3"/>
    <n v="2"/>
    <n v="80"/>
    <n v="1"/>
    <n v="10"/>
    <n v="3"/>
    <n v="3"/>
    <n v="2"/>
    <n v="1"/>
    <n v="2"/>
    <x v="2"/>
  </r>
  <r>
    <x v="1"/>
    <s v="Non-Travel"/>
    <x v="0"/>
    <s v="Current Employees"/>
    <x v="1"/>
    <x v="2"/>
    <s v="STAFF-1804"/>
    <n v="1804"/>
    <x v="1"/>
    <x v="3"/>
    <x v="2"/>
    <s v="No"/>
    <s v="Y"/>
    <n v="6"/>
    <n v="-2"/>
    <n v="0"/>
    <n v="35"/>
    <n v="0"/>
    <m/>
    <n v="0"/>
    <n v="1"/>
    <n v="1180"/>
    <n v="2"/>
    <x v="0"/>
    <n v="1"/>
    <n v="2"/>
    <n v="90"/>
    <n v="3"/>
    <n v="2"/>
    <n v="4"/>
    <n v="5762"/>
    <n v="24442"/>
    <n v="2"/>
    <n v="14"/>
    <n v="3"/>
    <n v="3"/>
    <n v="80"/>
    <n v="1"/>
    <n v="15"/>
    <n v="3"/>
    <n v="7"/>
    <n v="7"/>
    <n v="1"/>
    <n v="7"/>
    <x v="0"/>
  </r>
  <r>
    <x v="1"/>
    <s v="Non-Travel"/>
    <x v="0"/>
    <s v="Current Employees"/>
    <x v="1"/>
    <x v="2"/>
    <s v="STAFF-1468"/>
    <n v="1468"/>
    <x v="1"/>
    <x v="7"/>
    <x v="2"/>
    <s v="No"/>
    <s v="Y"/>
    <n v="5"/>
    <n v="-2"/>
    <n v="0"/>
    <n v="40"/>
    <n v="0"/>
    <m/>
    <n v="0"/>
    <n v="1"/>
    <n v="218"/>
    <n v="8"/>
    <x v="1"/>
    <n v="1"/>
    <n v="4"/>
    <n v="55"/>
    <n v="2"/>
    <n v="3"/>
    <n v="2"/>
    <n v="13757"/>
    <n v="25178"/>
    <n v="2"/>
    <n v="11"/>
    <n v="3"/>
    <n v="3"/>
    <n v="80"/>
    <n v="1"/>
    <n v="16"/>
    <n v="3"/>
    <n v="9"/>
    <n v="8"/>
    <n v="4"/>
    <n v="8"/>
    <x v="0"/>
  </r>
  <r>
    <x v="1"/>
    <s v="Non-Travel"/>
    <x v="2"/>
    <s v="Current Employees"/>
    <x v="1"/>
    <x v="4"/>
    <s v="STAFF-1482"/>
    <n v="1482"/>
    <x v="1"/>
    <x v="1"/>
    <x v="2"/>
    <s v="No"/>
    <s v="Y"/>
    <n v="2"/>
    <n v="-2"/>
    <n v="0"/>
    <n v="30"/>
    <n v="0"/>
    <m/>
    <n v="0"/>
    <n v="1"/>
    <n v="990"/>
    <n v="7"/>
    <x v="3"/>
    <n v="1"/>
    <n v="4"/>
    <n v="64"/>
    <n v="3"/>
    <n v="1"/>
    <n v="4"/>
    <n v="1274"/>
    <n v="7152"/>
    <n v="1"/>
    <n v="13"/>
    <n v="3"/>
    <n v="2"/>
    <n v="80"/>
    <n v="2"/>
    <n v="1"/>
    <n v="2"/>
    <n v="1"/>
    <n v="0"/>
    <n v="0"/>
    <n v="0"/>
    <x v="2"/>
  </r>
  <r>
    <x v="1"/>
    <s v="Non-Travel"/>
    <x v="0"/>
    <s v="Current Employees"/>
    <x v="1"/>
    <x v="1"/>
    <s v="STAFF-1449"/>
    <n v="1449"/>
    <x v="1"/>
    <x v="2"/>
    <x v="2"/>
    <s v="No"/>
    <s v="Y"/>
    <n v="2"/>
    <n v="-2"/>
    <n v="0"/>
    <n v="40"/>
    <n v="0"/>
    <m/>
    <n v="0"/>
    <n v="1"/>
    <n v="663"/>
    <n v="9"/>
    <x v="2"/>
    <n v="1"/>
    <n v="3"/>
    <n v="81"/>
    <n v="3"/>
    <n v="2"/>
    <n v="3"/>
    <n v="3975"/>
    <n v="23099"/>
    <n v="3"/>
    <n v="11"/>
    <n v="3"/>
    <n v="3"/>
    <n v="80"/>
    <n v="2"/>
    <n v="11"/>
    <n v="4"/>
    <n v="8"/>
    <n v="7"/>
    <n v="0"/>
    <n v="7"/>
    <x v="0"/>
  </r>
  <r>
    <x v="1"/>
    <s v="Non-Travel"/>
    <x v="2"/>
    <s v="Current Employees"/>
    <x v="1"/>
    <x v="4"/>
    <s v="STAFF-1771"/>
    <n v="1771"/>
    <x v="1"/>
    <x v="1"/>
    <x v="2"/>
    <s v="No"/>
    <s v="Y"/>
    <n v="2"/>
    <n v="-2"/>
    <n v="0"/>
    <n v="33"/>
    <n v="0"/>
    <m/>
    <n v="0"/>
    <n v="1"/>
    <n v="775"/>
    <n v="4"/>
    <x v="3"/>
    <n v="1"/>
    <n v="4"/>
    <n v="90"/>
    <n v="3"/>
    <n v="2"/>
    <n v="4"/>
    <n v="3055"/>
    <n v="6194"/>
    <n v="5"/>
    <n v="15"/>
    <n v="3"/>
    <n v="4"/>
    <n v="80"/>
    <n v="2"/>
    <n v="11"/>
    <n v="2"/>
    <n v="9"/>
    <n v="8"/>
    <n v="1"/>
    <n v="7"/>
    <x v="0"/>
  </r>
  <r>
    <x v="1"/>
    <s v="Non-Travel"/>
    <x v="2"/>
    <s v="Current Employees"/>
    <x v="1"/>
    <x v="2"/>
    <s v="STAFF-1994"/>
    <n v="1994"/>
    <x v="1"/>
    <x v="2"/>
    <x v="2"/>
    <s v="No"/>
    <s v="Y"/>
    <n v="2"/>
    <n v="-2"/>
    <n v="0"/>
    <n v="33"/>
    <n v="0"/>
    <m/>
    <n v="0"/>
    <n v="1"/>
    <n v="1313"/>
    <n v="1"/>
    <x v="0"/>
    <n v="1"/>
    <n v="2"/>
    <n v="59"/>
    <n v="2"/>
    <n v="1"/>
    <n v="3"/>
    <n v="2008"/>
    <n v="20439"/>
    <n v="1"/>
    <n v="12"/>
    <n v="3"/>
    <n v="3"/>
    <n v="80"/>
    <n v="3"/>
    <n v="1"/>
    <n v="2"/>
    <n v="1"/>
    <n v="1"/>
    <n v="0"/>
    <n v="0"/>
    <x v="2"/>
  </r>
  <r>
    <x v="1"/>
    <s v="Non-Travel"/>
    <x v="1"/>
    <s v="Current Employees"/>
    <x v="1"/>
    <x v="4"/>
    <s v="STAFF-1934"/>
    <n v="1934"/>
    <x v="1"/>
    <x v="1"/>
    <x v="1"/>
    <s v="No"/>
    <s v="Y"/>
    <n v="4"/>
    <n v="-2"/>
    <n v="0"/>
    <n v="47"/>
    <n v="0"/>
    <m/>
    <n v="0"/>
    <n v="1"/>
    <n v="1169"/>
    <n v="14"/>
    <x v="2"/>
    <n v="1"/>
    <n v="4"/>
    <n v="64"/>
    <n v="3"/>
    <n v="2"/>
    <n v="4"/>
    <n v="5467"/>
    <n v="2125"/>
    <n v="8"/>
    <n v="18"/>
    <n v="3"/>
    <n v="3"/>
    <n v="80"/>
    <n v="1"/>
    <n v="16"/>
    <n v="4"/>
    <n v="8"/>
    <n v="7"/>
    <n v="1"/>
    <n v="7"/>
    <x v="0"/>
  </r>
  <r>
    <x v="1"/>
    <s v="Non-Travel"/>
    <x v="2"/>
    <s v="Current Employees"/>
    <x v="1"/>
    <x v="4"/>
    <s v="STAFF-1574"/>
    <n v="1574"/>
    <x v="1"/>
    <x v="1"/>
    <x v="1"/>
    <s v="No"/>
    <s v="Y"/>
    <n v="3"/>
    <n v="-2"/>
    <n v="0"/>
    <n v="32"/>
    <n v="0"/>
    <m/>
    <n v="0"/>
    <n v="1"/>
    <n v="1200"/>
    <n v="1"/>
    <x v="2"/>
    <n v="1"/>
    <n v="4"/>
    <n v="62"/>
    <n v="3"/>
    <n v="2"/>
    <n v="4"/>
    <n v="4087"/>
    <n v="25174"/>
    <n v="4"/>
    <n v="14"/>
    <n v="3"/>
    <n v="2"/>
    <n v="80"/>
    <n v="1"/>
    <n v="9"/>
    <n v="2"/>
    <n v="6"/>
    <n v="5"/>
    <n v="1"/>
    <n v="2"/>
    <x v="0"/>
  </r>
  <r>
    <x v="1"/>
    <s v="Non-Travel"/>
    <x v="0"/>
    <s v="Current Employees"/>
    <x v="1"/>
    <x v="0"/>
    <s v="STAFF-1813"/>
    <n v="1813"/>
    <x v="1"/>
    <x v="1"/>
    <x v="0"/>
    <s v="No"/>
    <s v="Y"/>
    <n v="2"/>
    <n v="-2"/>
    <n v="0"/>
    <n v="43"/>
    <n v="0"/>
    <m/>
    <n v="0"/>
    <n v="1"/>
    <n v="343"/>
    <n v="9"/>
    <x v="3"/>
    <n v="1"/>
    <n v="1"/>
    <n v="52"/>
    <n v="3"/>
    <n v="1"/>
    <n v="3"/>
    <n v="2438"/>
    <n v="24978"/>
    <n v="4"/>
    <n v="13"/>
    <n v="3"/>
    <n v="3"/>
    <n v="80"/>
    <n v="0"/>
    <n v="7"/>
    <n v="2"/>
    <n v="3"/>
    <n v="2"/>
    <n v="1"/>
    <n v="2"/>
    <x v="2"/>
  </r>
  <r>
    <x v="1"/>
    <s v="Non-Travel"/>
    <x v="2"/>
    <s v="Current Employees"/>
    <x v="1"/>
    <x v="2"/>
    <s v="STAFF-2057"/>
    <n v="2057"/>
    <x v="1"/>
    <x v="3"/>
    <x v="0"/>
    <s v="No"/>
    <s v="Y"/>
    <n v="2"/>
    <n v="-2"/>
    <n v="0"/>
    <n v="31"/>
    <n v="0"/>
    <m/>
    <n v="0"/>
    <n v="1"/>
    <n v="325"/>
    <n v="5"/>
    <x v="3"/>
    <n v="1"/>
    <n v="2"/>
    <n v="74"/>
    <n v="3"/>
    <n v="2"/>
    <n v="3"/>
    <n v="9936"/>
    <n v="3787"/>
    <n v="0"/>
    <n v="19"/>
    <n v="3"/>
    <n v="2"/>
    <n v="80"/>
    <n v="0"/>
    <n v="10"/>
    <n v="3"/>
    <n v="9"/>
    <n v="4"/>
    <n v="1"/>
    <n v="7"/>
    <x v="0"/>
  </r>
  <r>
    <x v="1"/>
    <s v="Non-Travel"/>
    <x v="2"/>
    <s v="Current Employees"/>
    <x v="1"/>
    <x v="4"/>
    <s v="STAFF-1764"/>
    <n v="1764"/>
    <x v="1"/>
    <x v="1"/>
    <x v="0"/>
    <s v="No"/>
    <s v="Y"/>
    <n v="3"/>
    <n v="-2"/>
    <n v="0"/>
    <n v="32"/>
    <n v="0"/>
    <m/>
    <n v="0"/>
    <n v="1"/>
    <n v="953"/>
    <n v="5"/>
    <x v="2"/>
    <n v="1"/>
    <n v="4"/>
    <n v="65"/>
    <n v="3"/>
    <n v="1"/>
    <n v="4"/>
    <n v="2718"/>
    <n v="17674"/>
    <n v="2"/>
    <n v="14"/>
    <n v="3"/>
    <n v="2"/>
    <n v="80"/>
    <n v="0"/>
    <n v="12"/>
    <n v="3"/>
    <n v="7"/>
    <n v="7"/>
    <n v="0"/>
    <n v="7"/>
    <x v="0"/>
  </r>
  <r>
    <x v="1"/>
    <s v="Non-Travel"/>
    <x v="0"/>
    <s v="Current Employees"/>
    <x v="1"/>
    <x v="0"/>
    <s v="STAFF-1471"/>
    <n v="1471"/>
    <x v="1"/>
    <x v="2"/>
    <x v="0"/>
    <s v="No"/>
    <s v="Y"/>
    <n v="5"/>
    <n v="-2"/>
    <n v="0"/>
    <n v="44"/>
    <n v="0"/>
    <m/>
    <n v="0"/>
    <n v="1"/>
    <n v="981"/>
    <n v="5"/>
    <x v="3"/>
    <n v="1"/>
    <n v="3"/>
    <n v="90"/>
    <n v="2"/>
    <n v="1"/>
    <n v="3"/>
    <n v="3162"/>
    <n v="7973"/>
    <n v="3"/>
    <n v="14"/>
    <n v="3"/>
    <n v="4"/>
    <n v="80"/>
    <n v="0"/>
    <n v="7"/>
    <n v="3"/>
    <n v="5"/>
    <n v="2"/>
    <n v="0"/>
    <n v="3"/>
    <x v="0"/>
  </r>
  <r>
    <x v="1"/>
    <s v="Non-Travel"/>
    <x v="2"/>
    <s v="Current Employees"/>
    <x v="1"/>
    <x v="2"/>
    <s v="STAFF-1947"/>
    <n v="1947"/>
    <x v="1"/>
    <x v="1"/>
    <x v="0"/>
    <s v="No"/>
    <s v="Y"/>
    <n v="3"/>
    <n v="-2"/>
    <n v="0"/>
    <n v="28"/>
    <n v="0"/>
    <m/>
    <n v="0"/>
    <n v="1"/>
    <n v="1103"/>
    <n v="16"/>
    <x v="3"/>
    <n v="1"/>
    <n v="3"/>
    <n v="49"/>
    <n v="3"/>
    <n v="1"/>
    <n v="3"/>
    <n v="2144"/>
    <n v="2122"/>
    <n v="1"/>
    <n v="14"/>
    <n v="3"/>
    <n v="3"/>
    <n v="80"/>
    <n v="0"/>
    <n v="5"/>
    <n v="2"/>
    <n v="5"/>
    <n v="3"/>
    <n v="1"/>
    <n v="4"/>
    <x v="0"/>
  </r>
  <r>
    <x v="1"/>
    <s v="Non-Travel"/>
    <x v="0"/>
    <s v="Current Employees"/>
    <x v="1"/>
    <x v="4"/>
    <s v="STAFF-1440"/>
    <n v="1440"/>
    <x v="1"/>
    <x v="2"/>
    <x v="0"/>
    <s v="No"/>
    <s v="Y"/>
    <n v="2"/>
    <n v="-2"/>
    <n v="0"/>
    <n v="37"/>
    <n v="0"/>
    <m/>
    <n v="0"/>
    <n v="1"/>
    <n v="1413"/>
    <n v="5"/>
    <x v="0"/>
    <n v="1"/>
    <n v="4"/>
    <n v="84"/>
    <n v="4"/>
    <n v="1"/>
    <n v="4"/>
    <n v="3500"/>
    <n v="25470"/>
    <n v="0"/>
    <n v="14"/>
    <n v="3"/>
    <n v="1"/>
    <n v="80"/>
    <n v="0"/>
    <n v="7"/>
    <n v="1"/>
    <n v="6"/>
    <n v="5"/>
    <n v="1"/>
    <n v="3"/>
    <x v="0"/>
  </r>
  <r>
    <x v="1"/>
    <s v="Non-Travel"/>
    <x v="0"/>
    <s v="Current Employees"/>
    <x v="1"/>
    <x v="0"/>
    <s v="STAFF-1976"/>
    <n v="1976"/>
    <x v="1"/>
    <x v="1"/>
    <x v="0"/>
    <s v="No"/>
    <s v="Y"/>
    <n v="2"/>
    <n v="-2"/>
    <n v="0"/>
    <n v="42"/>
    <n v="0"/>
    <m/>
    <n v="0"/>
    <n v="1"/>
    <n v="335"/>
    <n v="23"/>
    <x v="0"/>
    <n v="1"/>
    <n v="4"/>
    <n v="37"/>
    <n v="2"/>
    <n v="2"/>
    <n v="3"/>
    <n v="4332"/>
    <n v="14811"/>
    <n v="1"/>
    <n v="12"/>
    <n v="3"/>
    <n v="4"/>
    <n v="80"/>
    <n v="0"/>
    <n v="20"/>
    <n v="3"/>
    <n v="20"/>
    <n v="9"/>
    <n v="3"/>
    <n v="7"/>
    <x v="4"/>
  </r>
  <r>
    <x v="1"/>
    <s v="Non-Travel"/>
    <x v="0"/>
    <s v="Current Employees"/>
    <x v="1"/>
    <x v="0"/>
    <s v="STAFF-2022"/>
    <n v="2022"/>
    <x v="1"/>
    <x v="5"/>
    <x v="0"/>
    <s v="No"/>
    <s v="Y"/>
    <n v="3"/>
    <n v="-2"/>
    <n v="0"/>
    <n v="39"/>
    <n v="0"/>
    <m/>
    <n v="0"/>
    <n v="1"/>
    <n v="105"/>
    <n v="9"/>
    <x v="3"/>
    <n v="1"/>
    <n v="4"/>
    <n v="87"/>
    <n v="3"/>
    <n v="5"/>
    <n v="4"/>
    <n v="19431"/>
    <n v="15302"/>
    <n v="2"/>
    <n v="13"/>
    <n v="3"/>
    <n v="3"/>
    <n v="80"/>
    <n v="0"/>
    <n v="21"/>
    <n v="2"/>
    <n v="6"/>
    <n v="0"/>
    <n v="1"/>
    <n v="3"/>
    <x v="0"/>
  </r>
  <r>
    <x v="1"/>
    <s v="Non-Travel"/>
    <x v="1"/>
    <s v="Current Employees"/>
    <x v="0"/>
    <x v="0"/>
    <s v="STAFF-2019"/>
    <n v="2019"/>
    <x v="1"/>
    <x v="6"/>
    <x v="2"/>
    <s v="No"/>
    <s v="Y"/>
    <n v="3"/>
    <n v="-2"/>
    <n v="0"/>
    <n v="52"/>
    <n v="0"/>
    <m/>
    <n v="0"/>
    <n v="1"/>
    <n v="585"/>
    <n v="29"/>
    <x v="2"/>
    <n v="1"/>
    <n v="1"/>
    <n v="40"/>
    <n v="3"/>
    <n v="1"/>
    <n v="4"/>
    <n v="3482"/>
    <n v="19788"/>
    <n v="2"/>
    <n v="15"/>
    <n v="3"/>
    <n v="2"/>
    <n v="80"/>
    <n v="2"/>
    <n v="16"/>
    <n v="2"/>
    <n v="9"/>
    <n v="8"/>
    <n v="0"/>
    <n v="0"/>
    <x v="0"/>
  </r>
  <r>
    <x v="1"/>
    <s v="Non-Travel"/>
    <x v="1"/>
    <s v="Current Employees"/>
    <x v="0"/>
    <x v="3"/>
    <s v="STAFF-1612"/>
    <n v="1612"/>
    <x v="1"/>
    <x v="0"/>
    <x v="1"/>
    <s v="No"/>
    <s v="Y"/>
    <n v="2"/>
    <n v="-2"/>
    <n v="0"/>
    <n v="45"/>
    <n v="0"/>
    <m/>
    <n v="0"/>
    <n v="1"/>
    <n v="336"/>
    <n v="26"/>
    <x v="3"/>
    <n v="1"/>
    <n v="1"/>
    <n v="52"/>
    <n v="2"/>
    <n v="2"/>
    <n v="2"/>
    <n v="4385"/>
    <n v="24162"/>
    <n v="1"/>
    <n v="15"/>
    <n v="3"/>
    <n v="1"/>
    <n v="80"/>
    <n v="1"/>
    <n v="10"/>
    <n v="3"/>
    <n v="10"/>
    <n v="7"/>
    <n v="4"/>
    <n v="5"/>
    <x v="1"/>
  </r>
  <r>
    <x v="1"/>
    <s v="Non-Travel"/>
    <x v="1"/>
    <s v="Current Employees"/>
    <x v="0"/>
    <x v="3"/>
    <s v="STAFF-1731"/>
    <n v="1731"/>
    <x v="1"/>
    <x v="0"/>
    <x v="1"/>
    <s v="No"/>
    <s v="Y"/>
    <n v="3"/>
    <n v="-2"/>
    <n v="0"/>
    <n v="47"/>
    <n v="0"/>
    <m/>
    <n v="0"/>
    <n v="1"/>
    <n v="543"/>
    <n v="2"/>
    <x v="2"/>
    <n v="1"/>
    <n v="3"/>
    <n v="87"/>
    <n v="3"/>
    <n v="2"/>
    <n v="2"/>
    <n v="4978"/>
    <n v="3536"/>
    <n v="7"/>
    <n v="11"/>
    <n v="3"/>
    <n v="4"/>
    <n v="80"/>
    <n v="1"/>
    <n v="4"/>
    <n v="1"/>
    <n v="1"/>
    <n v="0"/>
    <n v="0"/>
    <n v="0"/>
    <x v="2"/>
  </r>
  <r>
    <x v="1"/>
    <s v="Non-Travel"/>
    <x v="1"/>
    <s v="Current Employees"/>
    <x v="0"/>
    <x v="0"/>
    <s v="STAFF-1801"/>
    <n v="1801"/>
    <x v="1"/>
    <x v="0"/>
    <x v="0"/>
    <s v="No"/>
    <s v="Y"/>
    <n v="3"/>
    <n v="-2"/>
    <n v="0"/>
    <n v="46"/>
    <n v="0"/>
    <m/>
    <n v="0"/>
    <n v="1"/>
    <n v="849"/>
    <n v="26"/>
    <x v="0"/>
    <n v="1"/>
    <n v="2"/>
    <n v="98"/>
    <n v="2"/>
    <n v="2"/>
    <n v="2"/>
    <n v="7991"/>
    <n v="25166"/>
    <n v="8"/>
    <n v="15"/>
    <n v="3"/>
    <n v="3"/>
    <n v="80"/>
    <n v="0"/>
    <n v="6"/>
    <n v="3"/>
    <n v="2"/>
    <n v="2"/>
    <n v="2"/>
    <n v="2"/>
    <x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x v="0"/>
  </r>
  <r>
    <x v="1"/>
    <s v="Travel_Frequently"/>
    <x v="4"/>
    <s v="Current Employees"/>
    <x v="2"/>
    <x v="2"/>
    <s v="STAFF-1746"/>
    <n v="1746"/>
    <x v="1"/>
    <x v="8"/>
    <x v="1"/>
    <s v="No"/>
    <s v="Y"/>
    <n v="2"/>
    <n v="-2"/>
    <n v="0"/>
    <n v="24"/>
    <n v="0"/>
    <m/>
    <n v="0"/>
    <n v="1"/>
    <n v="897"/>
    <n v="10"/>
    <x v="3"/>
    <n v="1"/>
    <n v="1"/>
    <n v="59"/>
    <n v="3"/>
    <n v="1"/>
    <n v="4"/>
    <n v="2145"/>
    <n v="2097"/>
    <n v="0"/>
    <n v="14"/>
    <n v="3"/>
    <n v="4"/>
    <n v="80"/>
    <n v="1"/>
    <n v="3"/>
    <n v="3"/>
    <n v="2"/>
    <n v="2"/>
    <n v="2"/>
    <n v="1"/>
    <x v="2"/>
  </r>
  <r>
    <x v="1"/>
    <s v="Travel_Frequently"/>
    <x v="2"/>
    <s v="Current Employees"/>
    <x v="1"/>
    <x v="0"/>
    <s v="STAFF-1590"/>
    <n v="1590"/>
    <x v="1"/>
    <x v="4"/>
    <x v="2"/>
    <s v="No"/>
    <s v="Y"/>
    <n v="0"/>
    <n v="-2"/>
    <n v="0"/>
    <n v="29"/>
    <n v="0"/>
    <m/>
    <n v="0"/>
    <n v="1"/>
    <n v="995"/>
    <n v="2"/>
    <x v="1"/>
    <n v="1"/>
    <n v="1"/>
    <n v="87"/>
    <n v="3"/>
    <n v="2"/>
    <n v="4"/>
    <n v="8853"/>
    <n v="24483"/>
    <n v="1"/>
    <n v="19"/>
    <n v="3"/>
    <n v="4"/>
    <n v="80"/>
    <n v="1"/>
    <n v="6"/>
    <n v="4"/>
    <n v="6"/>
    <n v="4"/>
    <n v="1"/>
    <n v="3"/>
    <x v="0"/>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x v="0"/>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x v="1"/>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x v="2"/>
  </r>
  <r>
    <x v="1"/>
    <s v="Travel_Frequently"/>
    <x v="2"/>
    <s v="Current Employees"/>
    <x v="1"/>
    <x v="0"/>
    <s v="STAFF-1653"/>
    <n v="1653"/>
    <x v="1"/>
    <x v="3"/>
    <x v="2"/>
    <s v="No"/>
    <s v="Y"/>
    <n v="6"/>
    <n v="-2"/>
    <n v="0"/>
    <n v="25"/>
    <n v="0"/>
    <m/>
    <n v="0"/>
    <n v="1"/>
    <n v="772"/>
    <n v="2"/>
    <x v="1"/>
    <n v="1"/>
    <n v="4"/>
    <n v="77"/>
    <n v="4"/>
    <n v="2"/>
    <n v="3"/>
    <n v="5206"/>
    <n v="4973"/>
    <n v="1"/>
    <n v="17"/>
    <n v="3"/>
    <n v="3"/>
    <n v="80"/>
    <n v="2"/>
    <n v="7"/>
    <n v="3"/>
    <n v="7"/>
    <n v="7"/>
    <n v="0"/>
    <n v="7"/>
    <x v="0"/>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x v="0"/>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x v="1"/>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x v="0"/>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x v="0"/>
  </r>
  <r>
    <x v="1"/>
    <s v="Travel_Frequently"/>
    <x v="2"/>
    <s v="Current Employees"/>
    <x v="1"/>
    <x v="1"/>
    <s v="STAFF-1918"/>
    <n v="1918"/>
    <x v="1"/>
    <x v="2"/>
    <x v="1"/>
    <s v="No"/>
    <s v="Y"/>
    <n v="3"/>
    <n v="-2"/>
    <n v="0"/>
    <n v="26"/>
    <n v="0"/>
    <m/>
    <n v="0"/>
    <n v="1"/>
    <n v="1096"/>
    <n v="6"/>
    <x v="3"/>
    <n v="1"/>
    <n v="3"/>
    <n v="61"/>
    <n v="4"/>
    <n v="1"/>
    <n v="4"/>
    <n v="2544"/>
    <n v="7102"/>
    <n v="0"/>
    <n v="18"/>
    <n v="3"/>
    <n v="1"/>
    <n v="80"/>
    <n v="1"/>
    <n v="8"/>
    <n v="3"/>
    <n v="7"/>
    <n v="7"/>
    <n v="7"/>
    <n v="7"/>
    <x v="0"/>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x v="0"/>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x v="0"/>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x v="1"/>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x v="2"/>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x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x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x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x v="0"/>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x v="0"/>
  </r>
  <r>
    <x v="1"/>
    <s v="Travel_Frequently"/>
    <x v="2"/>
    <s v="Current Employees"/>
    <x v="0"/>
    <x v="2"/>
    <s v="STAFF-1477"/>
    <n v="1477"/>
    <x v="1"/>
    <x v="0"/>
    <x v="1"/>
    <s v="No"/>
    <s v="Y"/>
    <n v="2"/>
    <n v="-2"/>
    <n v="0"/>
    <n v="33"/>
    <n v="0"/>
    <m/>
    <n v="0"/>
    <n v="1"/>
    <n v="430"/>
    <n v="7"/>
    <x v="3"/>
    <n v="1"/>
    <n v="4"/>
    <n v="54"/>
    <n v="3"/>
    <n v="2"/>
    <n v="3"/>
    <n v="4373"/>
    <n v="17456"/>
    <n v="0"/>
    <n v="14"/>
    <n v="3"/>
    <n v="1"/>
    <n v="80"/>
    <n v="2"/>
    <n v="5"/>
    <n v="3"/>
    <n v="4"/>
    <n v="3"/>
    <n v="0"/>
    <n v="3"/>
    <x v="2"/>
  </r>
  <r>
    <x v="1"/>
    <s v="Travel_Frequently"/>
    <x v="2"/>
    <s v="Current Employees"/>
    <x v="0"/>
    <x v="0"/>
    <s v="STAFF-1507"/>
    <n v="1507"/>
    <x v="1"/>
    <x v="0"/>
    <x v="0"/>
    <s v="No"/>
    <s v="Y"/>
    <n v="5"/>
    <n v="-2"/>
    <n v="0"/>
    <n v="28"/>
    <n v="0"/>
    <m/>
    <n v="0"/>
    <n v="1"/>
    <n v="467"/>
    <n v="7"/>
    <x v="3"/>
    <n v="1"/>
    <n v="3"/>
    <n v="55"/>
    <n v="3"/>
    <n v="2"/>
    <n v="3"/>
    <n v="4898"/>
    <n v="11827"/>
    <n v="0"/>
    <n v="14"/>
    <n v="3"/>
    <n v="4"/>
    <n v="80"/>
    <n v="0"/>
    <n v="5"/>
    <n v="3"/>
    <n v="4"/>
    <n v="2"/>
    <n v="1"/>
    <n v="3"/>
    <x v="2"/>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x v="0"/>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x v="2"/>
  </r>
  <r>
    <x v="1"/>
    <s v="Travel_Rarely"/>
    <x v="0"/>
    <s v="Current Employees"/>
    <x v="2"/>
    <x v="1"/>
    <s v="STAFF-1794"/>
    <n v="1794"/>
    <x v="1"/>
    <x v="8"/>
    <x v="2"/>
    <s v="No"/>
    <s v="Y"/>
    <n v="4"/>
    <n v="-2"/>
    <n v="0"/>
    <n v="37"/>
    <n v="0"/>
    <m/>
    <n v="0"/>
    <n v="1"/>
    <n v="1239"/>
    <n v="8"/>
    <x v="0"/>
    <n v="1"/>
    <n v="3"/>
    <n v="89"/>
    <n v="3"/>
    <n v="2"/>
    <n v="2"/>
    <n v="4071"/>
    <n v="12832"/>
    <n v="2"/>
    <n v="13"/>
    <n v="3"/>
    <n v="3"/>
    <n v="80"/>
    <n v="0"/>
    <n v="19"/>
    <n v="2"/>
    <n v="10"/>
    <n v="0"/>
    <n v="4"/>
    <n v="7"/>
    <x v="1"/>
  </r>
  <r>
    <x v="1"/>
    <s v="Travel_Rarely"/>
    <x v="2"/>
    <s v="Current Employees"/>
    <x v="2"/>
    <x v="2"/>
    <s v="STAFF-1865"/>
    <n v="1865"/>
    <x v="1"/>
    <x v="8"/>
    <x v="1"/>
    <s v="No"/>
    <s v="Y"/>
    <n v="3"/>
    <n v="-2"/>
    <n v="0"/>
    <n v="29"/>
    <n v="0"/>
    <m/>
    <n v="0"/>
    <n v="1"/>
    <n v="352"/>
    <n v="6"/>
    <x v="1"/>
    <n v="1"/>
    <n v="4"/>
    <n v="87"/>
    <n v="2"/>
    <n v="1"/>
    <n v="2"/>
    <n v="2804"/>
    <n v="15434"/>
    <n v="1"/>
    <n v="11"/>
    <n v="3"/>
    <n v="4"/>
    <n v="80"/>
    <n v="0"/>
    <n v="1"/>
    <n v="3"/>
    <n v="1"/>
    <n v="0"/>
    <n v="0"/>
    <n v="0"/>
    <x v="2"/>
  </r>
  <r>
    <x v="1"/>
    <s v="Travel_Rarely"/>
    <x v="2"/>
    <s v="Current Employees"/>
    <x v="2"/>
    <x v="1"/>
    <s v="STAFF-1419"/>
    <n v="1419"/>
    <x v="1"/>
    <x v="8"/>
    <x v="0"/>
    <s v="No"/>
    <s v="Y"/>
    <n v="3"/>
    <n v="-2"/>
    <n v="0"/>
    <n v="29"/>
    <n v="0"/>
    <m/>
    <n v="0"/>
    <n v="1"/>
    <n v="332"/>
    <n v="17"/>
    <x v="3"/>
    <n v="1"/>
    <n v="2"/>
    <n v="51"/>
    <n v="2"/>
    <n v="3"/>
    <n v="3"/>
    <n v="7988"/>
    <n v="9769"/>
    <n v="1"/>
    <n v="13"/>
    <n v="3"/>
    <n v="1"/>
    <n v="80"/>
    <n v="0"/>
    <n v="10"/>
    <n v="2"/>
    <n v="10"/>
    <n v="9"/>
    <n v="0"/>
    <n v="9"/>
    <x v="1"/>
  </r>
  <r>
    <x v="1"/>
    <s v="Travel_Rarely"/>
    <x v="0"/>
    <s v="Current Employees"/>
    <x v="2"/>
    <x v="0"/>
    <s v="STAFF-1778"/>
    <n v="1778"/>
    <x v="1"/>
    <x v="8"/>
    <x v="0"/>
    <s v="No"/>
    <s v="Y"/>
    <n v="5"/>
    <n v="-2"/>
    <n v="0"/>
    <n v="43"/>
    <n v="0"/>
    <m/>
    <n v="0"/>
    <n v="1"/>
    <n v="244"/>
    <n v="2"/>
    <x v="3"/>
    <n v="1"/>
    <n v="2"/>
    <n v="97"/>
    <n v="3"/>
    <n v="1"/>
    <n v="4"/>
    <n v="3539"/>
    <n v="5033"/>
    <n v="0"/>
    <n v="13"/>
    <n v="3"/>
    <n v="2"/>
    <n v="80"/>
    <n v="0"/>
    <n v="10"/>
    <n v="3"/>
    <n v="9"/>
    <n v="7"/>
    <n v="1"/>
    <n v="8"/>
    <x v="0"/>
  </r>
  <r>
    <x v="1"/>
    <s v="Travel_Rarely"/>
    <x v="3"/>
    <s v="Current Employees"/>
    <x v="1"/>
    <x v="4"/>
    <s v="STAFF-1694"/>
    <n v="1694"/>
    <x v="1"/>
    <x v="1"/>
    <x v="2"/>
    <s v="No"/>
    <s v="Y"/>
    <n v="1"/>
    <n v="-2"/>
    <n v="0"/>
    <n v="55"/>
    <n v="0"/>
    <m/>
    <n v="0"/>
    <n v="1"/>
    <n v="1441"/>
    <n v="22"/>
    <x v="3"/>
    <n v="1"/>
    <n v="4"/>
    <n v="94"/>
    <n v="2"/>
    <n v="1"/>
    <n v="4"/>
    <n v="3537"/>
    <n v="23737"/>
    <n v="5"/>
    <n v="12"/>
    <n v="3"/>
    <n v="4"/>
    <n v="80"/>
    <n v="1"/>
    <n v="8"/>
    <n v="3"/>
    <n v="4"/>
    <n v="2"/>
    <n v="1"/>
    <n v="2"/>
    <x v="2"/>
  </r>
  <r>
    <x v="1"/>
    <s v="Travel_Rarely"/>
    <x v="2"/>
    <s v="Current Employees"/>
    <x v="1"/>
    <x v="0"/>
    <s v="STAFF-1506"/>
    <n v="1506"/>
    <x v="1"/>
    <x v="1"/>
    <x v="2"/>
    <s v="No"/>
    <s v="Y"/>
    <n v="2"/>
    <n v="-2"/>
    <n v="0"/>
    <n v="28"/>
    <n v="0"/>
    <m/>
    <n v="0"/>
    <n v="1"/>
    <n v="1423"/>
    <n v="1"/>
    <x v="3"/>
    <n v="1"/>
    <n v="1"/>
    <n v="72"/>
    <n v="2"/>
    <n v="1"/>
    <n v="3"/>
    <n v="1563"/>
    <n v="12530"/>
    <n v="1"/>
    <n v="14"/>
    <n v="3"/>
    <n v="4"/>
    <n v="80"/>
    <n v="1"/>
    <n v="1"/>
    <n v="1"/>
    <n v="1"/>
    <n v="0"/>
    <n v="0"/>
    <n v="0"/>
    <x v="2"/>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x v="5"/>
  </r>
  <r>
    <x v="1"/>
    <s v="Travel_Rarely"/>
    <x v="2"/>
    <s v="Current Employees"/>
    <x v="1"/>
    <x v="0"/>
    <s v="STAFF-1881"/>
    <n v="1881"/>
    <x v="1"/>
    <x v="2"/>
    <x v="2"/>
    <s v="No"/>
    <s v="Y"/>
    <n v="2"/>
    <n v="-2"/>
    <n v="0"/>
    <n v="31"/>
    <n v="0"/>
    <m/>
    <n v="0"/>
    <n v="1"/>
    <n v="311"/>
    <n v="20"/>
    <x v="3"/>
    <n v="1"/>
    <n v="2"/>
    <n v="89"/>
    <n v="3"/>
    <n v="2"/>
    <n v="3"/>
    <n v="4197"/>
    <n v="18624"/>
    <n v="1"/>
    <n v="11"/>
    <n v="3"/>
    <n v="1"/>
    <n v="80"/>
    <n v="1"/>
    <n v="10"/>
    <n v="3"/>
    <n v="10"/>
    <n v="8"/>
    <n v="0"/>
    <n v="2"/>
    <x v="1"/>
  </r>
  <r>
    <x v="1"/>
    <s v="Travel_Rarely"/>
    <x v="0"/>
    <s v="Current Employees"/>
    <x v="1"/>
    <x v="2"/>
    <s v="STAFF-1627"/>
    <n v="1627"/>
    <x v="1"/>
    <x v="2"/>
    <x v="2"/>
    <s v="No"/>
    <s v="Y"/>
    <n v="3"/>
    <n v="-2"/>
    <n v="0"/>
    <n v="39"/>
    <n v="0"/>
    <m/>
    <n v="0"/>
    <n v="1"/>
    <n v="170"/>
    <n v="3"/>
    <x v="0"/>
    <n v="1"/>
    <n v="3"/>
    <n v="76"/>
    <n v="2"/>
    <n v="2"/>
    <n v="3"/>
    <n v="3069"/>
    <n v="10302"/>
    <n v="0"/>
    <n v="15"/>
    <n v="3"/>
    <n v="4"/>
    <n v="80"/>
    <n v="1"/>
    <n v="11"/>
    <n v="3"/>
    <n v="10"/>
    <n v="8"/>
    <n v="0"/>
    <n v="7"/>
    <x v="1"/>
  </r>
  <r>
    <x v="1"/>
    <s v="Travel_Rarely"/>
    <x v="0"/>
    <s v="Current Employees"/>
    <x v="1"/>
    <x v="2"/>
    <s v="STAFF-1474"/>
    <n v="1474"/>
    <x v="1"/>
    <x v="1"/>
    <x v="2"/>
    <s v="No"/>
    <s v="Y"/>
    <n v="3"/>
    <n v="-2"/>
    <n v="0"/>
    <n v="40"/>
    <n v="0"/>
    <m/>
    <n v="0"/>
    <n v="1"/>
    <n v="896"/>
    <n v="2"/>
    <x v="3"/>
    <n v="1"/>
    <n v="3"/>
    <n v="68"/>
    <n v="3"/>
    <n v="1"/>
    <n v="3"/>
    <n v="2345"/>
    <n v="8045"/>
    <n v="2"/>
    <n v="14"/>
    <n v="3"/>
    <n v="3"/>
    <n v="80"/>
    <n v="1"/>
    <n v="8"/>
    <n v="4"/>
    <n v="3"/>
    <n v="1"/>
    <n v="1"/>
    <n v="2"/>
    <x v="2"/>
  </r>
  <r>
    <x v="1"/>
    <s v="Travel_Rarely"/>
    <x v="1"/>
    <s v="Current Employees"/>
    <x v="1"/>
    <x v="0"/>
    <s v="STAFF-1857"/>
    <n v="1857"/>
    <x v="1"/>
    <x v="3"/>
    <x v="2"/>
    <s v="No"/>
    <s v="Y"/>
    <n v="4"/>
    <n v="-2"/>
    <n v="0"/>
    <n v="46"/>
    <n v="0"/>
    <m/>
    <n v="0"/>
    <n v="1"/>
    <n v="706"/>
    <n v="2"/>
    <x v="0"/>
    <n v="1"/>
    <n v="4"/>
    <n v="82"/>
    <n v="3"/>
    <n v="3"/>
    <n v="4"/>
    <n v="8578"/>
    <n v="19989"/>
    <n v="3"/>
    <n v="14"/>
    <n v="3"/>
    <n v="3"/>
    <n v="80"/>
    <n v="1"/>
    <n v="12"/>
    <n v="2"/>
    <n v="9"/>
    <n v="8"/>
    <n v="4"/>
    <n v="7"/>
    <x v="0"/>
  </r>
  <r>
    <x v="1"/>
    <s v="Travel_Rarely"/>
    <x v="0"/>
    <s v="Current Employees"/>
    <x v="1"/>
    <x v="4"/>
    <s v="STAFF-1599"/>
    <n v="1599"/>
    <x v="1"/>
    <x v="2"/>
    <x v="2"/>
    <s v="No"/>
    <s v="Y"/>
    <n v="0"/>
    <n v="-2"/>
    <n v="0"/>
    <n v="43"/>
    <n v="0"/>
    <m/>
    <n v="0"/>
    <n v="1"/>
    <n v="990"/>
    <n v="27"/>
    <x v="3"/>
    <n v="1"/>
    <n v="4"/>
    <n v="87"/>
    <n v="4"/>
    <n v="1"/>
    <n v="4"/>
    <n v="4876"/>
    <n v="5855"/>
    <n v="5"/>
    <n v="12"/>
    <n v="3"/>
    <n v="3"/>
    <n v="80"/>
    <n v="1"/>
    <n v="8"/>
    <n v="3"/>
    <n v="6"/>
    <n v="4"/>
    <n v="0"/>
    <n v="2"/>
    <x v="0"/>
  </r>
  <r>
    <x v="1"/>
    <s v="Travel_Rarely"/>
    <x v="0"/>
    <s v="Current Employees"/>
    <x v="1"/>
    <x v="0"/>
    <s v="STAFF-1940"/>
    <n v="1940"/>
    <x v="1"/>
    <x v="1"/>
    <x v="2"/>
    <s v="No"/>
    <s v="Y"/>
    <n v="0"/>
    <n v="-2"/>
    <n v="0"/>
    <n v="38"/>
    <n v="0"/>
    <m/>
    <n v="0"/>
    <n v="1"/>
    <n v="1206"/>
    <n v="9"/>
    <x v="0"/>
    <n v="1"/>
    <n v="2"/>
    <n v="71"/>
    <n v="3"/>
    <n v="1"/>
    <n v="4"/>
    <n v="4771"/>
    <n v="14293"/>
    <n v="2"/>
    <n v="19"/>
    <n v="3"/>
    <n v="4"/>
    <n v="80"/>
    <n v="2"/>
    <n v="10"/>
    <n v="4"/>
    <n v="5"/>
    <n v="2"/>
    <n v="0"/>
    <n v="3"/>
    <x v="0"/>
  </r>
  <r>
    <x v="1"/>
    <s v="Travel_Rarely"/>
    <x v="3"/>
    <s v="Current Employees"/>
    <x v="1"/>
    <x v="2"/>
    <s v="STAFF-1424"/>
    <n v="1424"/>
    <x v="1"/>
    <x v="7"/>
    <x v="2"/>
    <s v="No"/>
    <s v="Y"/>
    <n v="4"/>
    <n v="-2"/>
    <n v="0"/>
    <n v="55"/>
    <n v="0"/>
    <m/>
    <n v="0"/>
    <n v="1"/>
    <n v="1136"/>
    <n v="1"/>
    <x v="2"/>
    <n v="1"/>
    <n v="2"/>
    <n v="81"/>
    <n v="4"/>
    <n v="4"/>
    <n v="4"/>
    <n v="14732"/>
    <n v="12414"/>
    <n v="2"/>
    <n v="13"/>
    <n v="3"/>
    <n v="4"/>
    <n v="80"/>
    <n v="2"/>
    <n v="31"/>
    <n v="4"/>
    <n v="7"/>
    <n v="7"/>
    <n v="0"/>
    <n v="0"/>
    <x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x v="0"/>
  </r>
  <r>
    <x v="1"/>
    <s v="Travel_Rarely"/>
    <x v="2"/>
    <s v="Current Employees"/>
    <x v="1"/>
    <x v="0"/>
    <s v="STAFF-1859"/>
    <n v="1859"/>
    <x v="1"/>
    <x v="4"/>
    <x v="2"/>
    <s v="No"/>
    <s v="Y"/>
    <n v="3"/>
    <n v="-2"/>
    <n v="0"/>
    <n v="29"/>
    <n v="0"/>
    <m/>
    <n v="0"/>
    <n v="1"/>
    <n v="726"/>
    <n v="29"/>
    <x v="1"/>
    <n v="1"/>
    <n v="4"/>
    <n v="93"/>
    <n v="1"/>
    <n v="2"/>
    <n v="3"/>
    <n v="6384"/>
    <n v="21143"/>
    <n v="8"/>
    <n v="17"/>
    <n v="3"/>
    <n v="4"/>
    <n v="80"/>
    <n v="2"/>
    <n v="11"/>
    <n v="3"/>
    <n v="7"/>
    <n v="0"/>
    <n v="1"/>
    <n v="6"/>
    <x v="0"/>
  </r>
  <r>
    <x v="1"/>
    <s v="Travel_Rarely"/>
    <x v="2"/>
    <s v="Current Employees"/>
    <x v="1"/>
    <x v="1"/>
    <s v="STAFF-1619"/>
    <n v="1619"/>
    <x v="1"/>
    <x v="2"/>
    <x v="2"/>
    <s v="No"/>
    <s v="Y"/>
    <n v="3"/>
    <n v="-2"/>
    <n v="0"/>
    <n v="27"/>
    <n v="0"/>
    <m/>
    <n v="0"/>
    <n v="1"/>
    <n v="1302"/>
    <n v="19"/>
    <x v="3"/>
    <n v="1"/>
    <n v="4"/>
    <n v="67"/>
    <n v="2"/>
    <n v="1"/>
    <n v="3"/>
    <n v="4066"/>
    <n v="16290"/>
    <n v="1"/>
    <n v="11"/>
    <n v="3"/>
    <n v="1"/>
    <n v="80"/>
    <n v="2"/>
    <n v="7"/>
    <n v="3"/>
    <n v="7"/>
    <n v="7"/>
    <n v="0"/>
    <n v="7"/>
    <x v="0"/>
  </r>
  <r>
    <x v="1"/>
    <s v="Travel_Rarely"/>
    <x v="2"/>
    <s v="Current Employees"/>
    <x v="1"/>
    <x v="2"/>
    <s v="STAFF-1671"/>
    <n v="1671"/>
    <x v="1"/>
    <x v="1"/>
    <x v="2"/>
    <s v="No"/>
    <s v="Y"/>
    <n v="4"/>
    <n v="-2"/>
    <n v="0"/>
    <n v="32"/>
    <n v="0"/>
    <m/>
    <n v="0"/>
    <n v="1"/>
    <n v="977"/>
    <n v="2"/>
    <x v="3"/>
    <n v="1"/>
    <n v="4"/>
    <n v="45"/>
    <n v="3"/>
    <n v="2"/>
    <n v="2"/>
    <n v="5470"/>
    <n v="25518"/>
    <n v="0"/>
    <n v="13"/>
    <n v="3"/>
    <n v="3"/>
    <n v="80"/>
    <n v="2"/>
    <n v="10"/>
    <n v="2"/>
    <n v="9"/>
    <n v="5"/>
    <n v="1"/>
    <n v="6"/>
    <x v="0"/>
  </r>
  <r>
    <x v="1"/>
    <s v="Travel_Rarely"/>
    <x v="1"/>
    <s v="Current Employees"/>
    <x v="1"/>
    <x v="4"/>
    <s v="STAFF-1553"/>
    <n v="1553"/>
    <x v="1"/>
    <x v="4"/>
    <x v="2"/>
    <s v="No"/>
    <s v="Y"/>
    <n v="4"/>
    <n v="-2"/>
    <n v="0"/>
    <n v="45"/>
    <n v="0"/>
    <m/>
    <n v="0"/>
    <n v="1"/>
    <n v="538"/>
    <n v="1"/>
    <x v="2"/>
    <n v="1"/>
    <n v="4"/>
    <n v="66"/>
    <n v="3"/>
    <n v="3"/>
    <n v="4"/>
    <n v="7441"/>
    <n v="20933"/>
    <n v="1"/>
    <n v="12"/>
    <n v="3"/>
    <n v="1"/>
    <n v="80"/>
    <n v="3"/>
    <n v="10"/>
    <n v="3"/>
    <n v="10"/>
    <n v="8"/>
    <n v="7"/>
    <n v="7"/>
    <x v="1"/>
  </r>
  <r>
    <x v="1"/>
    <s v="Travel_Rarely"/>
    <x v="4"/>
    <s v="Current Employees"/>
    <x v="1"/>
    <x v="2"/>
    <s v="STAFF-1725"/>
    <n v="1725"/>
    <x v="1"/>
    <x v="2"/>
    <x v="2"/>
    <s v="No"/>
    <s v="Y"/>
    <n v="2"/>
    <n v="-2"/>
    <n v="0"/>
    <n v="24"/>
    <n v="0"/>
    <m/>
    <n v="0"/>
    <n v="1"/>
    <n v="506"/>
    <n v="29"/>
    <x v="1"/>
    <n v="1"/>
    <n v="2"/>
    <n v="91"/>
    <n v="3"/>
    <n v="1"/>
    <n v="3"/>
    <n v="3907"/>
    <n v="3622"/>
    <n v="1"/>
    <n v="13"/>
    <n v="3"/>
    <n v="2"/>
    <n v="80"/>
    <n v="3"/>
    <n v="6"/>
    <n v="4"/>
    <n v="6"/>
    <n v="2"/>
    <n v="1"/>
    <n v="2"/>
    <x v="0"/>
  </r>
  <r>
    <x v="1"/>
    <s v="Travel_Rarely"/>
    <x v="4"/>
    <s v="Current Employees"/>
    <x v="1"/>
    <x v="4"/>
    <s v="STAFF-1551"/>
    <n v="1551"/>
    <x v="1"/>
    <x v="2"/>
    <x v="2"/>
    <s v="No"/>
    <s v="Y"/>
    <n v="3"/>
    <n v="-2"/>
    <n v="0"/>
    <n v="24"/>
    <n v="0"/>
    <m/>
    <n v="0"/>
    <n v="1"/>
    <n v="350"/>
    <n v="21"/>
    <x v="0"/>
    <n v="1"/>
    <n v="4"/>
    <n v="57"/>
    <n v="2"/>
    <n v="1"/>
    <n v="4"/>
    <n v="2296"/>
    <n v="10036"/>
    <n v="0"/>
    <n v="14"/>
    <n v="3"/>
    <n v="2"/>
    <n v="80"/>
    <n v="3"/>
    <n v="2"/>
    <n v="3"/>
    <n v="1"/>
    <n v="1"/>
    <n v="0"/>
    <n v="0"/>
    <x v="2"/>
  </r>
  <r>
    <x v="1"/>
    <s v="Travel_Rarely"/>
    <x v="0"/>
    <s v="Current Employees"/>
    <x v="1"/>
    <x v="1"/>
    <s v="STAFF-1871"/>
    <n v="1871"/>
    <x v="1"/>
    <x v="1"/>
    <x v="2"/>
    <s v="No"/>
    <s v="Y"/>
    <n v="2"/>
    <n v="-2"/>
    <n v="0"/>
    <n v="39"/>
    <n v="0"/>
    <m/>
    <n v="0"/>
    <n v="1"/>
    <n v="835"/>
    <n v="19"/>
    <x v="2"/>
    <n v="1"/>
    <n v="4"/>
    <n v="41"/>
    <n v="3"/>
    <n v="2"/>
    <n v="4"/>
    <n v="3902"/>
    <n v="5141"/>
    <n v="8"/>
    <n v="14"/>
    <n v="3"/>
    <n v="2"/>
    <n v="80"/>
    <n v="3"/>
    <n v="7"/>
    <n v="3"/>
    <n v="2"/>
    <n v="2"/>
    <n v="2"/>
    <n v="2"/>
    <x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x v="4"/>
  </r>
  <r>
    <x v="1"/>
    <s v="Travel_Rarely"/>
    <x v="0"/>
    <s v="Current Employees"/>
    <x v="1"/>
    <x v="2"/>
    <s v="STAFF-1543"/>
    <n v="1543"/>
    <x v="1"/>
    <x v="1"/>
    <x v="1"/>
    <s v="No"/>
    <s v="Y"/>
    <n v="2"/>
    <n v="-2"/>
    <n v="0"/>
    <n v="37"/>
    <n v="0"/>
    <m/>
    <n v="0"/>
    <n v="1"/>
    <n v="674"/>
    <n v="13"/>
    <x v="3"/>
    <n v="1"/>
    <n v="1"/>
    <n v="47"/>
    <n v="3"/>
    <n v="2"/>
    <n v="4"/>
    <n v="4285"/>
    <n v="3031"/>
    <n v="1"/>
    <n v="17"/>
    <n v="3"/>
    <n v="1"/>
    <n v="80"/>
    <n v="0"/>
    <n v="10"/>
    <n v="3"/>
    <n v="10"/>
    <n v="8"/>
    <n v="3"/>
    <n v="7"/>
    <x v="1"/>
  </r>
  <r>
    <x v="1"/>
    <s v="Travel_Rarely"/>
    <x v="2"/>
    <s v="Current Employees"/>
    <x v="1"/>
    <x v="0"/>
    <s v="STAFF-1434"/>
    <n v="1434"/>
    <x v="1"/>
    <x v="2"/>
    <x v="1"/>
    <s v="No"/>
    <s v="Y"/>
    <n v="3"/>
    <n v="-2"/>
    <n v="0"/>
    <n v="27"/>
    <n v="0"/>
    <m/>
    <n v="0"/>
    <n v="1"/>
    <n v="1377"/>
    <n v="11"/>
    <x v="1"/>
    <n v="1"/>
    <n v="2"/>
    <n v="91"/>
    <n v="3"/>
    <n v="1"/>
    <n v="3"/>
    <n v="2099"/>
    <n v="7679"/>
    <n v="0"/>
    <n v="14"/>
    <n v="3"/>
    <n v="2"/>
    <n v="80"/>
    <n v="0"/>
    <n v="6"/>
    <n v="4"/>
    <n v="5"/>
    <n v="0"/>
    <n v="1"/>
    <n v="4"/>
    <x v="0"/>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x v="5"/>
  </r>
  <r>
    <x v="1"/>
    <s v="Travel_Rarely"/>
    <x v="2"/>
    <s v="Current Employees"/>
    <x v="1"/>
    <x v="2"/>
    <s v="STAFF-2068"/>
    <n v="2068"/>
    <x v="1"/>
    <x v="2"/>
    <x v="1"/>
    <s v="No"/>
    <s v="Y"/>
    <n v="3"/>
    <n v="-2"/>
    <n v="0"/>
    <n v="34"/>
    <n v="0"/>
    <m/>
    <n v="0"/>
    <n v="1"/>
    <n v="628"/>
    <n v="8"/>
    <x v="3"/>
    <n v="1"/>
    <n v="2"/>
    <n v="82"/>
    <n v="4"/>
    <n v="2"/>
    <n v="3"/>
    <n v="4404"/>
    <n v="10228"/>
    <n v="2"/>
    <n v="12"/>
    <n v="3"/>
    <n v="1"/>
    <n v="80"/>
    <n v="0"/>
    <n v="6"/>
    <n v="4"/>
    <n v="4"/>
    <n v="3"/>
    <n v="1"/>
    <n v="2"/>
    <x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x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x v="4"/>
  </r>
  <r>
    <x v="1"/>
    <s v="Travel_Rarely"/>
    <x v="2"/>
    <s v="Current Employees"/>
    <x v="1"/>
    <x v="2"/>
    <s v="STAFF-1989"/>
    <n v="1989"/>
    <x v="1"/>
    <x v="2"/>
    <x v="1"/>
    <s v="No"/>
    <s v="Y"/>
    <n v="6"/>
    <n v="-2"/>
    <n v="0"/>
    <n v="30"/>
    <n v="0"/>
    <m/>
    <n v="0"/>
    <n v="1"/>
    <n v="911"/>
    <n v="1"/>
    <x v="0"/>
    <n v="1"/>
    <n v="4"/>
    <n v="76"/>
    <n v="3"/>
    <n v="1"/>
    <n v="2"/>
    <n v="3748"/>
    <n v="4077"/>
    <n v="1"/>
    <n v="13"/>
    <n v="3"/>
    <n v="3"/>
    <n v="80"/>
    <n v="0"/>
    <n v="12"/>
    <n v="2"/>
    <n v="12"/>
    <n v="8"/>
    <n v="1"/>
    <n v="7"/>
    <x v="1"/>
  </r>
  <r>
    <x v="1"/>
    <s v="Travel_Rarely"/>
    <x v="2"/>
    <s v="Current Employees"/>
    <x v="1"/>
    <x v="0"/>
    <s v="STAFF-1954"/>
    <n v="1954"/>
    <x v="1"/>
    <x v="4"/>
    <x v="1"/>
    <s v="No"/>
    <s v="Y"/>
    <n v="5"/>
    <n v="-2"/>
    <n v="0"/>
    <n v="29"/>
    <n v="0"/>
    <m/>
    <n v="0"/>
    <n v="1"/>
    <n v="136"/>
    <n v="1"/>
    <x v="3"/>
    <n v="1"/>
    <n v="1"/>
    <n v="89"/>
    <n v="3"/>
    <n v="2"/>
    <n v="3"/>
    <n v="5373"/>
    <n v="6225"/>
    <n v="0"/>
    <n v="12"/>
    <n v="3"/>
    <n v="1"/>
    <n v="80"/>
    <n v="1"/>
    <n v="6"/>
    <n v="2"/>
    <n v="5"/>
    <n v="3"/>
    <n v="0"/>
    <n v="2"/>
    <x v="0"/>
  </r>
  <r>
    <x v="1"/>
    <s v="Travel_Rarely"/>
    <x v="1"/>
    <s v="Current Employees"/>
    <x v="1"/>
    <x v="4"/>
    <s v="STAFF-1473"/>
    <n v="1473"/>
    <x v="1"/>
    <x v="4"/>
    <x v="1"/>
    <s v="No"/>
    <s v="Y"/>
    <n v="0"/>
    <n v="-2"/>
    <n v="0"/>
    <n v="49"/>
    <n v="0"/>
    <m/>
    <n v="0"/>
    <n v="1"/>
    <n v="1495"/>
    <n v="5"/>
    <x v="2"/>
    <n v="1"/>
    <n v="4"/>
    <n v="96"/>
    <n v="3"/>
    <n v="2"/>
    <n v="4"/>
    <n v="6651"/>
    <n v="21534"/>
    <n v="2"/>
    <n v="14"/>
    <n v="3"/>
    <n v="2"/>
    <n v="80"/>
    <n v="1"/>
    <n v="20"/>
    <n v="2"/>
    <n v="3"/>
    <n v="2"/>
    <n v="1"/>
    <n v="2"/>
    <x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x v="1"/>
  </r>
  <r>
    <x v="1"/>
    <s v="Travel_Rarely"/>
    <x v="2"/>
    <s v="Current Employees"/>
    <x v="1"/>
    <x v="4"/>
    <s v="STAFF-1415"/>
    <n v="1415"/>
    <x v="1"/>
    <x v="2"/>
    <x v="1"/>
    <s v="No"/>
    <s v="Y"/>
    <n v="2"/>
    <n v="-2"/>
    <n v="0"/>
    <n v="25"/>
    <n v="0"/>
    <m/>
    <n v="0"/>
    <n v="1"/>
    <n v="949"/>
    <n v="1"/>
    <x v="3"/>
    <n v="1"/>
    <n v="4"/>
    <n v="81"/>
    <n v="3"/>
    <n v="1"/>
    <n v="4"/>
    <n v="3229"/>
    <n v="4910"/>
    <n v="4"/>
    <n v="11"/>
    <n v="3"/>
    <n v="2"/>
    <n v="80"/>
    <n v="1"/>
    <n v="7"/>
    <n v="2"/>
    <n v="3"/>
    <n v="2"/>
    <n v="0"/>
    <n v="2"/>
    <x v="2"/>
  </r>
  <r>
    <x v="1"/>
    <s v="Travel_Rarely"/>
    <x v="1"/>
    <s v="Current Employees"/>
    <x v="1"/>
    <x v="4"/>
    <s v="STAFF-1438"/>
    <n v="1438"/>
    <x v="1"/>
    <x v="1"/>
    <x v="1"/>
    <s v="No"/>
    <s v="Y"/>
    <n v="2"/>
    <n v="-2"/>
    <n v="0"/>
    <n v="47"/>
    <n v="0"/>
    <m/>
    <n v="0"/>
    <n v="1"/>
    <n v="465"/>
    <n v="1"/>
    <x v="3"/>
    <n v="1"/>
    <n v="4"/>
    <n v="74"/>
    <n v="3"/>
    <n v="1"/>
    <n v="4"/>
    <n v="3420"/>
    <n v="10205"/>
    <n v="7"/>
    <n v="12"/>
    <n v="3"/>
    <n v="3"/>
    <n v="80"/>
    <n v="1"/>
    <n v="17"/>
    <n v="2"/>
    <n v="6"/>
    <n v="5"/>
    <n v="1"/>
    <n v="2"/>
    <x v="0"/>
  </r>
  <r>
    <x v="1"/>
    <s v="Travel_Rarely"/>
    <x v="0"/>
    <s v="Current Employees"/>
    <x v="1"/>
    <x v="2"/>
    <s v="STAFF-1826"/>
    <n v="1826"/>
    <x v="1"/>
    <x v="2"/>
    <x v="1"/>
    <s v="No"/>
    <s v="Y"/>
    <n v="2"/>
    <n v="-2"/>
    <n v="0"/>
    <n v="35"/>
    <n v="0"/>
    <m/>
    <n v="0"/>
    <n v="1"/>
    <n v="185"/>
    <n v="23"/>
    <x v="2"/>
    <n v="1"/>
    <n v="2"/>
    <n v="91"/>
    <n v="1"/>
    <n v="1"/>
    <n v="3"/>
    <n v="2705"/>
    <n v="9696"/>
    <n v="0"/>
    <n v="16"/>
    <n v="3"/>
    <n v="2"/>
    <n v="80"/>
    <n v="1"/>
    <n v="6"/>
    <n v="4"/>
    <n v="5"/>
    <n v="4"/>
    <n v="0"/>
    <n v="3"/>
    <x v="0"/>
  </r>
  <r>
    <x v="1"/>
    <s v="Travel_Rarely"/>
    <x v="2"/>
    <s v="Current Employees"/>
    <x v="1"/>
    <x v="2"/>
    <s v="STAFF-1609"/>
    <n v="1609"/>
    <x v="1"/>
    <x v="1"/>
    <x v="1"/>
    <s v="No"/>
    <s v="Y"/>
    <n v="3"/>
    <n v="-2"/>
    <n v="0"/>
    <n v="30"/>
    <n v="0"/>
    <m/>
    <n v="0"/>
    <n v="1"/>
    <n v="241"/>
    <n v="7"/>
    <x v="3"/>
    <n v="1"/>
    <n v="2"/>
    <n v="48"/>
    <n v="2"/>
    <n v="1"/>
    <n v="2"/>
    <n v="2141"/>
    <n v="5348"/>
    <n v="1"/>
    <n v="12"/>
    <n v="3"/>
    <n v="2"/>
    <n v="80"/>
    <n v="1"/>
    <n v="6"/>
    <n v="2"/>
    <n v="6"/>
    <n v="4"/>
    <n v="1"/>
    <n v="1"/>
    <x v="0"/>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x v="5"/>
  </r>
  <r>
    <x v="1"/>
    <s v="Travel_Rarely"/>
    <x v="2"/>
    <s v="Current Employees"/>
    <x v="1"/>
    <x v="4"/>
    <s v="STAFF-1931"/>
    <n v="1931"/>
    <x v="1"/>
    <x v="1"/>
    <x v="1"/>
    <s v="No"/>
    <s v="Y"/>
    <n v="3"/>
    <n v="-2"/>
    <n v="0"/>
    <n v="27"/>
    <n v="0"/>
    <m/>
    <n v="0"/>
    <n v="1"/>
    <n v="1354"/>
    <n v="2"/>
    <x v="2"/>
    <n v="1"/>
    <n v="4"/>
    <n v="41"/>
    <n v="3"/>
    <n v="1"/>
    <n v="4"/>
    <n v="2226"/>
    <n v="6073"/>
    <n v="1"/>
    <n v="11"/>
    <n v="3"/>
    <n v="3"/>
    <n v="80"/>
    <n v="1"/>
    <n v="6"/>
    <n v="2"/>
    <n v="5"/>
    <n v="3"/>
    <n v="1"/>
    <n v="2"/>
    <x v="0"/>
  </r>
  <r>
    <x v="1"/>
    <s v="Travel_Rarely"/>
    <x v="2"/>
    <s v="Current Employees"/>
    <x v="1"/>
    <x v="0"/>
    <s v="STAFF-1721"/>
    <n v="1721"/>
    <x v="1"/>
    <x v="2"/>
    <x v="1"/>
    <s v="No"/>
    <s v="Y"/>
    <n v="2"/>
    <n v="-2"/>
    <n v="0"/>
    <n v="31"/>
    <n v="0"/>
    <m/>
    <n v="0"/>
    <n v="1"/>
    <n v="741"/>
    <n v="2"/>
    <x v="2"/>
    <n v="1"/>
    <n v="2"/>
    <n v="69"/>
    <n v="3"/>
    <n v="1"/>
    <n v="3"/>
    <n v="3477"/>
    <n v="18103"/>
    <n v="1"/>
    <n v="14"/>
    <n v="3"/>
    <n v="4"/>
    <n v="80"/>
    <n v="1"/>
    <n v="6"/>
    <n v="4"/>
    <n v="5"/>
    <n v="2"/>
    <n v="0"/>
    <n v="3"/>
    <x v="0"/>
  </r>
  <r>
    <x v="1"/>
    <s v="Travel_Rarely"/>
    <x v="2"/>
    <s v="Current Employees"/>
    <x v="1"/>
    <x v="0"/>
    <s v="STAFF-1729"/>
    <n v="1729"/>
    <x v="1"/>
    <x v="1"/>
    <x v="1"/>
    <s v="No"/>
    <s v="Y"/>
    <n v="2"/>
    <n v="-2"/>
    <n v="0"/>
    <n v="30"/>
    <n v="0"/>
    <m/>
    <n v="0"/>
    <n v="1"/>
    <n v="793"/>
    <n v="16"/>
    <x v="1"/>
    <n v="1"/>
    <n v="2"/>
    <n v="33"/>
    <n v="3"/>
    <n v="1"/>
    <n v="4"/>
    <n v="2862"/>
    <n v="3811"/>
    <n v="1"/>
    <n v="12"/>
    <n v="3"/>
    <n v="2"/>
    <n v="80"/>
    <n v="1"/>
    <n v="10"/>
    <n v="2"/>
    <n v="10"/>
    <n v="0"/>
    <n v="0"/>
    <n v="8"/>
    <x v="1"/>
  </r>
  <r>
    <x v="1"/>
    <s v="Travel_Rarely"/>
    <x v="2"/>
    <s v="Current Employees"/>
    <x v="1"/>
    <x v="0"/>
    <s v="STAFF-1580"/>
    <n v="1580"/>
    <x v="1"/>
    <x v="1"/>
    <x v="1"/>
    <s v="No"/>
    <s v="Y"/>
    <n v="3"/>
    <n v="-2"/>
    <n v="0"/>
    <n v="34"/>
    <n v="0"/>
    <m/>
    <n v="0"/>
    <n v="1"/>
    <n v="1351"/>
    <n v="1"/>
    <x v="2"/>
    <n v="1"/>
    <n v="2"/>
    <n v="45"/>
    <n v="3"/>
    <n v="2"/>
    <n v="4"/>
    <n v="5484"/>
    <n v="13008"/>
    <n v="9"/>
    <n v="17"/>
    <n v="3"/>
    <n v="2"/>
    <n v="80"/>
    <n v="1"/>
    <n v="9"/>
    <n v="2"/>
    <n v="2"/>
    <n v="2"/>
    <n v="2"/>
    <n v="1"/>
    <x v="2"/>
  </r>
  <r>
    <x v="1"/>
    <s v="Travel_Rarely"/>
    <x v="0"/>
    <s v="Current Employees"/>
    <x v="1"/>
    <x v="0"/>
    <s v="STAFF-1903"/>
    <n v="1903"/>
    <x v="1"/>
    <x v="4"/>
    <x v="1"/>
    <s v="No"/>
    <s v="Y"/>
    <n v="5"/>
    <n v="-2"/>
    <n v="0"/>
    <n v="44"/>
    <n v="0"/>
    <m/>
    <n v="0"/>
    <n v="1"/>
    <n v="170"/>
    <n v="1"/>
    <x v="2"/>
    <n v="1"/>
    <n v="2"/>
    <n v="78"/>
    <n v="4"/>
    <n v="2"/>
    <n v="3"/>
    <n v="5033"/>
    <n v="9364"/>
    <n v="2"/>
    <n v="15"/>
    <n v="3"/>
    <n v="4"/>
    <n v="80"/>
    <n v="1"/>
    <n v="10"/>
    <n v="3"/>
    <n v="2"/>
    <n v="0"/>
    <n v="2"/>
    <n v="2"/>
    <x v="2"/>
  </r>
  <r>
    <x v="1"/>
    <s v="Travel_Rarely"/>
    <x v="0"/>
    <s v="Current Employees"/>
    <x v="1"/>
    <x v="2"/>
    <s v="STAFF-1542"/>
    <n v="1542"/>
    <x v="1"/>
    <x v="2"/>
    <x v="1"/>
    <s v="No"/>
    <s v="Y"/>
    <n v="3"/>
    <n v="-2"/>
    <n v="0"/>
    <n v="42"/>
    <n v="0"/>
    <m/>
    <n v="0"/>
    <n v="1"/>
    <n v="1210"/>
    <n v="2"/>
    <x v="3"/>
    <n v="1"/>
    <n v="3"/>
    <n v="68"/>
    <n v="2"/>
    <n v="1"/>
    <n v="2"/>
    <n v="4841"/>
    <n v="24052"/>
    <n v="4"/>
    <n v="14"/>
    <n v="3"/>
    <n v="2"/>
    <n v="80"/>
    <n v="1"/>
    <n v="4"/>
    <n v="3"/>
    <n v="1"/>
    <n v="0"/>
    <n v="0"/>
    <n v="0"/>
    <x v="2"/>
  </r>
  <r>
    <x v="1"/>
    <s v="Travel_Rarely"/>
    <x v="0"/>
    <s v="Current Employees"/>
    <x v="1"/>
    <x v="0"/>
    <s v="STAFF-1601"/>
    <n v="1601"/>
    <x v="1"/>
    <x v="2"/>
    <x v="1"/>
    <s v="No"/>
    <s v="Y"/>
    <n v="5"/>
    <n v="-2"/>
    <n v="0"/>
    <n v="35"/>
    <n v="0"/>
    <m/>
    <n v="0"/>
    <n v="1"/>
    <n v="1349"/>
    <n v="7"/>
    <x v="0"/>
    <n v="1"/>
    <n v="3"/>
    <n v="63"/>
    <n v="2"/>
    <n v="1"/>
    <n v="4"/>
    <n v="2690"/>
    <n v="7713"/>
    <n v="1"/>
    <n v="18"/>
    <n v="3"/>
    <n v="4"/>
    <n v="80"/>
    <n v="1"/>
    <n v="1"/>
    <n v="2"/>
    <n v="1"/>
    <n v="0"/>
    <n v="0"/>
    <n v="1"/>
    <x v="2"/>
  </r>
  <r>
    <x v="1"/>
    <s v="Travel_Rarely"/>
    <x v="0"/>
    <s v="Current Employees"/>
    <x v="1"/>
    <x v="2"/>
    <s v="STAFF-1911"/>
    <n v="1911"/>
    <x v="1"/>
    <x v="7"/>
    <x v="1"/>
    <s v="No"/>
    <s v="Y"/>
    <n v="3"/>
    <n v="-2"/>
    <n v="0"/>
    <n v="42"/>
    <n v="0"/>
    <m/>
    <n v="0"/>
    <n v="1"/>
    <n v="1396"/>
    <n v="6"/>
    <x v="3"/>
    <n v="1"/>
    <n v="3"/>
    <n v="83"/>
    <n v="3"/>
    <n v="3"/>
    <n v="3"/>
    <n v="13348"/>
    <n v="14842"/>
    <n v="9"/>
    <n v="13"/>
    <n v="3"/>
    <n v="2"/>
    <n v="80"/>
    <n v="1"/>
    <n v="18"/>
    <n v="4"/>
    <n v="13"/>
    <n v="7"/>
    <n v="5"/>
    <n v="7"/>
    <x v="1"/>
  </r>
  <r>
    <x v="1"/>
    <s v="Travel_Rarely"/>
    <x v="2"/>
    <s v="Current Employees"/>
    <x v="1"/>
    <x v="0"/>
    <s v="STAFF-1799"/>
    <n v="1799"/>
    <x v="1"/>
    <x v="1"/>
    <x v="1"/>
    <s v="No"/>
    <s v="Y"/>
    <n v="6"/>
    <n v="-2"/>
    <n v="0"/>
    <n v="28"/>
    <n v="0"/>
    <m/>
    <n v="0"/>
    <n v="1"/>
    <n v="1181"/>
    <n v="1"/>
    <x v="3"/>
    <n v="1"/>
    <n v="3"/>
    <n v="82"/>
    <n v="3"/>
    <n v="1"/>
    <n v="4"/>
    <n v="2044"/>
    <n v="5531"/>
    <n v="1"/>
    <n v="11"/>
    <n v="3"/>
    <n v="3"/>
    <n v="80"/>
    <n v="1"/>
    <n v="5"/>
    <n v="4"/>
    <n v="5"/>
    <n v="3"/>
    <n v="0"/>
    <n v="3"/>
    <x v="0"/>
  </r>
  <r>
    <x v="1"/>
    <s v="Travel_Rarely"/>
    <x v="2"/>
    <s v="Current Employees"/>
    <x v="1"/>
    <x v="0"/>
    <s v="STAFF-1763"/>
    <n v="1763"/>
    <x v="1"/>
    <x v="4"/>
    <x v="1"/>
    <s v="No"/>
    <s v="Y"/>
    <n v="3"/>
    <n v="-2"/>
    <n v="0"/>
    <n v="30"/>
    <n v="0"/>
    <m/>
    <n v="0"/>
    <n v="1"/>
    <n v="305"/>
    <n v="16"/>
    <x v="3"/>
    <n v="1"/>
    <n v="3"/>
    <n v="58"/>
    <n v="4"/>
    <n v="2"/>
    <n v="3"/>
    <n v="5294"/>
    <n v="9128"/>
    <n v="3"/>
    <n v="16"/>
    <n v="3"/>
    <n v="3"/>
    <n v="80"/>
    <n v="1"/>
    <n v="10"/>
    <n v="3"/>
    <n v="7"/>
    <n v="0"/>
    <n v="1"/>
    <n v="7"/>
    <x v="0"/>
  </r>
  <r>
    <x v="1"/>
    <s v="Travel_Rarely"/>
    <x v="4"/>
    <s v="Current Employees"/>
    <x v="1"/>
    <x v="2"/>
    <s v="STAFF-1707"/>
    <n v="1707"/>
    <x v="1"/>
    <x v="1"/>
    <x v="1"/>
    <s v="No"/>
    <s v="Y"/>
    <n v="1"/>
    <n v="-2"/>
    <n v="0"/>
    <n v="24"/>
    <n v="0"/>
    <m/>
    <n v="0"/>
    <n v="1"/>
    <n v="581"/>
    <n v="9"/>
    <x v="3"/>
    <n v="1"/>
    <n v="3"/>
    <n v="62"/>
    <n v="4"/>
    <n v="1"/>
    <n v="3"/>
    <n v="4401"/>
    <n v="17616"/>
    <n v="1"/>
    <n v="16"/>
    <n v="3"/>
    <n v="4"/>
    <n v="80"/>
    <n v="1"/>
    <n v="5"/>
    <n v="3"/>
    <n v="5"/>
    <n v="3"/>
    <n v="0"/>
    <n v="4"/>
    <x v="0"/>
  </r>
  <r>
    <x v="1"/>
    <s v="Travel_Rarely"/>
    <x v="0"/>
    <s v="Current Employees"/>
    <x v="1"/>
    <x v="2"/>
    <s v="STAFF-2062"/>
    <n v="2062"/>
    <x v="1"/>
    <x v="4"/>
    <x v="1"/>
    <s v="No"/>
    <s v="Y"/>
    <n v="5"/>
    <n v="-2"/>
    <n v="0"/>
    <n v="39"/>
    <n v="0"/>
    <m/>
    <n v="0"/>
    <n v="1"/>
    <n v="613"/>
    <n v="6"/>
    <x v="1"/>
    <n v="1"/>
    <n v="4"/>
    <n v="42"/>
    <n v="2"/>
    <n v="3"/>
    <n v="3"/>
    <n v="9991"/>
    <n v="21457"/>
    <n v="4"/>
    <n v="15"/>
    <n v="3"/>
    <n v="1"/>
    <n v="80"/>
    <n v="1"/>
    <n v="9"/>
    <n v="3"/>
    <n v="7"/>
    <n v="7"/>
    <n v="1"/>
    <n v="7"/>
    <x v="0"/>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x v="4"/>
  </r>
  <r>
    <x v="1"/>
    <s v="Travel_Rarely"/>
    <x v="0"/>
    <s v="Current Employees"/>
    <x v="1"/>
    <x v="0"/>
    <s v="STAFF-1728"/>
    <n v="1728"/>
    <x v="1"/>
    <x v="3"/>
    <x v="1"/>
    <s v="No"/>
    <s v="Y"/>
    <n v="3"/>
    <n v="-2"/>
    <n v="0"/>
    <n v="35"/>
    <n v="0"/>
    <m/>
    <n v="0"/>
    <n v="1"/>
    <n v="1370"/>
    <n v="27"/>
    <x v="2"/>
    <n v="1"/>
    <n v="4"/>
    <n v="49"/>
    <n v="3"/>
    <n v="2"/>
    <n v="3"/>
    <n v="6883"/>
    <n v="5151"/>
    <n v="2"/>
    <n v="16"/>
    <n v="3"/>
    <n v="2"/>
    <n v="80"/>
    <n v="1"/>
    <n v="17"/>
    <n v="3"/>
    <n v="7"/>
    <n v="7"/>
    <n v="0"/>
    <n v="7"/>
    <x v="0"/>
  </r>
  <r>
    <x v="1"/>
    <s v="Travel_Rarely"/>
    <x v="2"/>
    <s v="Current Employees"/>
    <x v="1"/>
    <x v="0"/>
    <s v="STAFF-1798"/>
    <n v="1798"/>
    <x v="1"/>
    <x v="1"/>
    <x v="1"/>
    <s v="No"/>
    <s v="Y"/>
    <n v="1"/>
    <n v="-2"/>
    <n v="0"/>
    <n v="33"/>
    <n v="0"/>
    <m/>
    <n v="0"/>
    <n v="1"/>
    <n v="867"/>
    <n v="8"/>
    <x v="2"/>
    <n v="1"/>
    <n v="4"/>
    <n v="90"/>
    <n v="4"/>
    <n v="1"/>
    <n v="3"/>
    <n v="3143"/>
    <n v="6076"/>
    <n v="6"/>
    <n v="19"/>
    <n v="3"/>
    <n v="2"/>
    <n v="80"/>
    <n v="1"/>
    <n v="14"/>
    <n v="3"/>
    <n v="10"/>
    <n v="8"/>
    <n v="7"/>
    <n v="6"/>
    <x v="1"/>
  </r>
  <r>
    <x v="1"/>
    <s v="Travel_Rarely"/>
    <x v="4"/>
    <s v="Current Employees"/>
    <x v="1"/>
    <x v="4"/>
    <s v="STAFF-1592"/>
    <n v="1592"/>
    <x v="1"/>
    <x v="1"/>
    <x v="1"/>
    <s v="No"/>
    <s v="Y"/>
    <n v="2"/>
    <n v="-2"/>
    <n v="0"/>
    <n v="23"/>
    <n v="0"/>
    <m/>
    <n v="0"/>
    <n v="1"/>
    <n v="977"/>
    <n v="10"/>
    <x v="3"/>
    <n v="1"/>
    <n v="4"/>
    <n v="45"/>
    <n v="4"/>
    <n v="1"/>
    <n v="4"/>
    <n v="2073"/>
    <n v="12826"/>
    <n v="2"/>
    <n v="16"/>
    <n v="3"/>
    <n v="4"/>
    <n v="80"/>
    <n v="1"/>
    <n v="4"/>
    <n v="3"/>
    <n v="2"/>
    <n v="2"/>
    <n v="2"/>
    <n v="2"/>
    <x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x v="2"/>
  </r>
  <r>
    <x v="1"/>
    <s v="Travel_Rarely"/>
    <x v="0"/>
    <s v="Current Employees"/>
    <x v="1"/>
    <x v="0"/>
    <s v="STAFF-2012"/>
    <n v="2012"/>
    <x v="1"/>
    <x v="2"/>
    <x v="1"/>
    <s v="No"/>
    <s v="Y"/>
    <n v="3"/>
    <n v="-2"/>
    <n v="0"/>
    <n v="40"/>
    <n v="0"/>
    <m/>
    <n v="0"/>
    <n v="1"/>
    <n v="543"/>
    <n v="1"/>
    <x v="2"/>
    <n v="1"/>
    <n v="1"/>
    <n v="83"/>
    <n v="3"/>
    <n v="1"/>
    <n v="4"/>
    <n v="2406"/>
    <n v="4060"/>
    <n v="8"/>
    <n v="19"/>
    <n v="3"/>
    <n v="3"/>
    <n v="80"/>
    <n v="2"/>
    <n v="8"/>
    <n v="2"/>
    <n v="1"/>
    <n v="0"/>
    <n v="0"/>
    <n v="0"/>
    <x v="2"/>
  </r>
  <r>
    <x v="1"/>
    <s v="Travel_Rarely"/>
    <x v="0"/>
    <s v="Current Employees"/>
    <x v="1"/>
    <x v="2"/>
    <s v="STAFF-1803"/>
    <n v="1803"/>
    <x v="1"/>
    <x v="4"/>
    <x v="1"/>
    <s v="No"/>
    <s v="Y"/>
    <n v="2"/>
    <n v="-2"/>
    <n v="0"/>
    <n v="42"/>
    <n v="0"/>
    <m/>
    <n v="0"/>
    <n v="1"/>
    <n v="1128"/>
    <n v="13"/>
    <x v="3"/>
    <n v="1"/>
    <n v="2"/>
    <n v="95"/>
    <n v="4"/>
    <n v="2"/>
    <n v="3"/>
    <n v="5538"/>
    <n v="5696"/>
    <n v="5"/>
    <n v="18"/>
    <n v="3"/>
    <n v="3"/>
    <n v="80"/>
    <n v="2"/>
    <n v="10"/>
    <n v="2"/>
    <n v="0"/>
    <n v="0"/>
    <n v="0"/>
    <n v="0"/>
    <x v="2"/>
  </r>
  <r>
    <x v="1"/>
    <s v="Travel_Rarely"/>
    <x v="0"/>
    <s v="Current Employees"/>
    <x v="1"/>
    <x v="0"/>
    <s v="STAFF-1596"/>
    <n v="1596"/>
    <x v="1"/>
    <x v="2"/>
    <x v="1"/>
    <s v="No"/>
    <s v="Y"/>
    <n v="3"/>
    <n v="-2"/>
    <n v="0"/>
    <n v="35"/>
    <n v="0"/>
    <m/>
    <n v="0"/>
    <n v="1"/>
    <n v="750"/>
    <n v="28"/>
    <x v="3"/>
    <n v="1"/>
    <n v="2"/>
    <n v="46"/>
    <n v="4"/>
    <n v="2"/>
    <n v="3"/>
    <n v="3407"/>
    <n v="25348"/>
    <n v="1"/>
    <n v="17"/>
    <n v="3"/>
    <n v="4"/>
    <n v="80"/>
    <n v="2"/>
    <n v="10"/>
    <n v="2"/>
    <n v="10"/>
    <n v="9"/>
    <n v="6"/>
    <n v="8"/>
    <x v="1"/>
  </r>
  <r>
    <x v="1"/>
    <s v="Travel_Rarely"/>
    <x v="2"/>
    <s v="Current Employees"/>
    <x v="1"/>
    <x v="0"/>
    <s v="STAFF-1514"/>
    <n v="1514"/>
    <x v="1"/>
    <x v="3"/>
    <x v="1"/>
    <s v="No"/>
    <s v="Y"/>
    <n v="2"/>
    <n v="-2"/>
    <n v="0"/>
    <n v="28"/>
    <n v="0"/>
    <m/>
    <n v="0"/>
    <n v="1"/>
    <n v="1083"/>
    <n v="29"/>
    <x v="1"/>
    <n v="1"/>
    <n v="3"/>
    <n v="96"/>
    <n v="1"/>
    <n v="2"/>
    <n v="2"/>
    <n v="6549"/>
    <n v="3173"/>
    <n v="1"/>
    <n v="14"/>
    <n v="3"/>
    <n v="2"/>
    <n v="80"/>
    <n v="2"/>
    <n v="8"/>
    <n v="2"/>
    <n v="8"/>
    <n v="6"/>
    <n v="1"/>
    <n v="7"/>
    <x v="0"/>
  </r>
  <r>
    <x v="1"/>
    <s v="Travel_Rarely"/>
    <x v="2"/>
    <s v="Current Employees"/>
    <x v="1"/>
    <x v="0"/>
    <s v="STAFF-1558"/>
    <n v="1558"/>
    <x v="1"/>
    <x v="1"/>
    <x v="1"/>
    <s v="No"/>
    <s v="Y"/>
    <n v="2"/>
    <n v="-2"/>
    <n v="0"/>
    <n v="29"/>
    <n v="0"/>
    <m/>
    <n v="0"/>
    <n v="1"/>
    <n v="598"/>
    <n v="9"/>
    <x v="3"/>
    <n v="1"/>
    <n v="3"/>
    <n v="91"/>
    <n v="4"/>
    <n v="1"/>
    <n v="3"/>
    <n v="2451"/>
    <n v="22376"/>
    <n v="6"/>
    <n v="18"/>
    <n v="3"/>
    <n v="1"/>
    <n v="80"/>
    <n v="2"/>
    <n v="5"/>
    <n v="2"/>
    <n v="1"/>
    <n v="0"/>
    <n v="0"/>
    <n v="0"/>
    <x v="2"/>
  </r>
  <r>
    <x v="1"/>
    <s v="Travel_Rarely"/>
    <x v="0"/>
    <s v="Current Employees"/>
    <x v="1"/>
    <x v="2"/>
    <s v="STAFF-1618"/>
    <n v="1618"/>
    <x v="1"/>
    <x v="3"/>
    <x v="1"/>
    <s v="No"/>
    <s v="Y"/>
    <n v="3"/>
    <n v="-2"/>
    <n v="0"/>
    <n v="39"/>
    <n v="0"/>
    <m/>
    <n v="0"/>
    <n v="1"/>
    <n v="1387"/>
    <n v="10"/>
    <x v="4"/>
    <n v="1"/>
    <n v="2"/>
    <n v="76"/>
    <n v="3"/>
    <n v="2"/>
    <n v="1"/>
    <n v="5377"/>
    <n v="3835"/>
    <n v="2"/>
    <n v="13"/>
    <n v="3"/>
    <n v="4"/>
    <n v="80"/>
    <n v="3"/>
    <n v="10"/>
    <n v="3"/>
    <n v="7"/>
    <n v="7"/>
    <n v="7"/>
    <n v="7"/>
    <x v="0"/>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x v="1"/>
  </r>
  <r>
    <x v="1"/>
    <s v="Travel_Rarely"/>
    <x v="3"/>
    <s v="Current Employees"/>
    <x v="1"/>
    <x v="2"/>
    <s v="STAFF-1770"/>
    <n v="1770"/>
    <x v="1"/>
    <x v="7"/>
    <x v="1"/>
    <s v="No"/>
    <s v="Y"/>
    <n v="2"/>
    <n v="-2"/>
    <n v="0"/>
    <n v="55"/>
    <n v="0"/>
    <m/>
    <n v="0"/>
    <n v="1"/>
    <n v="478"/>
    <n v="2"/>
    <x v="3"/>
    <n v="1"/>
    <n v="3"/>
    <n v="60"/>
    <n v="2"/>
    <n v="5"/>
    <n v="1"/>
    <n v="19038"/>
    <n v="19805"/>
    <n v="8"/>
    <n v="12"/>
    <n v="3"/>
    <n v="2"/>
    <n v="80"/>
    <n v="3"/>
    <n v="34"/>
    <n v="3"/>
    <n v="1"/>
    <n v="0"/>
    <n v="0"/>
    <n v="0"/>
    <x v="2"/>
  </r>
  <r>
    <x v="1"/>
    <s v="Travel_Rarely"/>
    <x v="0"/>
    <s v="Current Employees"/>
    <x v="1"/>
    <x v="0"/>
    <s v="STAFF-1631"/>
    <n v="1631"/>
    <x v="1"/>
    <x v="3"/>
    <x v="1"/>
    <s v="No"/>
    <s v="Y"/>
    <n v="2"/>
    <n v="-2"/>
    <n v="0"/>
    <n v="37"/>
    <n v="0"/>
    <m/>
    <n v="0"/>
    <n v="1"/>
    <n v="671"/>
    <n v="19"/>
    <x v="3"/>
    <n v="1"/>
    <n v="3"/>
    <n v="85"/>
    <n v="3"/>
    <n v="2"/>
    <n v="3"/>
    <n v="5768"/>
    <n v="26493"/>
    <n v="3"/>
    <n v="17"/>
    <n v="3"/>
    <n v="1"/>
    <n v="80"/>
    <n v="3"/>
    <n v="9"/>
    <n v="2"/>
    <n v="4"/>
    <n v="3"/>
    <n v="0"/>
    <n v="2"/>
    <x v="2"/>
  </r>
  <r>
    <x v="1"/>
    <s v="Travel_Rarely"/>
    <x v="2"/>
    <s v="Current Employees"/>
    <x v="1"/>
    <x v="2"/>
    <s v="STAFF-1718"/>
    <n v="1718"/>
    <x v="1"/>
    <x v="2"/>
    <x v="1"/>
    <s v="No"/>
    <s v="Y"/>
    <n v="3"/>
    <n v="-2"/>
    <n v="0"/>
    <n v="26"/>
    <n v="0"/>
    <m/>
    <n v="0"/>
    <n v="1"/>
    <n v="390"/>
    <n v="17"/>
    <x v="2"/>
    <n v="1"/>
    <n v="4"/>
    <n v="62"/>
    <n v="1"/>
    <n v="1"/>
    <n v="3"/>
    <n v="2305"/>
    <n v="6217"/>
    <n v="1"/>
    <n v="15"/>
    <n v="3"/>
    <n v="3"/>
    <n v="80"/>
    <n v="3"/>
    <n v="3"/>
    <n v="4"/>
    <n v="3"/>
    <n v="2"/>
    <n v="0"/>
    <n v="2"/>
    <x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x v="1"/>
  </r>
  <r>
    <x v="1"/>
    <s v="Travel_Rarely"/>
    <x v="0"/>
    <s v="Current Employees"/>
    <x v="1"/>
    <x v="0"/>
    <s v="STAFF-1659"/>
    <n v="1659"/>
    <x v="1"/>
    <x v="2"/>
    <x v="0"/>
    <s v="No"/>
    <s v="Y"/>
    <n v="4"/>
    <n v="-2"/>
    <n v="0"/>
    <n v="36"/>
    <n v="0"/>
    <m/>
    <n v="0"/>
    <n v="1"/>
    <n v="311"/>
    <n v="7"/>
    <x v="3"/>
    <n v="1"/>
    <n v="1"/>
    <n v="77"/>
    <n v="3"/>
    <n v="1"/>
    <n v="2"/>
    <n v="2013"/>
    <n v="10950"/>
    <n v="2"/>
    <n v="11"/>
    <n v="3"/>
    <n v="3"/>
    <n v="80"/>
    <n v="0"/>
    <n v="15"/>
    <n v="3"/>
    <n v="4"/>
    <n v="3"/>
    <n v="1"/>
    <n v="3"/>
    <x v="2"/>
  </r>
  <r>
    <x v="1"/>
    <s v="Travel_Rarely"/>
    <x v="4"/>
    <s v="Current Employees"/>
    <x v="1"/>
    <x v="0"/>
    <s v="STAFF-1533"/>
    <n v="1533"/>
    <x v="1"/>
    <x v="2"/>
    <x v="0"/>
    <s v="No"/>
    <s v="Y"/>
    <n v="2"/>
    <n v="-2"/>
    <n v="0"/>
    <n v="23"/>
    <n v="0"/>
    <m/>
    <n v="0"/>
    <n v="1"/>
    <n v="507"/>
    <n v="20"/>
    <x v="1"/>
    <n v="1"/>
    <n v="1"/>
    <n v="97"/>
    <n v="3"/>
    <n v="2"/>
    <n v="3"/>
    <n v="2272"/>
    <n v="24812"/>
    <n v="0"/>
    <n v="14"/>
    <n v="3"/>
    <n v="2"/>
    <n v="80"/>
    <n v="0"/>
    <n v="5"/>
    <n v="3"/>
    <n v="4"/>
    <n v="3"/>
    <n v="1"/>
    <n v="2"/>
    <x v="2"/>
  </r>
  <r>
    <x v="1"/>
    <s v="Travel_Rarely"/>
    <x v="2"/>
    <s v="Current Employees"/>
    <x v="1"/>
    <x v="2"/>
    <s v="STAFF-1577"/>
    <n v="1577"/>
    <x v="1"/>
    <x v="1"/>
    <x v="0"/>
    <s v="No"/>
    <s v="Y"/>
    <n v="4"/>
    <n v="-2"/>
    <n v="0"/>
    <n v="34"/>
    <n v="0"/>
    <m/>
    <n v="0"/>
    <n v="1"/>
    <n v="479"/>
    <n v="7"/>
    <x v="2"/>
    <n v="1"/>
    <n v="1"/>
    <n v="35"/>
    <n v="3"/>
    <n v="1"/>
    <n v="4"/>
    <n v="2972"/>
    <n v="22061"/>
    <n v="1"/>
    <n v="13"/>
    <n v="3"/>
    <n v="3"/>
    <n v="80"/>
    <n v="0"/>
    <n v="1"/>
    <n v="1"/>
    <n v="1"/>
    <n v="0"/>
    <n v="0"/>
    <n v="0"/>
    <x v="2"/>
  </r>
  <r>
    <x v="1"/>
    <s v="Travel_Rarely"/>
    <x v="0"/>
    <s v="Current Employees"/>
    <x v="1"/>
    <x v="0"/>
    <s v="STAFF-2014"/>
    <n v="2014"/>
    <x v="1"/>
    <x v="1"/>
    <x v="0"/>
    <s v="No"/>
    <s v="Y"/>
    <n v="2"/>
    <n v="-2"/>
    <n v="0"/>
    <n v="39"/>
    <n v="0"/>
    <m/>
    <n v="0"/>
    <n v="1"/>
    <n v="116"/>
    <n v="24"/>
    <x v="1"/>
    <n v="1"/>
    <n v="1"/>
    <n v="52"/>
    <n v="3"/>
    <n v="2"/>
    <n v="4"/>
    <n v="4108"/>
    <n v="5340"/>
    <n v="7"/>
    <n v="13"/>
    <n v="3"/>
    <n v="1"/>
    <n v="80"/>
    <n v="0"/>
    <n v="18"/>
    <n v="3"/>
    <n v="7"/>
    <n v="7"/>
    <n v="1"/>
    <n v="7"/>
    <x v="0"/>
  </r>
  <r>
    <x v="1"/>
    <s v="Travel_Rarely"/>
    <x v="4"/>
    <s v="Current Employees"/>
    <x v="1"/>
    <x v="0"/>
    <s v="STAFF-1981"/>
    <n v="1981"/>
    <x v="1"/>
    <x v="4"/>
    <x v="0"/>
    <s v="No"/>
    <s v="Y"/>
    <n v="2"/>
    <n v="-2"/>
    <n v="0"/>
    <n v="24"/>
    <n v="0"/>
    <m/>
    <n v="0"/>
    <n v="1"/>
    <n v="771"/>
    <n v="1"/>
    <x v="0"/>
    <n v="1"/>
    <n v="2"/>
    <n v="45"/>
    <n v="2"/>
    <n v="2"/>
    <n v="3"/>
    <n v="4617"/>
    <n v="14120"/>
    <n v="1"/>
    <n v="12"/>
    <n v="3"/>
    <n v="2"/>
    <n v="80"/>
    <n v="0"/>
    <n v="4"/>
    <n v="2"/>
    <n v="4"/>
    <n v="3"/>
    <n v="1"/>
    <n v="2"/>
    <x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x v="1"/>
  </r>
  <r>
    <x v="1"/>
    <s v="Travel_Rarely"/>
    <x v="0"/>
    <s v="Current Employees"/>
    <x v="1"/>
    <x v="0"/>
    <s v="STAFF-1814"/>
    <n v="1814"/>
    <x v="1"/>
    <x v="4"/>
    <x v="0"/>
    <s v="No"/>
    <s v="Y"/>
    <n v="3"/>
    <n v="-2"/>
    <n v="0"/>
    <n v="41"/>
    <n v="0"/>
    <m/>
    <n v="0"/>
    <n v="1"/>
    <n v="447"/>
    <n v="5"/>
    <x v="3"/>
    <n v="1"/>
    <n v="2"/>
    <n v="85"/>
    <n v="4"/>
    <n v="2"/>
    <n v="2"/>
    <n v="6870"/>
    <n v="15530"/>
    <n v="3"/>
    <n v="12"/>
    <n v="3"/>
    <n v="1"/>
    <n v="80"/>
    <n v="0"/>
    <n v="11"/>
    <n v="1"/>
    <n v="3"/>
    <n v="2"/>
    <n v="1"/>
    <n v="2"/>
    <x v="2"/>
  </r>
  <r>
    <x v="1"/>
    <s v="Travel_Rarely"/>
    <x v="0"/>
    <s v="Current Employees"/>
    <x v="1"/>
    <x v="0"/>
    <s v="STAFF-2048"/>
    <n v="2048"/>
    <x v="1"/>
    <x v="1"/>
    <x v="0"/>
    <s v="No"/>
    <s v="Y"/>
    <n v="2"/>
    <n v="-2"/>
    <n v="0"/>
    <n v="40"/>
    <n v="0"/>
    <m/>
    <n v="0"/>
    <n v="1"/>
    <n v="1322"/>
    <n v="2"/>
    <x v="2"/>
    <n v="1"/>
    <n v="3"/>
    <n v="52"/>
    <n v="2"/>
    <n v="1"/>
    <n v="3"/>
    <n v="2809"/>
    <n v="2725"/>
    <n v="2"/>
    <n v="14"/>
    <n v="3"/>
    <n v="4"/>
    <n v="80"/>
    <n v="0"/>
    <n v="8"/>
    <n v="3"/>
    <n v="2"/>
    <n v="2"/>
    <n v="2"/>
    <n v="2"/>
    <x v="2"/>
  </r>
  <r>
    <x v="1"/>
    <s v="Travel_Rarely"/>
    <x v="2"/>
    <s v="Current Employees"/>
    <x v="1"/>
    <x v="2"/>
    <s v="STAFF-1952"/>
    <n v="1952"/>
    <x v="1"/>
    <x v="2"/>
    <x v="0"/>
    <s v="No"/>
    <s v="Y"/>
    <n v="6"/>
    <n v="-2"/>
    <n v="0"/>
    <n v="26"/>
    <n v="0"/>
    <m/>
    <n v="0"/>
    <n v="1"/>
    <n v="157"/>
    <n v="1"/>
    <x v="3"/>
    <n v="1"/>
    <n v="3"/>
    <n v="95"/>
    <n v="3"/>
    <n v="1"/>
    <n v="1"/>
    <n v="2867"/>
    <n v="20006"/>
    <n v="0"/>
    <n v="13"/>
    <n v="3"/>
    <n v="4"/>
    <n v="80"/>
    <n v="0"/>
    <n v="8"/>
    <n v="2"/>
    <n v="7"/>
    <n v="7"/>
    <n v="7"/>
    <n v="6"/>
    <x v="0"/>
  </r>
  <r>
    <x v="1"/>
    <s v="Travel_Rarely"/>
    <x v="1"/>
    <s v="Current Employees"/>
    <x v="1"/>
    <x v="0"/>
    <s v="STAFF-1727"/>
    <n v="1727"/>
    <x v="1"/>
    <x v="4"/>
    <x v="0"/>
    <s v="No"/>
    <s v="Y"/>
    <n v="3"/>
    <n v="-2"/>
    <n v="0"/>
    <n v="46"/>
    <n v="0"/>
    <m/>
    <n v="0"/>
    <n v="1"/>
    <n v="717"/>
    <n v="13"/>
    <x v="2"/>
    <n v="1"/>
    <n v="3"/>
    <n v="34"/>
    <n v="3"/>
    <n v="2"/>
    <n v="2"/>
    <n v="5562"/>
    <n v="9697"/>
    <n v="6"/>
    <n v="14"/>
    <n v="3"/>
    <n v="4"/>
    <n v="80"/>
    <n v="0"/>
    <n v="19"/>
    <n v="3"/>
    <n v="10"/>
    <n v="7"/>
    <n v="0"/>
    <n v="9"/>
    <x v="1"/>
  </r>
  <r>
    <x v="1"/>
    <s v="Travel_Rarely"/>
    <x v="1"/>
    <s v="Current Employees"/>
    <x v="1"/>
    <x v="0"/>
    <s v="STAFF-1677"/>
    <n v="1677"/>
    <x v="1"/>
    <x v="5"/>
    <x v="0"/>
    <s v="No"/>
    <s v="Y"/>
    <n v="2"/>
    <n v="-2"/>
    <n v="0"/>
    <n v="49"/>
    <n v="0"/>
    <m/>
    <n v="0"/>
    <n v="1"/>
    <n v="809"/>
    <n v="1"/>
    <x v="3"/>
    <n v="1"/>
    <n v="3"/>
    <n v="36"/>
    <n v="3"/>
    <n v="4"/>
    <n v="3"/>
    <n v="15379"/>
    <n v="22384"/>
    <n v="4"/>
    <n v="14"/>
    <n v="3"/>
    <n v="1"/>
    <n v="80"/>
    <n v="0"/>
    <n v="23"/>
    <n v="3"/>
    <n v="8"/>
    <n v="7"/>
    <n v="0"/>
    <n v="0"/>
    <x v="0"/>
  </r>
  <r>
    <x v="1"/>
    <s v="Travel_Rarely"/>
    <x v="4"/>
    <s v="Current Employees"/>
    <x v="1"/>
    <x v="2"/>
    <s v="STAFF-1623"/>
    <n v="1623"/>
    <x v="1"/>
    <x v="1"/>
    <x v="0"/>
    <s v="No"/>
    <s v="Y"/>
    <n v="2"/>
    <n v="-2"/>
    <n v="0"/>
    <n v="21"/>
    <n v="0"/>
    <m/>
    <n v="0"/>
    <n v="1"/>
    <n v="546"/>
    <n v="5"/>
    <x v="1"/>
    <n v="1"/>
    <n v="3"/>
    <n v="97"/>
    <n v="3"/>
    <n v="1"/>
    <n v="4"/>
    <n v="3117"/>
    <n v="26009"/>
    <n v="1"/>
    <n v="18"/>
    <n v="3"/>
    <n v="3"/>
    <n v="80"/>
    <n v="0"/>
    <n v="3"/>
    <n v="3"/>
    <n v="2"/>
    <n v="2"/>
    <n v="2"/>
    <n v="2"/>
    <x v="2"/>
  </r>
  <r>
    <x v="1"/>
    <s v="Travel_Rarely"/>
    <x v="2"/>
    <s v="Current Employees"/>
    <x v="1"/>
    <x v="1"/>
    <s v="STAFF-1417"/>
    <n v="1417"/>
    <x v="1"/>
    <x v="2"/>
    <x v="0"/>
    <s v="No"/>
    <s v="Y"/>
    <n v="2"/>
    <n v="-2"/>
    <n v="0"/>
    <n v="26"/>
    <n v="0"/>
    <m/>
    <n v="0"/>
    <n v="1"/>
    <n v="652"/>
    <n v="7"/>
    <x v="3"/>
    <n v="1"/>
    <n v="3"/>
    <n v="100"/>
    <n v="4"/>
    <n v="1"/>
    <n v="1"/>
    <n v="3578"/>
    <n v="23577"/>
    <n v="0"/>
    <n v="12"/>
    <n v="3"/>
    <n v="4"/>
    <n v="80"/>
    <n v="0"/>
    <n v="8"/>
    <n v="3"/>
    <n v="7"/>
    <n v="7"/>
    <n v="0"/>
    <n v="7"/>
    <x v="0"/>
  </r>
  <r>
    <x v="1"/>
    <s v="Travel_Rarely"/>
    <x v="0"/>
    <s v="Current Employees"/>
    <x v="1"/>
    <x v="2"/>
    <s v="STAFF-1564"/>
    <n v="1564"/>
    <x v="1"/>
    <x v="2"/>
    <x v="0"/>
    <s v="No"/>
    <s v="Y"/>
    <n v="3"/>
    <n v="-2"/>
    <n v="0"/>
    <n v="35"/>
    <n v="0"/>
    <m/>
    <n v="0"/>
    <n v="1"/>
    <n v="992"/>
    <n v="1"/>
    <x v="3"/>
    <n v="1"/>
    <n v="4"/>
    <n v="68"/>
    <n v="2"/>
    <n v="1"/>
    <n v="1"/>
    <n v="2450"/>
    <n v="21731"/>
    <n v="1"/>
    <n v="19"/>
    <n v="3"/>
    <n v="2"/>
    <n v="80"/>
    <n v="0"/>
    <n v="3"/>
    <n v="3"/>
    <n v="3"/>
    <n v="0"/>
    <n v="1"/>
    <n v="2"/>
    <x v="2"/>
  </r>
  <r>
    <x v="1"/>
    <s v="Travel_Rarely"/>
    <x v="2"/>
    <s v="Current Employees"/>
    <x v="1"/>
    <x v="0"/>
    <s v="STAFF-1545"/>
    <n v="1545"/>
    <x v="1"/>
    <x v="3"/>
    <x v="0"/>
    <s v="No"/>
    <s v="Y"/>
    <n v="2"/>
    <n v="-2"/>
    <n v="0"/>
    <n v="33"/>
    <n v="0"/>
    <m/>
    <n v="0"/>
    <n v="1"/>
    <n v="575"/>
    <n v="25"/>
    <x v="3"/>
    <n v="1"/>
    <n v="4"/>
    <n v="44"/>
    <n v="2"/>
    <n v="2"/>
    <n v="2"/>
    <n v="4320"/>
    <n v="24152"/>
    <n v="1"/>
    <n v="13"/>
    <n v="3"/>
    <n v="4"/>
    <n v="80"/>
    <n v="0"/>
    <n v="5"/>
    <n v="3"/>
    <n v="5"/>
    <n v="3"/>
    <n v="0"/>
    <n v="2"/>
    <x v="0"/>
  </r>
  <r>
    <x v="1"/>
    <s v="Travel_Rarely"/>
    <x v="2"/>
    <s v="Current Employees"/>
    <x v="1"/>
    <x v="0"/>
    <s v="STAFF-1883"/>
    <n v="1883"/>
    <x v="1"/>
    <x v="2"/>
    <x v="0"/>
    <s v="No"/>
    <s v="Y"/>
    <n v="2"/>
    <n v="-2"/>
    <n v="0"/>
    <n v="29"/>
    <n v="0"/>
    <m/>
    <n v="0"/>
    <n v="1"/>
    <n v="592"/>
    <n v="7"/>
    <x v="3"/>
    <n v="1"/>
    <n v="4"/>
    <n v="59"/>
    <n v="3"/>
    <n v="1"/>
    <n v="1"/>
    <n v="2062"/>
    <n v="19384"/>
    <n v="3"/>
    <n v="14"/>
    <n v="3"/>
    <n v="2"/>
    <n v="80"/>
    <n v="0"/>
    <n v="11"/>
    <n v="3"/>
    <n v="3"/>
    <n v="2"/>
    <n v="1"/>
    <n v="2"/>
    <x v="2"/>
  </r>
  <r>
    <x v="1"/>
    <s v="Travel_Rarely"/>
    <x v="2"/>
    <s v="Current Employees"/>
    <x v="1"/>
    <x v="4"/>
    <s v="STAFF-2038"/>
    <n v="2038"/>
    <x v="1"/>
    <x v="1"/>
    <x v="0"/>
    <s v="No"/>
    <s v="Y"/>
    <n v="4"/>
    <n v="-2"/>
    <n v="0"/>
    <n v="32"/>
    <n v="0"/>
    <m/>
    <n v="0"/>
    <n v="1"/>
    <n v="529"/>
    <n v="2"/>
    <x v="3"/>
    <n v="1"/>
    <n v="4"/>
    <n v="78"/>
    <n v="3"/>
    <n v="1"/>
    <n v="4"/>
    <n v="2439"/>
    <n v="11288"/>
    <n v="1"/>
    <n v="14"/>
    <n v="3"/>
    <n v="4"/>
    <n v="80"/>
    <n v="0"/>
    <n v="4"/>
    <n v="3"/>
    <n v="4"/>
    <n v="2"/>
    <n v="1"/>
    <n v="2"/>
    <x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x v="0"/>
  </r>
  <r>
    <x v="1"/>
    <s v="Travel_Rarely"/>
    <x v="0"/>
    <s v="Current Employees"/>
    <x v="1"/>
    <x v="0"/>
    <s v="STAFF-1860"/>
    <n v="1860"/>
    <x v="1"/>
    <x v="2"/>
    <x v="0"/>
    <s v="No"/>
    <s v="Y"/>
    <n v="3"/>
    <n v="-2"/>
    <n v="0"/>
    <n v="42"/>
    <n v="0"/>
    <m/>
    <n v="0"/>
    <n v="1"/>
    <n v="1142"/>
    <n v="8"/>
    <x v="3"/>
    <n v="1"/>
    <n v="4"/>
    <n v="81"/>
    <n v="3"/>
    <n v="1"/>
    <n v="3"/>
    <n v="3968"/>
    <n v="13624"/>
    <n v="4"/>
    <n v="13"/>
    <n v="3"/>
    <n v="4"/>
    <n v="80"/>
    <n v="0"/>
    <n v="8"/>
    <n v="3"/>
    <n v="0"/>
    <n v="0"/>
    <n v="0"/>
    <n v="0"/>
    <x v="2"/>
  </r>
  <r>
    <x v="1"/>
    <s v="Travel_Rarely"/>
    <x v="4"/>
    <s v="Current Employees"/>
    <x v="1"/>
    <x v="0"/>
    <s v="STAFF-2007"/>
    <n v="2007"/>
    <x v="1"/>
    <x v="1"/>
    <x v="0"/>
    <s v="No"/>
    <s v="Y"/>
    <n v="2"/>
    <n v="-2"/>
    <n v="0"/>
    <n v="22"/>
    <n v="0"/>
    <m/>
    <n v="0"/>
    <n v="1"/>
    <n v="581"/>
    <n v="1"/>
    <x v="0"/>
    <n v="1"/>
    <n v="4"/>
    <n v="63"/>
    <n v="3"/>
    <n v="1"/>
    <n v="3"/>
    <n v="3375"/>
    <n v="17624"/>
    <n v="0"/>
    <n v="12"/>
    <n v="3"/>
    <n v="4"/>
    <n v="80"/>
    <n v="0"/>
    <n v="4"/>
    <n v="4"/>
    <n v="3"/>
    <n v="2"/>
    <n v="1"/>
    <n v="2"/>
    <x v="2"/>
  </r>
  <r>
    <x v="1"/>
    <s v="Travel_Rarely"/>
    <x v="4"/>
    <s v="Current Employees"/>
    <x v="1"/>
    <x v="1"/>
    <s v="STAFF-1982"/>
    <n v="1982"/>
    <x v="1"/>
    <x v="2"/>
    <x v="0"/>
    <s v="No"/>
    <s v="Y"/>
    <n v="6"/>
    <n v="-2"/>
    <n v="0"/>
    <n v="23"/>
    <n v="0"/>
    <m/>
    <n v="0"/>
    <n v="1"/>
    <n v="571"/>
    <n v="12"/>
    <x v="0"/>
    <n v="1"/>
    <n v="4"/>
    <n v="78"/>
    <n v="3"/>
    <n v="1"/>
    <n v="4"/>
    <n v="2647"/>
    <n v="13672"/>
    <n v="1"/>
    <n v="13"/>
    <n v="3"/>
    <n v="3"/>
    <n v="80"/>
    <n v="0"/>
    <n v="5"/>
    <n v="4"/>
    <n v="5"/>
    <n v="2"/>
    <n v="1"/>
    <n v="4"/>
    <x v="0"/>
  </r>
  <r>
    <x v="1"/>
    <s v="Travel_Rarely"/>
    <x v="1"/>
    <s v="Current Employees"/>
    <x v="1"/>
    <x v="2"/>
    <s v="STAFF-1472"/>
    <n v="1472"/>
    <x v="1"/>
    <x v="7"/>
    <x v="0"/>
    <s v="No"/>
    <s v="Y"/>
    <n v="2"/>
    <n v="-2"/>
    <n v="0"/>
    <n v="53"/>
    <n v="0"/>
    <m/>
    <n v="0"/>
    <n v="1"/>
    <n v="447"/>
    <n v="2"/>
    <x v="3"/>
    <n v="1"/>
    <n v="4"/>
    <n v="39"/>
    <n v="4"/>
    <n v="4"/>
    <n v="2"/>
    <n v="16598"/>
    <n v="19764"/>
    <n v="4"/>
    <n v="12"/>
    <n v="3"/>
    <n v="2"/>
    <n v="80"/>
    <n v="0"/>
    <n v="35"/>
    <n v="2"/>
    <n v="9"/>
    <n v="8"/>
    <n v="8"/>
    <n v="8"/>
    <x v="0"/>
  </r>
  <r>
    <x v="1"/>
    <s v="Travel_Rarely"/>
    <x v="2"/>
    <s v="Current Employees"/>
    <x v="0"/>
    <x v="0"/>
    <s v="STAFF-1453"/>
    <n v="1453"/>
    <x v="1"/>
    <x v="0"/>
    <x v="2"/>
    <s v="No"/>
    <s v="Y"/>
    <n v="5"/>
    <n v="-2"/>
    <n v="0"/>
    <n v="31"/>
    <n v="0"/>
    <m/>
    <n v="0"/>
    <n v="1"/>
    <n v="326"/>
    <n v="8"/>
    <x v="0"/>
    <n v="1"/>
    <n v="1"/>
    <n v="31"/>
    <n v="3"/>
    <n v="3"/>
    <n v="4"/>
    <n v="10793"/>
    <n v="8386"/>
    <n v="1"/>
    <n v="18"/>
    <n v="3"/>
    <n v="1"/>
    <n v="80"/>
    <n v="1"/>
    <n v="13"/>
    <n v="3"/>
    <n v="13"/>
    <n v="7"/>
    <n v="9"/>
    <n v="9"/>
    <x v="1"/>
  </r>
  <r>
    <x v="1"/>
    <s v="Travel_Rarely"/>
    <x v="2"/>
    <s v="Current Employees"/>
    <x v="0"/>
    <x v="3"/>
    <s v="STAFF-1754"/>
    <n v="1754"/>
    <x v="1"/>
    <x v="0"/>
    <x v="2"/>
    <s v="No"/>
    <s v="Y"/>
    <n v="2"/>
    <n v="-2"/>
    <n v="0"/>
    <n v="30"/>
    <n v="0"/>
    <m/>
    <n v="0"/>
    <n v="1"/>
    <n v="979"/>
    <n v="15"/>
    <x v="0"/>
    <n v="1"/>
    <n v="3"/>
    <n v="94"/>
    <n v="2"/>
    <n v="3"/>
    <n v="2"/>
    <n v="7140"/>
    <n v="3088"/>
    <n v="2"/>
    <n v="11"/>
    <n v="3"/>
    <n v="1"/>
    <n v="80"/>
    <n v="1"/>
    <n v="12"/>
    <n v="3"/>
    <n v="7"/>
    <n v="7"/>
    <n v="1"/>
    <n v="7"/>
    <x v="0"/>
  </r>
  <r>
    <x v="1"/>
    <s v="Travel_Rarely"/>
    <x v="0"/>
    <s v="Current Employees"/>
    <x v="0"/>
    <x v="0"/>
    <s v="STAFF-2037"/>
    <n v="2037"/>
    <x v="1"/>
    <x v="0"/>
    <x v="2"/>
    <s v="No"/>
    <s v="Y"/>
    <n v="5"/>
    <n v="-2"/>
    <n v="0"/>
    <n v="41"/>
    <n v="0"/>
    <m/>
    <n v="0"/>
    <n v="1"/>
    <n v="930"/>
    <n v="3"/>
    <x v="3"/>
    <n v="1"/>
    <n v="3"/>
    <n v="57"/>
    <n v="2"/>
    <n v="2"/>
    <n v="2"/>
    <n v="8938"/>
    <n v="12227"/>
    <n v="2"/>
    <n v="11"/>
    <n v="3"/>
    <n v="3"/>
    <n v="80"/>
    <n v="1"/>
    <n v="14"/>
    <n v="3"/>
    <n v="5"/>
    <n v="4"/>
    <n v="0"/>
    <n v="4"/>
    <x v="0"/>
  </r>
  <r>
    <x v="1"/>
    <s v="Travel_Rarely"/>
    <x v="2"/>
    <s v="Current Employees"/>
    <x v="0"/>
    <x v="2"/>
    <s v="STAFF-1951"/>
    <n v="1951"/>
    <x v="1"/>
    <x v="0"/>
    <x v="2"/>
    <s v="No"/>
    <s v="Y"/>
    <n v="2"/>
    <n v="-2"/>
    <n v="0"/>
    <n v="34"/>
    <n v="0"/>
    <m/>
    <n v="0"/>
    <n v="1"/>
    <n v="1239"/>
    <n v="13"/>
    <x v="2"/>
    <n v="1"/>
    <n v="4"/>
    <n v="39"/>
    <n v="3"/>
    <n v="3"/>
    <n v="3"/>
    <n v="8628"/>
    <n v="22914"/>
    <n v="1"/>
    <n v="18"/>
    <n v="3"/>
    <n v="3"/>
    <n v="80"/>
    <n v="1"/>
    <n v="9"/>
    <n v="2"/>
    <n v="8"/>
    <n v="7"/>
    <n v="1"/>
    <n v="1"/>
    <x v="0"/>
  </r>
  <r>
    <x v="1"/>
    <s v="Travel_Rarely"/>
    <x v="2"/>
    <s v="Current Employees"/>
    <x v="0"/>
    <x v="0"/>
    <s v="STAFF-1497"/>
    <n v="1497"/>
    <x v="1"/>
    <x v="0"/>
    <x v="2"/>
    <s v="No"/>
    <s v="Y"/>
    <n v="3"/>
    <n v="-2"/>
    <n v="0"/>
    <n v="29"/>
    <n v="0"/>
    <m/>
    <n v="0"/>
    <n v="1"/>
    <n v="1246"/>
    <n v="19"/>
    <x v="3"/>
    <n v="1"/>
    <n v="3"/>
    <n v="77"/>
    <n v="2"/>
    <n v="2"/>
    <n v="3"/>
    <n v="8620"/>
    <n v="23757"/>
    <n v="1"/>
    <n v="14"/>
    <n v="3"/>
    <n v="3"/>
    <n v="80"/>
    <n v="2"/>
    <n v="10"/>
    <n v="3"/>
    <n v="10"/>
    <n v="7"/>
    <n v="0"/>
    <n v="4"/>
    <x v="1"/>
  </r>
  <r>
    <x v="1"/>
    <s v="Travel_Rarely"/>
    <x v="2"/>
    <s v="Current Employees"/>
    <x v="0"/>
    <x v="2"/>
    <s v="STAFF-1670"/>
    <n v="1670"/>
    <x v="1"/>
    <x v="0"/>
    <x v="2"/>
    <s v="No"/>
    <s v="Y"/>
    <n v="5"/>
    <n v="-2"/>
    <n v="0"/>
    <n v="33"/>
    <n v="0"/>
    <m/>
    <n v="0"/>
    <n v="1"/>
    <n v="392"/>
    <n v="2"/>
    <x v="2"/>
    <n v="1"/>
    <n v="4"/>
    <n v="93"/>
    <n v="3"/>
    <n v="2"/>
    <n v="4"/>
    <n v="5505"/>
    <n v="3921"/>
    <n v="1"/>
    <n v="14"/>
    <n v="3"/>
    <n v="3"/>
    <n v="80"/>
    <n v="2"/>
    <n v="6"/>
    <n v="3"/>
    <n v="6"/>
    <n v="2"/>
    <n v="0"/>
    <n v="4"/>
    <x v="0"/>
  </r>
  <r>
    <x v="1"/>
    <s v="Travel_Rarely"/>
    <x v="1"/>
    <s v="Current Employees"/>
    <x v="0"/>
    <x v="3"/>
    <s v="STAFF-1466"/>
    <n v="1466"/>
    <x v="1"/>
    <x v="0"/>
    <x v="2"/>
    <s v="No"/>
    <s v="Y"/>
    <n v="3"/>
    <n v="-2"/>
    <n v="0"/>
    <n v="48"/>
    <n v="0"/>
    <m/>
    <n v="0"/>
    <n v="1"/>
    <n v="1221"/>
    <n v="7"/>
    <x v="3"/>
    <n v="1"/>
    <n v="3"/>
    <n v="96"/>
    <n v="3"/>
    <n v="2"/>
    <n v="2"/>
    <n v="5486"/>
    <n v="24795"/>
    <n v="4"/>
    <n v="11"/>
    <n v="3"/>
    <n v="1"/>
    <n v="80"/>
    <n v="3"/>
    <n v="15"/>
    <n v="3"/>
    <n v="2"/>
    <n v="2"/>
    <n v="2"/>
    <n v="2"/>
    <x v="2"/>
  </r>
  <r>
    <x v="1"/>
    <s v="Travel_Rarely"/>
    <x v="0"/>
    <s v="Current Employees"/>
    <x v="0"/>
    <x v="2"/>
    <s v="STAFF-1548"/>
    <n v="1548"/>
    <x v="1"/>
    <x v="0"/>
    <x v="1"/>
    <s v="No"/>
    <s v="Y"/>
    <n v="5"/>
    <n v="-2"/>
    <n v="0"/>
    <n v="40"/>
    <n v="0"/>
    <m/>
    <n v="0"/>
    <n v="1"/>
    <n v="1342"/>
    <n v="9"/>
    <x v="0"/>
    <n v="1"/>
    <n v="1"/>
    <n v="47"/>
    <n v="3"/>
    <n v="2"/>
    <n v="1"/>
    <n v="5473"/>
    <n v="19345"/>
    <n v="0"/>
    <n v="12"/>
    <n v="3"/>
    <n v="4"/>
    <n v="80"/>
    <n v="0"/>
    <n v="9"/>
    <n v="4"/>
    <n v="8"/>
    <n v="4"/>
    <n v="7"/>
    <n v="1"/>
    <x v="0"/>
  </r>
  <r>
    <x v="1"/>
    <s v="Travel_Rarely"/>
    <x v="2"/>
    <s v="Current Employees"/>
    <x v="0"/>
    <x v="0"/>
    <s v="STAFF-1560"/>
    <n v="1560"/>
    <x v="1"/>
    <x v="0"/>
    <x v="1"/>
    <s v="No"/>
    <s v="Y"/>
    <n v="6"/>
    <n v="-2"/>
    <n v="0"/>
    <n v="33"/>
    <n v="0"/>
    <m/>
    <n v="0"/>
    <n v="1"/>
    <n v="1242"/>
    <n v="8"/>
    <x v="2"/>
    <n v="1"/>
    <n v="1"/>
    <n v="46"/>
    <n v="3"/>
    <n v="2"/>
    <n v="1"/>
    <n v="6392"/>
    <n v="10589"/>
    <n v="2"/>
    <n v="13"/>
    <n v="3"/>
    <n v="4"/>
    <n v="80"/>
    <n v="1"/>
    <n v="8"/>
    <n v="1"/>
    <n v="2"/>
    <n v="2"/>
    <n v="2"/>
    <n v="2"/>
    <x v="2"/>
  </r>
  <r>
    <x v="1"/>
    <s v="Travel_Rarely"/>
    <x v="2"/>
    <s v="Current Employees"/>
    <x v="0"/>
    <x v="0"/>
    <s v="STAFF-1996"/>
    <n v="1996"/>
    <x v="1"/>
    <x v="6"/>
    <x v="1"/>
    <s v="No"/>
    <s v="Y"/>
    <n v="1"/>
    <n v="-2"/>
    <n v="0"/>
    <n v="31"/>
    <n v="0"/>
    <m/>
    <n v="0"/>
    <n v="1"/>
    <n v="1154"/>
    <n v="2"/>
    <x v="0"/>
    <n v="1"/>
    <n v="1"/>
    <n v="54"/>
    <n v="3"/>
    <n v="1"/>
    <n v="3"/>
    <n v="3067"/>
    <n v="6393"/>
    <n v="0"/>
    <n v="19"/>
    <n v="3"/>
    <n v="3"/>
    <n v="80"/>
    <n v="1"/>
    <n v="3"/>
    <n v="3"/>
    <n v="2"/>
    <n v="2"/>
    <n v="1"/>
    <n v="2"/>
    <x v="2"/>
  </r>
  <r>
    <x v="1"/>
    <s v="Travel_Rarely"/>
    <x v="2"/>
    <s v="Current Employees"/>
    <x v="0"/>
    <x v="4"/>
    <s v="STAFF-1749"/>
    <n v="1749"/>
    <x v="1"/>
    <x v="0"/>
    <x v="1"/>
    <s v="No"/>
    <s v="Y"/>
    <n v="3"/>
    <n v="-2"/>
    <n v="0"/>
    <n v="31"/>
    <n v="0"/>
    <m/>
    <n v="0"/>
    <n v="1"/>
    <n v="1003"/>
    <n v="5"/>
    <x v="3"/>
    <n v="1"/>
    <n v="4"/>
    <n v="51"/>
    <n v="3"/>
    <n v="2"/>
    <n v="4"/>
    <n v="8346"/>
    <n v="20943"/>
    <n v="1"/>
    <n v="19"/>
    <n v="3"/>
    <n v="3"/>
    <n v="80"/>
    <n v="1"/>
    <n v="6"/>
    <n v="3"/>
    <n v="5"/>
    <n v="2"/>
    <n v="0"/>
    <n v="2"/>
    <x v="0"/>
  </r>
  <r>
    <x v="1"/>
    <s v="Travel_Rarely"/>
    <x v="2"/>
    <s v="Current Employees"/>
    <x v="0"/>
    <x v="2"/>
    <s v="STAFF-2013"/>
    <n v="2013"/>
    <x v="1"/>
    <x v="6"/>
    <x v="1"/>
    <s v="No"/>
    <s v="Y"/>
    <n v="2"/>
    <n v="-2"/>
    <n v="0"/>
    <n v="32"/>
    <n v="0"/>
    <m/>
    <n v="0"/>
    <n v="1"/>
    <n v="234"/>
    <n v="1"/>
    <x v="2"/>
    <n v="1"/>
    <n v="2"/>
    <n v="68"/>
    <n v="2"/>
    <n v="1"/>
    <n v="2"/>
    <n v="2269"/>
    <n v="18024"/>
    <n v="0"/>
    <n v="14"/>
    <n v="3"/>
    <n v="2"/>
    <n v="80"/>
    <n v="1"/>
    <n v="3"/>
    <n v="3"/>
    <n v="2"/>
    <n v="2"/>
    <n v="2"/>
    <n v="2"/>
    <x v="2"/>
  </r>
  <r>
    <x v="1"/>
    <s v="Travel_Rarely"/>
    <x v="0"/>
    <s v="Current Employees"/>
    <x v="0"/>
    <x v="2"/>
    <s v="STAFF-1945"/>
    <n v="1945"/>
    <x v="1"/>
    <x v="0"/>
    <x v="1"/>
    <s v="No"/>
    <s v="Y"/>
    <n v="2"/>
    <n v="-2"/>
    <n v="0"/>
    <n v="35"/>
    <n v="0"/>
    <m/>
    <n v="0"/>
    <n v="1"/>
    <n v="682"/>
    <n v="18"/>
    <x v="2"/>
    <n v="1"/>
    <n v="2"/>
    <n v="71"/>
    <n v="3"/>
    <n v="2"/>
    <n v="1"/>
    <n v="5561"/>
    <n v="15975"/>
    <n v="0"/>
    <n v="16"/>
    <n v="3"/>
    <n v="4"/>
    <n v="80"/>
    <n v="1"/>
    <n v="6"/>
    <n v="1"/>
    <n v="5"/>
    <n v="3"/>
    <n v="0"/>
    <n v="4"/>
    <x v="0"/>
  </r>
  <r>
    <x v="1"/>
    <s v="Travel_Rarely"/>
    <x v="2"/>
    <s v="Current Employees"/>
    <x v="0"/>
    <x v="4"/>
    <s v="STAFF-1568"/>
    <n v="1568"/>
    <x v="1"/>
    <x v="0"/>
    <x v="1"/>
    <s v="No"/>
    <s v="Y"/>
    <n v="3"/>
    <n v="-2"/>
    <n v="0"/>
    <n v="30"/>
    <n v="0"/>
    <m/>
    <n v="0"/>
    <n v="1"/>
    <n v="1288"/>
    <n v="29"/>
    <x v="2"/>
    <n v="1"/>
    <n v="4"/>
    <n v="33"/>
    <n v="3"/>
    <n v="3"/>
    <n v="4"/>
    <n v="9250"/>
    <n v="17799"/>
    <n v="3"/>
    <n v="12"/>
    <n v="3"/>
    <n v="2"/>
    <n v="80"/>
    <n v="1"/>
    <n v="9"/>
    <n v="3"/>
    <n v="4"/>
    <n v="2"/>
    <n v="1"/>
    <n v="3"/>
    <x v="2"/>
  </r>
  <r>
    <x v="1"/>
    <s v="Travel_Rarely"/>
    <x v="0"/>
    <s v="Current Employees"/>
    <x v="0"/>
    <x v="0"/>
    <s v="STAFF-1582"/>
    <n v="1582"/>
    <x v="1"/>
    <x v="0"/>
    <x v="1"/>
    <s v="No"/>
    <s v="Y"/>
    <n v="3"/>
    <n v="-2"/>
    <n v="0"/>
    <n v="38"/>
    <n v="0"/>
    <m/>
    <n v="0"/>
    <n v="1"/>
    <n v="1245"/>
    <n v="14"/>
    <x v="3"/>
    <n v="1"/>
    <n v="3"/>
    <n v="80"/>
    <n v="3"/>
    <n v="2"/>
    <n v="2"/>
    <n v="9924"/>
    <n v="12355"/>
    <n v="0"/>
    <n v="11"/>
    <n v="3"/>
    <n v="4"/>
    <n v="80"/>
    <n v="1"/>
    <n v="10"/>
    <n v="3"/>
    <n v="9"/>
    <n v="8"/>
    <n v="7"/>
    <n v="7"/>
    <x v="0"/>
  </r>
  <r>
    <x v="1"/>
    <s v="Travel_Rarely"/>
    <x v="2"/>
    <s v="Current Employees"/>
    <x v="0"/>
    <x v="0"/>
    <s v="STAFF-1739"/>
    <n v="1739"/>
    <x v="1"/>
    <x v="0"/>
    <x v="1"/>
    <s v="No"/>
    <s v="Y"/>
    <n v="2"/>
    <n v="-2"/>
    <n v="0"/>
    <n v="32"/>
    <n v="0"/>
    <m/>
    <n v="0"/>
    <n v="1"/>
    <n v="371"/>
    <n v="19"/>
    <x v="3"/>
    <n v="1"/>
    <n v="4"/>
    <n v="80"/>
    <n v="1"/>
    <n v="3"/>
    <n v="3"/>
    <n v="9610"/>
    <n v="3840"/>
    <n v="3"/>
    <n v="13"/>
    <n v="3"/>
    <n v="3"/>
    <n v="80"/>
    <n v="1"/>
    <n v="10"/>
    <n v="1"/>
    <n v="4"/>
    <n v="3"/>
    <n v="0"/>
    <n v="2"/>
    <x v="2"/>
  </r>
  <r>
    <x v="1"/>
    <s v="Travel_Rarely"/>
    <x v="0"/>
    <s v="Current Employees"/>
    <x v="0"/>
    <x v="0"/>
    <s v="STAFF-1492"/>
    <n v="1492"/>
    <x v="1"/>
    <x v="6"/>
    <x v="1"/>
    <s v="No"/>
    <s v="Y"/>
    <n v="3"/>
    <n v="-2"/>
    <n v="0"/>
    <n v="35"/>
    <n v="0"/>
    <m/>
    <n v="0"/>
    <n v="1"/>
    <n v="660"/>
    <n v="7"/>
    <x v="1"/>
    <n v="1"/>
    <n v="4"/>
    <n v="76"/>
    <n v="3"/>
    <n v="1"/>
    <n v="3"/>
    <n v="2404"/>
    <n v="16192"/>
    <n v="1"/>
    <n v="13"/>
    <n v="3"/>
    <n v="1"/>
    <n v="80"/>
    <n v="1"/>
    <n v="1"/>
    <n v="3"/>
    <n v="1"/>
    <n v="0"/>
    <n v="0"/>
    <n v="0"/>
    <x v="2"/>
  </r>
  <r>
    <x v="1"/>
    <s v="Travel_Rarely"/>
    <x v="2"/>
    <s v="Current Employees"/>
    <x v="0"/>
    <x v="3"/>
    <s v="STAFF-1446"/>
    <n v="1446"/>
    <x v="1"/>
    <x v="0"/>
    <x v="1"/>
    <s v="No"/>
    <s v="Y"/>
    <n v="3"/>
    <n v="-2"/>
    <n v="0"/>
    <n v="32"/>
    <n v="0"/>
    <m/>
    <n v="0"/>
    <n v="1"/>
    <n v="601"/>
    <n v="7"/>
    <x v="4"/>
    <n v="1"/>
    <n v="4"/>
    <n v="97"/>
    <n v="3"/>
    <n v="2"/>
    <n v="2"/>
    <n v="9204"/>
    <n v="23343"/>
    <n v="4"/>
    <n v="12"/>
    <n v="3"/>
    <n v="3"/>
    <n v="80"/>
    <n v="1"/>
    <n v="7"/>
    <n v="2"/>
    <n v="4"/>
    <n v="3"/>
    <n v="0"/>
    <n v="3"/>
    <x v="2"/>
  </r>
  <r>
    <x v="1"/>
    <s v="Travel_Rarely"/>
    <x v="0"/>
    <s v="Current Employees"/>
    <x v="0"/>
    <x v="2"/>
    <s v="STAFF-1588"/>
    <n v="1588"/>
    <x v="1"/>
    <x v="0"/>
    <x v="1"/>
    <s v="No"/>
    <s v="Y"/>
    <n v="3"/>
    <n v="-2"/>
    <n v="0"/>
    <n v="39"/>
    <n v="0"/>
    <m/>
    <n v="0"/>
    <n v="1"/>
    <n v="1462"/>
    <n v="6"/>
    <x v="3"/>
    <n v="1"/>
    <n v="4"/>
    <n v="38"/>
    <n v="4"/>
    <n v="3"/>
    <n v="3"/>
    <n v="8237"/>
    <n v="4658"/>
    <n v="2"/>
    <n v="11"/>
    <n v="3"/>
    <n v="1"/>
    <n v="80"/>
    <n v="1"/>
    <n v="11"/>
    <n v="3"/>
    <n v="7"/>
    <n v="6"/>
    <n v="7"/>
    <n v="6"/>
    <x v="0"/>
  </r>
  <r>
    <x v="1"/>
    <s v="Travel_Rarely"/>
    <x v="0"/>
    <s v="Current Employees"/>
    <x v="0"/>
    <x v="3"/>
    <s v="STAFF-1787"/>
    <n v="1787"/>
    <x v="1"/>
    <x v="0"/>
    <x v="1"/>
    <s v="No"/>
    <s v="Y"/>
    <n v="2"/>
    <n v="-2"/>
    <n v="0"/>
    <n v="37"/>
    <n v="0"/>
    <m/>
    <n v="0"/>
    <n v="1"/>
    <n v="589"/>
    <n v="9"/>
    <x v="0"/>
    <n v="1"/>
    <n v="2"/>
    <n v="46"/>
    <n v="2"/>
    <n v="2"/>
    <n v="2"/>
    <n v="4189"/>
    <n v="8800"/>
    <n v="1"/>
    <n v="14"/>
    <n v="3"/>
    <n v="1"/>
    <n v="80"/>
    <n v="2"/>
    <n v="5"/>
    <n v="3"/>
    <n v="5"/>
    <n v="2"/>
    <n v="0"/>
    <n v="3"/>
    <x v="0"/>
  </r>
  <r>
    <x v="1"/>
    <s v="Travel_Rarely"/>
    <x v="0"/>
    <s v="Current Employees"/>
    <x v="0"/>
    <x v="3"/>
    <s v="STAFF-1908"/>
    <n v="1908"/>
    <x v="1"/>
    <x v="0"/>
    <x v="1"/>
    <s v="No"/>
    <s v="Y"/>
    <n v="1"/>
    <n v="-2"/>
    <n v="0"/>
    <n v="36"/>
    <n v="0"/>
    <m/>
    <n v="0"/>
    <n v="1"/>
    <n v="335"/>
    <n v="17"/>
    <x v="0"/>
    <n v="1"/>
    <n v="3"/>
    <n v="33"/>
    <n v="2"/>
    <n v="2"/>
    <n v="2"/>
    <n v="5507"/>
    <n v="16822"/>
    <n v="2"/>
    <n v="16"/>
    <n v="3"/>
    <n v="3"/>
    <n v="80"/>
    <n v="2"/>
    <n v="12"/>
    <n v="1"/>
    <n v="4"/>
    <n v="2"/>
    <n v="1"/>
    <n v="3"/>
    <x v="2"/>
  </r>
  <r>
    <x v="1"/>
    <s v="Travel_Rarely"/>
    <x v="0"/>
    <s v="Current Employees"/>
    <x v="0"/>
    <x v="0"/>
    <s v="STAFF-1995"/>
    <n v="1995"/>
    <x v="1"/>
    <x v="0"/>
    <x v="1"/>
    <s v="No"/>
    <s v="Y"/>
    <n v="3"/>
    <n v="-2"/>
    <n v="0"/>
    <n v="38"/>
    <n v="0"/>
    <m/>
    <n v="0"/>
    <n v="1"/>
    <n v="1321"/>
    <n v="1"/>
    <x v="2"/>
    <n v="1"/>
    <n v="4"/>
    <n v="86"/>
    <n v="3"/>
    <n v="2"/>
    <n v="2"/>
    <n v="4440"/>
    <n v="7636"/>
    <n v="0"/>
    <n v="15"/>
    <n v="3"/>
    <n v="1"/>
    <n v="80"/>
    <n v="2"/>
    <n v="16"/>
    <n v="3"/>
    <n v="15"/>
    <n v="13"/>
    <n v="5"/>
    <n v="8"/>
    <x v="5"/>
  </r>
  <r>
    <x v="1"/>
    <s v="Travel_Rarely"/>
    <x v="2"/>
    <s v="Current Employees"/>
    <x v="0"/>
    <x v="0"/>
    <s v="STAFF-1479"/>
    <n v="1479"/>
    <x v="1"/>
    <x v="0"/>
    <x v="1"/>
    <s v="No"/>
    <s v="Y"/>
    <n v="2"/>
    <n v="-2"/>
    <n v="0"/>
    <n v="30"/>
    <n v="0"/>
    <m/>
    <n v="0"/>
    <n v="1"/>
    <n v="1358"/>
    <n v="16"/>
    <x v="1"/>
    <n v="1"/>
    <n v="4"/>
    <n v="96"/>
    <n v="3"/>
    <n v="2"/>
    <n v="3"/>
    <n v="5301"/>
    <n v="2939"/>
    <n v="8"/>
    <n v="15"/>
    <n v="3"/>
    <n v="3"/>
    <n v="80"/>
    <n v="2"/>
    <n v="4"/>
    <n v="2"/>
    <n v="2"/>
    <n v="1"/>
    <n v="2"/>
    <n v="2"/>
    <x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x v="2"/>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x v="4"/>
  </r>
  <r>
    <x v="1"/>
    <s v="Travel_Rarely"/>
    <x v="0"/>
    <s v="Current Employees"/>
    <x v="0"/>
    <x v="2"/>
    <s v="STAFF-1740"/>
    <n v="1740"/>
    <x v="1"/>
    <x v="5"/>
    <x v="0"/>
    <s v="No"/>
    <s v="Y"/>
    <n v="3"/>
    <n v="-2"/>
    <n v="0"/>
    <n v="40"/>
    <n v="0"/>
    <m/>
    <n v="0"/>
    <n v="1"/>
    <n v="611"/>
    <n v="7"/>
    <x v="2"/>
    <n v="1"/>
    <n v="2"/>
    <n v="88"/>
    <n v="3"/>
    <n v="5"/>
    <n v="2"/>
    <n v="19833"/>
    <n v="4349"/>
    <n v="1"/>
    <n v="14"/>
    <n v="3"/>
    <n v="2"/>
    <n v="80"/>
    <n v="0"/>
    <n v="21"/>
    <n v="2"/>
    <n v="21"/>
    <n v="8"/>
    <n v="12"/>
    <n v="8"/>
    <x v="4"/>
  </r>
  <r>
    <x v="1"/>
    <s v="Travel_Rarely"/>
    <x v="2"/>
    <s v="Current Employees"/>
    <x v="0"/>
    <x v="3"/>
    <s v="STAFF-1924"/>
    <n v="1924"/>
    <x v="1"/>
    <x v="0"/>
    <x v="0"/>
    <s v="No"/>
    <s v="Y"/>
    <n v="2"/>
    <n v="-2"/>
    <n v="0"/>
    <n v="33"/>
    <n v="0"/>
    <m/>
    <n v="0"/>
    <n v="1"/>
    <n v="217"/>
    <n v="10"/>
    <x v="2"/>
    <n v="1"/>
    <n v="2"/>
    <n v="43"/>
    <n v="3"/>
    <n v="2"/>
    <n v="1"/>
    <n v="5487"/>
    <n v="10410"/>
    <n v="1"/>
    <n v="14"/>
    <n v="3"/>
    <n v="2"/>
    <n v="80"/>
    <n v="0"/>
    <n v="10"/>
    <n v="2"/>
    <n v="10"/>
    <n v="4"/>
    <n v="0"/>
    <n v="9"/>
    <x v="1"/>
  </r>
  <r>
    <x v="1"/>
    <s v="Travel_Rarely"/>
    <x v="2"/>
    <s v="Current Employees"/>
    <x v="0"/>
    <x v="2"/>
    <s v="STAFF-1650"/>
    <n v="1650"/>
    <x v="1"/>
    <x v="0"/>
    <x v="0"/>
    <s v="No"/>
    <s v="Y"/>
    <n v="2"/>
    <n v="-2"/>
    <n v="0"/>
    <n v="29"/>
    <n v="0"/>
    <m/>
    <n v="0"/>
    <n v="1"/>
    <n v="469"/>
    <n v="10"/>
    <x v="3"/>
    <n v="1"/>
    <n v="3"/>
    <n v="42"/>
    <n v="2"/>
    <n v="2"/>
    <n v="3"/>
    <n v="5869"/>
    <n v="23413"/>
    <n v="9"/>
    <n v="11"/>
    <n v="3"/>
    <n v="3"/>
    <n v="80"/>
    <n v="0"/>
    <n v="8"/>
    <n v="3"/>
    <n v="5"/>
    <n v="2"/>
    <n v="1"/>
    <n v="4"/>
    <x v="0"/>
  </r>
  <r>
    <x v="1"/>
    <s v="Travel_Rarely"/>
    <x v="2"/>
    <s v="Current Employees"/>
    <x v="0"/>
    <x v="2"/>
    <s v="STAFF-1836"/>
    <n v="1836"/>
    <x v="1"/>
    <x v="0"/>
    <x v="0"/>
    <s v="No"/>
    <s v="Y"/>
    <n v="4"/>
    <n v="-2"/>
    <n v="0"/>
    <n v="26"/>
    <n v="0"/>
    <m/>
    <n v="0"/>
    <n v="1"/>
    <n v="572"/>
    <n v="10"/>
    <x v="3"/>
    <n v="1"/>
    <n v="3"/>
    <n v="46"/>
    <n v="3"/>
    <n v="2"/>
    <n v="4"/>
    <n v="4684"/>
    <n v="9125"/>
    <n v="1"/>
    <n v="13"/>
    <n v="3"/>
    <n v="1"/>
    <n v="80"/>
    <n v="0"/>
    <n v="5"/>
    <n v="3"/>
    <n v="5"/>
    <n v="3"/>
    <n v="1"/>
    <n v="2"/>
    <x v="0"/>
  </r>
  <r>
    <x v="1"/>
    <s v="Travel_Rarely"/>
    <x v="2"/>
    <s v="Current Employees"/>
    <x v="0"/>
    <x v="1"/>
    <s v="STAFF-1478"/>
    <n v="1478"/>
    <x v="1"/>
    <x v="0"/>
    <x v="0"/>
    <s v="No"/>
    <s v="Y"/>
    <n v="2"/>
    <n v="-2"/>
    <n v="0"/>
    <n v="34"/>
    <n v="0"/>
    <m/>
    <n v="0"/>
    <n v="1"/>
    <n v="1326"/>
    <n v="3"/>
    <x v="3"/>
    <n v="1"/>
    <n v="4"/>
    <n v="81"/>
    <n v="1"/>
    <n v="2"/>
    <n v="1"/>
    <n v="4759"/>
    <n v="15891"/>
    <n v="3"/>
    <n v="18"/>
    <n v="3"/>
    <n v="4"/>
    <n v="80"/>
    <n v="0"/>
    <n v="15"/>
    <n v="3"/>
    <n v="13"/>
    <n v="9"/>
    <n v="3"/>
    <n v="12"/>
    <x v="1"/>
  </r>
  <r>
    <x v="1"/>
    <s v="Travel_Rarely"/>
    <x v="4"/>
    <s v="Current Employees"/>
    <x v="0"/>
    <x v="0"/>
    <s v="STAFF-1680"/>
    <n v="1680"/>
    <x v="1"/>
    <x v="6"/>
    <x v="0"/>
    <s v="No"/>
    <s v="Y"/>
    <n v="3"/>
    <n v="-2"/>
    <n v="0"/>
    <n v="20"/>
    <n v="0"/>
    <m/>
    <n v="0"/>
    <n v="1"/>
    <n v="727"/>
    <n v="9"/>
    <x v="1"/>
    <n v="1"/>
    <n v="4"/>
    <n v="54"/>
    <n v="3"/>
    <n v="1"/>
    <n v="1"/>
    <n v="2728"/>
    <n v="21082"/>
    <n v="1"/>
    <n v="11"/>
    <n v="3"/>
    <n v="1"/>
    <n v="80"/>
    <n v="0"/>
    <n v="2"/>
    <n v="3"/>
    <n v="2"/>
    <n v="2"/>
    <n v="0"/>
    <n v="2"/>
    <x v="2"/>
  </r>
  <r>
    <x v="1"/>
    <s v="Travel_Rarely"/>
    <x v="2"/>
    <s v="Current Employees"/>
    <x v="0"/>
    <x v="2"/>
    <s v="STAFF-1469"/>
    <n v="1469"/>
    <x v="1"/>
    <x v="0"/>
    <x v="0"/>
    <s v="No"/>
    <s v="Y"/>
    <n v="4"/>
    <n v="-2"/>
    <n v="0"/>
    <n v="28"/>
    <n v="0"/>
    <m/>
    <n v="0"/>
    <n v="1"/>
    <n v="866"/>
    <n v="5"/>
    <x v="3"/>
    <n v="1"/>
    <n v="4"/>
    <n v="84"/>
    <n v="3"/>
    <n v="2"/>
    <n v="1"/>
    <n v="8463"/>
    <n v="23490"/>
    <n v="0"/>
    <n v="18"/>
    <n v="3"/>
    <n v="4"/>
    <n v="80"/>
    <n v="0"/>
    <n v="6"/>
    <n v="3"/>
    <n v="5"/>
    <n v="4"/>
    <n v="1"/>
    <n v="3"/>
    <x v="0"/>
  </r>
  <r>
    <x v="1"/>
    <s v="Travel_Rarely"/>
    <x v="0"/>
    <s v="Current Employees"/>
    <x v="0"/>
    <x v="3"/>
    <s v="STAFF-1708"/>
    <n v="1708"/>
    <x v="1"/>
    <x v="0"/>
    <x v="0"/>
    <s v="No"/>
    <s v="Y"/>
    <n v="3"/>
    <n v="-2"/>
    <n v="0"/>
    <n v="41"/>
    <n v="0"/>
    <m/>
    <n v="0"/>
    <n v="1"/>
    <n v="918"/>
    <n v="6"/>
    <x v="3"/>
    <n v="1"/>
    <n v="4"/>
    <n v="35"/>
    <n v="3"/>
    <n v="3"/>
    <n v="1"/>
    <n v="9241"/>
    <n v="15869"/>
    <n v="1"/>
    <n v="12"/>
    <n v="3"/>
    <n v="2"/>
    <n v="80"/>
    <n v="0"/>
    <n v="10"/>
    <n v="3"/>
    <n v="10"/>
    <n v="8"/>
    <n v="8"/>
    <n v="7"/>
    <x v="1"/>
  </r>
  <r>
    <x v="1"/>
    <s v="Travel_Rarely"/>
    <x v="2"/>
    <s v="Current Employees"/>
    <x v="0"/>
    <x v="3"/>
    <s v="STAFF-1965"/>
    <n v="1965"/>
    <x v="1"/>
    <x v="0"/>
    <x v="0"/>
    <s v="No"/>
    <s v="Y"/>
    <n v="5"/>
    <n v="-2"/>
    <n v="0"/>
    <n v="27"/>
    <n v="0"/>
    <m/>
    <n v="0"/>
    <n v="1"/>
    <n v="954"/>
    <n v="9"/>
    <x v="3"/>
    <n v="1"/>
    <n v="4"/>
    <n v="44"/>
    <n v="3"/>
    <n v="2"/>
    <n v="1"/>
    <n v="4105"/>
    <n v="5099"/>
    <n v="1"/>
    <n v="14"/>
    <n v="3"/>
    <n v="1"/>
    <n v="80"/>
    <n v="0"/>
    <n v="7"/>
    <n v="3"/>
    <n v="7"/>
    <n v="7"/>
    <n v="0"/>
    <n v="7"/>
    <x v="0"/>
  </r>
  <r>
    <x v="1"/>
    <s v="Travel_Rarely"/>
    <x v="1"/>
    <s v="Current Employees"/>
    <x v="0"/>
    <x v="0"/>
    <s v="STAFF-1602"/>
    <n v="1602"/>
    <x v="1"/>
    <x v="5"/>
    <x v="0"/>
    <s v="No"/>
    <s v="Y"/>
    <n v="5"/>
    <n v="-2"/>
    <n v="0"/>
    <n v="46"/>
    <n v="0"/>
    <m/>
    <n v="0"/>
    <n v="1"/>
    <n v="563"/>
    <n v="1"/>
    <x v="2"/>
    <n v="1"/>
    <n v="4"/>
    <n v="56"/>
    <n v="4"/>
    <n v="4"/>
    <n v="1"/>
    <n v="17567"/>
    <n v="3156"/>
    <n v="1"/>
    <n v="15"/>
    <n v="3"/>
    <n v="2"/>
    <n v="80"/>
    <n v="0"/>
    <n v="27"/>
    <n v="1"/>
    <n v="26"/>
    <n v="0"/>
    <n v="0"/>
    <n v="12"/>
    <x v="3"/>
  </r>
  <r>
    <x v="1"/>
    <s v="Non-Travel"/>
    <x v="4"/>
    <s v="Current Employees"/>
    <x v="1"/>
    <x v="1"/>
    <s v="STAFF-1605"/>
    <n v="1605"/>
    <x v="0"/>
    <x v="1"/>
    <x v="1"/>
    <s v="Yes"/>
    <s v="Y"/>
    <n v="2"/>
    <n v="-2"/>
    <n v="0"/>
    <n v="22"/>
    <n v="0"/>
    <m/>
    <n v="0"/>
    <n v="1"/>
    <n v="457"/>
    <n v="26"/>
    <x v="0"/>
    <n v="1"/>
    <n v="2"/>
    <n v="85"/>
    <n v="2"/>
    <n v="1"/>
    <n v="3"/>
    <n v="2814"/>
    <n v="10293"/>
    <n v="1"/>
    <n v="14"/>
    <n v="3"/>
    <n v="2"/>
    <n v="80"/>
    <n v="0"/>
    <n v="4"/>
    <n v="2"/>
    <n v="4"/>
    <n v="2"/>
    <n v="1"/>
    <n v="3"/>
    <x v="2"/>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x v="4"/>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x v="0"/>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x v="0"/>
  </r>
  <r>
    <x v="1"/>
    <s v="Travel_Rarely"/>
    <x v="0"/>
    <s v="Current Employees"/>
    <x v="2"/>
    <x v="0"/>
    <s v="STAFF-1683"/>
    <n v="1683"/>
    <x v="0"/>
    <x v="8"/>
    <x v="2"/>
    <s v="Yes"/>
    <s v="Y"/>
    <n v="2"/>
    <n v="-2"/>
    <n v="0"/>
    <n v="44"/>
    <n v="0"/>
    <m/>
    <n v="0"/>
    <n v="1"/>
    <n v="528"/>
    <n v="1"/>
    <x v="3"/>
    <n v="1"/>
    <n v="3"/>
    <n v="44"/>
    <n v="3"/>
    <n v="1"/>
    <n v="4"/>
    <n v="3195"/>
    <n v="4167"/>
    <n v="4"/>
    <n v="18"/>
    <n v="3"/>
    <n v="1"/>
    <n v="80"/>
    <n v="3"/>
    <n v="8"/>
    <n v="3"/>
    <n v="2"/>
    <n v="2"/>
    <n v="2"/>
    <n v="2"/>
    <x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x v="0"/>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x v="4"/>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x v="4"/>
  </r>
  <r>
    <x v="1"/>
    <s v="Travel_Rarely"/>
    <x v="1"/>
    <s v="Current Employees"/>
    <x v="1"/>
    <x v="2"/>
    <s v="STAFF-1674"/>
    <n v="1674"/>
    <x v="0"/>
    <x v="2"/>
    <x v="2"/>
    <s v="Yes"/>
    <s v="Y"/>
    <n v="2"/>
    <n v="-2"/>
    <n v="0"/>
    <n v="49"/>
    <n v="0"/>
    <m/>
    <n v="0"/>
    <n v="1"/>
    <n v="464"/>
    <n v="16"/>
    <x v="3"/>
    <n v="1"/>
    <n v="4"/>
    <n v="74"/>
    <n v="3"/>
    <n v="1"/>
    <n v="1"/>
    <n v="2587"/>
    <n v="24941"/>
    <n v="4"/>
    <n v="16"/>
    <n v="3"/>
    <n v="2"/>
    <n v="80"/>
    <n v="1"/>
    <n v="17"/>
    <n v="2"/>
    <n v="2"/>
    <n v="2"/>
    <n v="2"/>
    <n v="2"/>
    <x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x v="2"/>
  </r>
  <r>
    <x v="1"/>
    <s v="Travel_Rarely"/>
    <x v="0"/>
    <s v="Current Employees"/>
    <x v="1"/>
    <x v="1"/>
    <s v="STAFF-1886"/>
    <n v="1886"/>
    <x v="0"/>
    <x v="3"/>
    <x v="1"/>
    <s v="Yes"/>
    <s v="Y"/>
    <n v="2"/>
    <n v="-2"/>
    <n v="0"/>
    <n v="35"/>
    <n v="0"/>
    <m/>
    <n v="0"/>
    <n v="1"/>
    <n v="219"/>
    <n v="16"/>
    <x v="0"/>
    <n v="1"/>
    <n v="4"/>
    <n v="44"/>
    <n v="2"/>
    <n v="2"/>
    <n v="2"/>
    <n v="4788"/>
    <n v="25388"/>
    <n v="0"/>
    <n v="11"/>
    <n v="3"/>
    <n v="4"/>
    <n v="80"/>
    <n v="0"/>
    <n v="4"/>
    <n v="3"/>
    <n v="3"/>
    <n v="2"/>
    <n v="0"/>
    <n v="2"/>
    <x v="2"/>
  </r>
  <r>
    <x v="1"/>
    <s v="Travel_Rarely"/>
    <x v="2"/>
    <s v="Current Employees"/>
    <x v="1"/>
    <x v="0"/>
    <s v="STAFF-1893"/>
    <n v="1893"/>
    <x v="0"/>
    <x v="1"/>
    <x v="1"/>
    <s v="Yes"/>
    <s v="Y"/>
    <n v="3"/>
    <n v="-2"/>
    <n v="0"/>
    <n v="26"/>
    <n v="0"/>
    <m/>
    <n v="0"/>
    <n v="1"/>
    <n v="482"/>
    <n v="1"/>
    <x v="0"/>
    <n v="1"/>
    <n v="2"/>
    <n v="90"/>
    <n v="2"/>
    <n v="1"/>
    <n v="3"/>
    <n v="2933"/>
    <n v="14908"/>
    <n v="1"/>
    <n v="13"/>
    <n v="3"/>
    <n v="3"/>
    <n v="80"/>
    <n v="1"/>
    <n v="1"/>
    <n v="2"/>
    <n v="1"/>
    <n v="0"/>
    <n v="1"/>
    <n v="0"/>
    <x v="2"/>
  </r>
  <r>
    <x v="1"/>
    <s v="Travel_Rarely"/>
    <x v="0"/>
    <s v="Current Employees"/>
    <x v="1"/>
    <x v="0"/>
    <s v="STAFF-1724"/>
    <n v="1724"/>
    <x v="0"/>
    <x v="3"/>
    <x v="1"/>
    <s v="Yes"/>
    <s v="Y"/>
    <n v="3"/>
    <n v="-2"/>
    <n v="0"/>
    <n v="40"/>
    <n v="0"/>
    <m/>
    <n v="0"/>
    <n v="1"/>
    <n v="369"/>
    <n v="8"/>
    <x v="0"/>
    <n v="1"/>
    <n v="2"/>
    <n v="92"/>
    <n v="3"/>
    <n v="2"/>
    <n v="1"/>
    <n v="6516"/>
    <n v="5041"/>
    <n v="2"/>
    <n v="16"/>
    <n v="3"/>
    <n v="2"/>
    <n v="80"/>
    <n v="1"/>
    <n v="18"/>
    <n v="3"/>
    <n v="1"/>
    <n v="0"/>
    <n v="0"/>
    <n v="0"/>
    <x v="2"/>
  </r>
  <r>
    <x v="1"/>
    <s v="Travel_Rarely"/>
    <x v="2"/>
    <s v="Current Employees"/>
    <x v="1"/>
    <x v="2"/>
    <s v="STAFF-2009"/>
    <n v="2009"/>
    <x v="0"/>
    <x v="4"/>
    <x v="1"/>
    <s v="Yes"/>
    <s v="Y"/>
    <n v="6"/>
    <n v="-2"/>
    <n v="0"/>
    <n v="33"/>
    <n v="0"/>
    <m/>
    <n v="0"/>
    <n v="1"/>
    <n v="501"/>
    <n v="15"/>
    <x v="0"/>
    <n v="1"/>
    <n v="2"/>
    <n v="95"/>
    <n v="3"/>
    <n v="2"/>
    <n v="4"/>
    <n v="4878"/>
    <n v="21653"/>
    <n v="0"/>
    <n v="13"/>
    <n v="3"/>
    <n v="1"/>
    <n v="80"/>
    <n v="1"/>
    <n v="10"/>
    <n v="3"/>
    <n v="9"/>
    <n v="7"/>
    <n v="8"/>
    <n v="1"/>
    <x v="0"/>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x v="5"/>
  </r>
  <r>
    <x v="1"/>
    <s v="Travel_Rarely"/>
    <x v="0"/>
    <s v="Current Employees"/>
    <x v="1"/>
    <x v="0"/>
    <s v="STAFF-1703"/>
    <n v="1703"/>
    <x v="0"/>
    <x v="4"/>
    <x v="1"/>
    <s v="Yes"/>
    <s v="Y"/>
    <n v="2"/>
    <n v="-2"/>
    <n v="0"/>
    <n v="44"/>
    <n v="0"/>
    <m/>
    <n v="0"/>
    <n v="1"/>
    <n v="921"/>
    <n v="2"/>
    <x v="3"/>
    <n v="1"/>
    <n v="3"/>
    <n v="96"/>
    <n v="4"/>
    <n v="3"/>
    <n v="4"/>
    <n v="7879"/>
    <n v="14810"/>
    <n v="1"/>
    <n v="19"/>
    <n v="3"/>
    <n v="2"/>
    <n v="80"/>
    <n v="1"/>
    <n v="9"/>
    <n v="3"/>
    <n v="8"/>
    <n v="7"/>
    <n v="6"/>
    <n v="7"/>
    <x v="0"/>
  </r>
  <r>
    <x v="1"/>
    <s v="Travel_Rarely"/>
    <x v="0"/>
    <s v="Current Employees"/>
    <x v="1"/>
    <x v="2"/>
    <s v="STAFF-1638"/>
    <n v="1638"/>
    <x v="0"/>
    <x v="3"/>
    <x v="1"/>
    <s v="Yes"/>
    <s v="Y"/>
    <n v="6"/>
    <n v="-2"/>
    <n v="0"/>
    <n v="38"/>
    <n v="0"/>
    <m/>
    <n v="0"/>
    <n v="1"/>
    <n v="397"/>
    <n v="2"/>
    <x v="0"/>
    <n v="1"/>
    <n v="4"/>
    <n v="54"/>
    <n v="2"/>
    <n v="3"/>
    <n v="3"/>
    <n v="7756"/>
    <n v="14199"/>
    <n v="3"/>
    <n v="19"/>
    <n v="3"/>
    <n v="4"/>
    <n v="80"/>
    <n v="1"/>
    <n v="10"/>
    <n v="4"/>
    <n v="5"/>
    <n v="4"/>
    <n v="0"/>
    <n v="2"/>
    <x v="0"/>
  </r>
  <r>
    <x v="1"/>
    <s v="Travel_Rarely"/>
    <x v="0"/>
    <s v="Current Employees"/>
    <x v="1"/>
    <x v="0"/>
    <s v="STAFF-1614"/>
    <n v="1614"/>
    <x v="0"/>
    <x v="3"/>
    <x v="1"/>
    <s v="Yes"/>
    <s v="Y"/>
    <n v="2"/>
    <n v="-2"/>
    <n v="0"/>
    <n v="36"/>
    <n v="0"/>
    <m/>
    <n v="0"/>
    <n v="1"/>
    <n v="559"/>
    <n v="12"/>
    <x v="2"/>
    <n v="1"/>
    <n v="3"/>
    <n v="76"/>
    <n v="3"/>
    <n v="2"/>
    <n v="3"/>
    <n v="4663"/>
    <n v="12421"/>
    <n v="9"/>
    <n v="12"/>
    <n v="3"/>
    <n v="2"/>
    <n v="80"/>
    <n v="2"/>
    <n v="7"/>
    <n v="3"/>
    <n v="3"/>
    <n v="2"/>
    <n v="1"/>
    <n v="1"/>
    <x v="2"/>
  </r>
  <r>
    <x v="1"/>
    <s v="Travel_Rarely"/>
    <x v="0"/>
    <s v="Current Employees"/>
    <x v="1"/>
    <x v="2"/>
    <s v="STAFF-1587"/>
    <n v="1587"/>
    <x v="0"/>
    <x v="4"/>
    <x v="0"/>
    <s v="Yes"/>
    <s v="Y"/>
    <n v="4"/>
    <n v="-2"/>
    <n v="0"/>
    <n v="35"/>
    <n v="0"/>
    <m/>
    <n v="0"/>
    <n v="1"/>
    <n v="670"/>
    <n v="10"/>
    <x v="2"/>
    <n v="1"/>
    <n v="1"/>
    <n v="51"/>
    <n v="3"/>
    <n v="2"/>
    <n v="3"/>
    <n v="6142"/>
    <n v="4223"/>
    <n v="3"/>
    <n v="16"/>
    <n v="3"/>
    <n v="3"/>
    <n v="80"/>
    <n v="0"/>
    <n v="10"/>
    <n v="3"/>
    <n v="5"/>
    <n v="2"/>
    <n v="0"/>
    <n v="4"/>
    <x v="0"/>
  </r>
  <r>
    <x v="1"/>
    <s v="Travel_Rarely"/>
    <x v="1"/>
    <s v="Current Employees"/>
    <x v="1"/>
    <x v="2"/>
    <s v="STAFF-1611"/>
    <n v="1611"/>
    <x v="0"/>
    <x v="2"/>
    <x v="0"/>
    <s v="Yes"/>
    <s v="Y"/>
    <n v="3"/>
    <n v="-2"/>
    <n v="0"/>
    <n v="45"/>
    <n v="0"/>
    <m/>
    <n v="0"/>
    <n v="1"/>
    <n v="1015"/>
    <n v="5"/>
    <x v="4"/>
    <n v="1"/>
    <n v="3"/>
    <n v="50"/>
    <n v="1"/>
    <n v="2"/>
    <n v="1"/>
    <n v="5769"/>
    <n v="23447"/>
    <n v="1"/>
    <n v="14"/>
    <n v="3"/>
    <n v="1"/>
    <n v="80"/>
    <n v="0"/>
    <n v="10"/>
    <n v="3"/>
    <n v="10"/>
    <n v="7"/>
    <n v="1"/>
    <n v="4"/>
    <x v="1"/>
  </r>
  <r>
    <x v="1"/>
    <s v="Travel_Rarely"/>
    <x v="1"/>
    <s v="Current Employees"/>
    <x v="1"/>
    <x v="2"/>
    <s v="STAFF-1980"/>
    <n v="1980"/>
    <x v="0"/>
    <x v="3"/>
    <x v="0"/>
    <s v="Yes"/>
    <s v="Y"/>
    <n v="3"/>
    <n v="-2"/>
    <n v="0"/>
    <n v="54"/>
    <n v="0"/>
    <m/>
    <n v="0"/>
    <n v="1"/>
    <n v="157"/>
    <n v="10"/>
    <x v="3"/>
    <n v="1"/>
    <n v="3"/>
    <n v="77"/>
    <n v="3"/>
    <n v="2"/>
    <n v="1"/>
    <n v="4440"/>
    <n v="25198"/>
    <n v="6"/>
    <n v="19"/>
    <n v="3"/>
    <n v="4"/>
    <n v="80"/>
    <n v="0"/>
    <n v="9"/>
    <n v="3"/>
    <n v="5"/>
    <n v="2"/>
    <n v="1"/>
    <n v="4"/>
    <x v="0"/>
  </r>
  <r>
    <x v="1"/>
    <s v="Travel_Rarely"/>
    <x v="0"/>
    <s v="Current Employees"/>
    <x v="1"/>
    <x v="0"/>
    <s v="STAFF-1641"/>
    <n v="1641"/>
    <x v="0"/>
    <x v="3"/>
    <x v="0"/>
    <s v="Yes"/>
    <s v="Y"/>
    <n v="2"/>
    <n v="-2"/>
    <n v="0"/>
    <n v="40"/>
    <n v="0"/>
    <m/>
    <n v="0"/>
    <n v="1"/>
    <n v="448"/>
    <n v="16"/>
    <x v="3"/>
    <n v="1"/>
    <n v="3"/>
    <n v="84"/>
    <n v="3"/>
    <n v="3"/>
    <n v="4"/>
    <n v="7945"/>
    <n v="19948"/>
    <n v="6"/>
    <n v="15"/>
    <n v="3"/>
    <n v="4"/>
    <n v="80"/>
    <n v="0"/>
    <n v="18"/>
    <n v="2"/>
    <n v="4"/>
    <n v="2"/>
    <n v="3"/>
    <n v="3"/>
    <x v="2"/>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x v="4"/>
  </r>
  <r>
    <x v="1"/>
    <s v="Travel_Rarely"/>
    <x v="2"/>
    <s v="Current Employees"/>
    <x v="0"/>
    <x v="2"/>
    <s v="STAFF-1912"/>
    <n v="1912"/>
    <x v="0"/>
    <x v="0"/>
    <x v="2"/>
    <s v="Yes"/>
    <s v="Y"/>
    <n v="2"/>
    <n v="-2"/>
    <n v="0"/>
    <n v="31"/>
    <n v="0"/>
    <m/>
    <n v="0"/>
    <n v="1"/>
    <n v="1079"/>
    <n v="10"/>
    <x v="0"/>
    <n v="1"/>
    <n v="3"/>
    <n v="86"/>
    <n v="3"/>
    <n v="2"/>
    <n v="4"/>
    <n v="6583"/>
    <n v="20115"/>
    <n v="2"/>
    <n v="11"/>
    <n v="3"/>
    <n v="4"/>
    <n v="80"/>
    <n v="1"/>
    <n v="8"/>
    <n v="3"/>
    <n v="5"/>
    <n v="2"/>
    <n v="1"/>
    <n v="4"/>
    <x v="0"/>
  </r>
  <r>
    <x v="1"/>
    <s v="Travel_Rarely"/>
    <x v="0"/>
    <s v="Current Employees"/>
    <x v="0"/>
    <x v="0"/>
    <s v="STAFF-1962"/>
    <n v="1962"/>
    <x v="0"/>
    <x v="0"/>
    <x v="1"/>
    <s v="Yes"/>
    <s v="Y"/>
    <n v="2"/>
    <n v="-2"/>
    <n v="0"/>
    <n v="35"/>
    <n v="0"/>
    <m/>
    <n v="0"/>
    <n v="1"/>
    <n v="1224"/>
    <n v="7"/>
    <x v="2"/>
    <n v="1"/>
    <n v="3"/>
    <n v="55"/>
    <n v="3"/>
    <n v="2"/>
    <n v="4"/>
    <n v="5204"/>
    <n v="13586"/>
    <n v="1"/>
    <n v="11"/>
    <n v="3"/>
    <n v="4"/>
    <n v="80"/>
    <n v="0"/>
    <n v="10"/>
    <n v="3"/>
    <n v="10"/>
    <n v="8"/>
    <n v="0"/>
    <n v="9"/>
    <x v="1"/>
  </r>
  <r>
    <x v="1"/>
    <s v="Travel_Rarely"/>
    <x v="2"/>
    <s v="Current Employees"/>
    <x v="0"/>
    <x v="2"/>
    <s v="STAFF-1915"/>
    <n v="1915"/>
    <x v="0"/>
    <x v="0"/>
    <x v="1"/>
    <s v="Yes"/>
    <s v="Y"/>
    <n v="3"/>
    <n v="-2"/>
    <n v="0"/>
    <n v="34"/>
    <n v="0"/>
    <m/>
    <n v="0"/>
    <n v="1"/>
    <n v="735"/>
    <n v="3"/>
    <x v="1"/>
    <n v="1"/>
    <n v="4"/>
    <n v="75"/>
    <n v="2"/>
    <n v="2"/>
    <n v="4"/>
    <n v="8103"/>
    <n v="16495"/>
    <n v="3"/>
    <n v="12"/>
    <n v="3"/>
    <n v="3"/>
    <n v="80"/>
    <n v="0"/>
    <n v="9"/>
    <n v="2"/>
    <n v="4"/>
    <n v="2"/>
    <n v="0"/>
    <n v="1"/>
    <x v="2"/>
  </r>
  <r>
    <x v="1"/>
    <s v="Travel_Rarely"/>
    <x v="0"/>
    <s v="Current Employees"/>
    <x v="0"/>
    <x v="4"/>
    <s v="STAFF-1880"/>
    <n v="1880"/>
    <x v="0"/>
    <x v="0"/>
    <x v="1"/>
    <s v="Yes"/>
    <s v="Y"/>
    <n v="4"/>
    <n v="-2"/>
    <n v="0"/>
    <n v="36"/>
    <n v="0"/>
    <m/>
    <n v="0"/>
    <n v="1"/>
    <n v="1266"/>
    <n v="10"/>
    <x v="2"/>
    <n v="1"/>
    <n v="4"/>
    <n v="63"/>
    <n v="2"/>
    <n v="2"/>
    <n v="4"/>
    <n v="5673"/>
    <n v="6060"/>
    <n v="1"/>
    <n v="13"/>
    <n v="3"/>
    <n v="1"/>
    <n v="80"/>
    <n v="1"/>
    <n v="10"/>
    <n v="3"/>
    <n v="10"/>
    <n v="9"/>
    <n v="1"/>
    <n v="7"/>
    <x v="1"/>
  </r>
  <r>
    <x v="1"/>
    <s v="Travel_Rarely"/>
    <x v="1"/>
    <s v="Current Employees"/>
    <x v="0"/>
    <x v="2"/>
    <s v="STAFF-1503"/>
    <n v="1503"/>
    <x v="0"/>
    <x v="0"/>
    <x v="1"/>
    <s v="Yes"/>
    <s v="Y"/>
    <n v="4"/>
    <n v="-2"/>
    <n v="0"/>
    <n v="47"/>
    <n v="0"/>
    <m/>
    <n v="0"/>
    <n v="1"/>
    <n v="571"/>
    <n v="14"/>
    <x v="3"/>
    <n v="1"/>
    <n v="3"/>
    <n v="78"/>
    <n v="3"/>
    <n v="2"/>
    <n v="3"/>
    <n v="4591"/>
    <n v="24200"/>
    <n v="3"/>
    <n v="17"/>
    <n v="3"/>
    <n v="3"/>
    <n v="80"/>
    <n v="1"/>
    <n v="11"/>
    <n v="2"/>
    <n v="5"/>
    <n v="4"/>
    <n v="1"/>
    <n v="2"/>
    <x v="0"/>
  </r>
  <r>
    <x v="1"/>
    <s v="Travel_Rarely"/>
    <x v="3"/>
    <s v="Current Employees"/>
    <x v="0"/>
    <x v="0"/>
    <s v="STAFF-1938"/>
    <n v="1938"/>
    <x v="0"/>
    <x v="5"/>
    <x v="1"/>
    <s v="Yes"/>
    <s v="Y"/>
    <n v="2"/>
    <n v="-2"/>
    <n v="0"/>
    <n v="58"/>
    <n v="0"/>
    <m/>
    <n v="0"/>
    <n v="1"/>
    <n v="605"/>
    <n v="21"/>
    <x v="3"/>
    <n v="1"/>
    <n v="4"/>
    <n v="72"/>
    <n v="3"/>
    <n v="4"/>
    <n v="4"/>
    <n v="17875"/>
    <n v="11761"/>
    <n v="4"/>
    <n v="13"/>
    <n v="3"/>
    <n v="3"/>
    <n v="80"/>
    <n v="1"/>
    <n v="29"/>
    <n v="2"/>
    <n v="1"/>
    <n v="0"/>
    <n v="0"/>
    <n v="0"/>
    <x v="2"/>
  </r>
  <r>
    <x v="1"/>
    <s v="Travel_Rarely"/>
    <x v="4"/>
    <s v="Current Employees"/>
    <x v="0"/>
    <x v="2"/>
    <s v="STAFF-1445"/>
    <n v="1445"/>
    <x v="0"/>
    <x v="0"/>
    <x v="1"/>
    <s v="Yes"/>
    <s v="Y"/>
    <n v="3"/>
    <n v="-2"/>
    <n v="0"/>
    <n v="24"/>
    <n v="0"/>
    <m/>
    <n v="0"/>
    <n v="1"/>
    <n v="1476"/>
    <n v="4"/>
    <x v="1"/>
    <n v="1"/>
    <n v="4"/>
    <n v="42"/>
    <n v="3"/>
    <n v="2"/>
    <n v="3"/>
    <n v="4162"/>
    <n v="15211"/>
    <n v="1"/>
    <n v="12"/>
    <n v="3"/>
    <n v="3"/>
    <n v="80"/>
    <n v="2"/>
    <n v="5"/>
    <n v="3"/>
    <n v="5"/>
    <n v="4"/>
    <n v="0"/>
    <n v="3"/>
    <x v="0"/>
  </r>
  <r>
    <x v="1"/>
    <s v="Travel_Rarely"/>
    <x v="0"/>
    <s v="Current Employees"/>
    <x v="0"/>
    <x v="3"/>
    <s v="STAFF-1425"/>
    <n v="1425"/>
    <x v="0"/>
    <x v="0"/>
    <x v="0"/>
    <s v="Yes"/>
    <s v="Y"/>
    <n v="3"/>
    <n v="-2"/>
    <n v="0"/>
    <n v="36"/>
    <n v="0"/>
    <m/>
    <n v="0"/>
    <n v="1"/>
    <n v="1174"/>
    <n v="3"/>
    <x v="2"/>
    <n v="1"/>
    <n v="1"/>
    <n v="99"/>
    <n v="3"/>
    <n v="2"/>
    <n v="1"/>
    <n v="9278"/>
    <n v="20763"/>
    <n v="3"/>
    <n v="16"/>
    <n v="3"/>
    <n v="4"/>
    <n v="80"/>
    <n v="0"/>
    <n v="15"/>
    <n v="3"/>
    <n v="5"/>
    <n v="4"/>
    <n v="0"/>
    <n v="1"/>
    <x v="0"/>
  </r>
  <r>
    <x v="1"/>
    <s v="Non-Travel"/>
    <x v="0"/>
    <s v="Current Employees"/>
    <x v="1"/>
    <x v="0"/>
    <s v="STAFF-1552"/>
    <n v="1552"/>
    <x v="1"/>
    <x v="4"/>
    <x v="2"/>
    <s v="Yes"/>
    <s v="Y"/>
    <n v="2"/>
    <n v="-2"/>
    <n v="0"/>
    <n v="40"/>
    <n v="0"/>
    <m/>
    <n v="0"/>
    <n v="1"/>
    <n v="1142"/>
    <n v="8"/>
    <x v="0"/>
    <n v="1"/>
    <n v="4"/>
    <n v="72"/>
    <n v="3"/>
    <n v="2"/>
    <n v="4"/>
    <n v="4069"/>
    <n v="8841"/>
    <n v="3"/>
    <n v="18"/>
    <n v="3"/>
    <n v="3"/>
    <n v="80"/>
    <n v="0"/>
    <n v="8"/>
    <n v="3"/>
    <n v="2"/>
    <n v="2"/>
    <n v="2"/>
    <n v="2"/>
    <x v="2"/>
  </r>
  <r>
    <x v="1"/>
    <s v="Non-Travel"/>
    <x v="2"/>
    <s v="Current Employees"/>
    <x v="1"/>
    <x v="2"/>
    <s v="STAFF-1948"/>
    <n v="1948"/>
    <x v="1"/>
    <x v="1"/>
    <x v="2"/>
    <s v="Yes"/>
    <s v="Y"/>
    <n v="3"/>
    <n v="-2"/>
    <n v="0"/>
    <n v="31"/>
    <n v="0"/>
    <m/>
    <n v="0"/>
    <n v="1"/>
    <n v="976"/>
    <n v="3"/>
    <x v="0"/>
    <n v="1"/>
    <n v="3"/>
    <n v="48"/>
    <n v="3"/>
    <n v="1"/>
    <n v="1"/>
    <n v="3065"/>
    <n v="3995"/>
    <n v="1"/>
    <n v="13"/>
    <n v="3"/>
    <n v="4"/>
    <n v="80"/>
    <n v="1"/>
    <n v="4"/>
    <n v="4"/>
    <n v="4"/>
    <n v="2"/>
    <n v="2"/>
    <n v="3"/>
    <x v="2"/>
  </r>
  <r>
    <x v="1"/>
    <s v="Non-Travel"/>
    <x v="0"/>
    <s v="Current Employees"/>
    <x v="1"/>
    <x v="0"/>
    <s v="STAFF-1737"/>
    <n v="1737"/>
    <x v="1"/>
    <x v="2"/>
    <x v="1"/>
    <s v="Yes"/>
    <s v="Y"/>
    <n v="2"/>
    <n v="-2"/>
    <n v="0"/>
    <n v="39"/>
    <n v="0"/>
    <m/>
    <n v="0"/>
    <n v="1"/>
    <n v="792"/>
    <n v="1"/>
    <x v="3"/>
    <n v="1"/>
    <n v="4"/>
    <n v="77"/>
    <n v="3"/>
    <n v="2"/>
    <n v="4"/>
    <n v="6472"/>
    <n v="8989"/>
    <n v="1"/>
    <n v="15"/>
    <n v="3"/>
    <n v="4"/>
    <n v="80"/>
    <n v="1"/>
    <n v="9"/>
    <n v="3"/>
    <n v="9"/>
    <n v="8"/>
    <n v="5"/>
    <n v="8"/>
    <x v="0"/>
  </r>
  <r>
    <x v="1"/>
    <s v="Non-Travel"/>
    <x v="2"/>
    <s v="Current Employees"/>
    <x v="0"/>
    <x v="0"/>
    <s v="STAFF-1774"/>
    <n v="1774"/>
    <x v="1"/>
    <x v="0"/>
    <x v="2"/>
    <s v="Yes"/>
    <s v="Y"/>
    <n v="3"/>
    <n v="-2"/>
    <n v="0"/>
    <n v="34"/>
    <n v="0"/>
    <m/>
    <n v="0"/>
    <n v="1"/>
    <n v="1375"/>
    <n v="10"/>
    <x v="3"/>
    <n v="1"/>
    <n v="4"/>
    <n v="87"/>
    <n v="3"/>
    <n v="2"/>
    <n v="3"/>
    <n v="4001"/>
    <n v="12313"/>
    <n v="1"/>
    <n v="14"/>
    <n v="3"/>
    <n v="3"/>
    <n v="80"/>
    <n v="1"/>
    <n v="15"/>
    <n v="3"/>
    <n v="15"/>
    <n v="14"/>
    <n v="0"/>
    <n v="7"/>
    <x v="5"/>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x v="1"/>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x v="0"/>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x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x v="5"/>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x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x v="7"/>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x v="4"/>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x v="1"/>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x v="0"/>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x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x v="7"/>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x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x v="0"/>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x v="1"/>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x v="0"/>
  </r>
  <r>
    <x v="1"/>
    <s v="Travel_Rarely"/>
    <x v="1"/>
    <s v="Current Employees"/>
    <x v="1"/>
    <x v="2"/>
    <s v="STAFF-1789"/>
    <n v="1789"/>
    <x v="1"/>
    <x v="7"/>
    <x v="2"/>
    <s v="Yes"/>
    <s v="Y"/>
    <n v="3"/>
    <n v="-2"/>
    <n v="0"/>
    <n v="46"/>
    <n v="0"/>
    <m/>
    <n v="0"/>
    <n v="1"/>
    <n v="734"/>
    <n v="2"/>
    <x v="2"/>
    <n v="1"/>
    <n v="3"/>
    <n v="46"/>
    <n v="3"/>
    <n v="5"/>
    <n v="4"/>
    <n v="19328"/>
    <n v="14218"/>
    <n v="7"/>
    <n v="17"/>
    <n v="3"/>
    <n v="3"/>
    <n v="80"/>
    <n v="1"/>
    <n v="24"/>
    <n v="3"/>
    <n v="2"/>
    <n v="1"/>
    <n v="2"/>
    <n v="2"/>
    <x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x v="2"/>
  </r>
  <r>
    <x v="1"/>
    <s v="Travel_Rarely"/>
    <x v="2"/>
    <s v="Current Employees"/>
    <x v="1"/>
    <x v="1"/>
    <s v="STAFF-1992"/>
    <n v="1992"/>
    <x v="1"/>
    <x v="2"/>
    <x v="2"/>
    <s v="Yes"/>
    <s v="Y"/>
    <n v="2"/>
    <n v="-2"/>
    <n v="0"/>
    <n v="25"/>
    <n v="0"/>
    <m/>
    <n v="0"/>
    <n v="1"/>
    <n v="977"/>
    <n v="2"/>
    <x v="1"/>
    <n v="1"/>
    <n v="4"/>
    <n v="57"/>
    <n v="3"/>
    <n v="1"/>
    <n v="3"/>
    <n v="3977"/>
    <n v="7298"/>
    <n v="6"/>
    <n v="19"/>
    <n v="3"/>
    <n v="3"/>
    <n v="80"/>
    <n v="1"/>
    <n v="7"/>
    <n v="2"/>
    <n v="2"/>
    <n v="2"/>
    <n v="0"/>
    <n v="2"/>
    <x v="2"/>
  </r>
  <r>
    <x v="1"/>
    <s v="Travel_Rarely"/>
    <x v="0"/>
    <s v="Current Employees"/>
    <x v="1"/>
    <x v="2"/>
    <s v="STAFF-1448"/>
    <n v="1448"/>
    <x v="1"/>
    <x v="1"/>
    <x v="1"/>
    <s v="Yes"/>
    <s v="Y"/>
    <n v="5"/>
    <n v="-2"/>
    <n v="0"/>
    <n v="41"/>
    <n v="0"/>
    <m/>
    <n v="0"/>
    <n v="1"/>
    <n v="1283"/>
    <n v="5"/>
    <x v="4"/>
    <n v="1"/>
    <n v="2"/>
    <n v="90"/>
    <n v="4"/>
    <n v="1"/>
    <n v="3"/>
    <n v="2127"/>
    <n v="5561"/>
    <n v="2"/>
    <n v="12"/>
    <n v="3"/>
    <n v="1"/>
    <n v="80"/>
    <n v="0"/>
    <n v="7"/>
    <n v="2"/>
    <n v="4"/>
    <n v="2"/>
    <n v="0"/>
    <n v="3"/>
    <x v="2"/>
  </r>
  <r>
    <x v="1"/>
    <s v="Travel_Rarely"/>
    <x v="3"/>
    <s v="Current Employees"/>
    <x v="1"/>
    <x v="0"/>
    <s v="STAFF-1501"/>
    <n v="1501"/>
    <x v="1"/>
    <x v="4"/>
    <x v="1"/>
    <s v="Yes"/>
    <s v="Y"/>
    <n v="2"/>
    <n v="-2"/>
    <n v="0"/>
    <n v="55"/>
    <n v="0"/>
    <m/>
    <n v="0"/>
    <n v="1"/>
    <n v="1229"/>
    <n v="4"/>
    <x v="2"/>
    <n v="1"/>
    <n v="4"/>
    <n v="30"/>
    <n v="3"/>
    <n v="2"/>
    <n v="3"/>
    <n v="4035"/>
    <n v="16143"/>
    <n v="0"/>
    <n v="16"/>
    <n v="3"/>
    <n v="2"/>
    <n v="80"/>
    <n v="0"/>
    <n v="4"/>
    <n v="3"/>
    <n v="3"/>
    <n v="2"/>
    <n v="1"/>
    <n v="2"/>
    <x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x v="2"/>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x v="5"/>
  </r>
  <r>
    <x v="1"/>
    <s v="Travel_Rarely"/>
    <x v="2"/>
    <s v="Current Employees"/>
    <x v="1"/>
    <x v="1"/>
    <s v="STAFF-2053"/>
    <n v="2053"/>
    <x v="1"/>
    <x v="2"/>
    <x v="1"/>
    <s v="Yes"/>
    <s v="Y"/>
    <n v="2"/>
    <n v="-2"/>
    <n v="0"/>
    <n v="29"/>
    <n v="0"/>
    <m/>
    <n v="0"/>
    <n v="1"/>
    <n v="1378"/>
    <n v="13"/>
    <x v="0"/>
    <n v="1"/>
    <n v="4"/>
    <n v="46"/>
    <n v="2"/>
    <n v="2"/>
    <n v="2"/>
    <n v="4025"/>
    <n v="23679"/>
    <n v="4"/>
    <n v="13"/>
    <n v="3"/>
    <n v="1"/>
    <n v="80"/>
    <n v="1"/>
    <n v="10"/>
    <n v="3"/>
    <n v="4"/>
    <n v="3"/>
    <n v="0"/>
    <n v="3"/>
    <x v="2"/>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x v="1"/>
  </r>
  <r>
    <x v="1"/>
    <s v="Travel_Rarely"/>
    <x v="0"/>
    <s v="Current Employees"/>
    <x v="1"/>
    <x v="2"/>
    <s v="STAFF-2003"/>
    <n v="2003"/>
    <x v="1"/>
    <x v="2"/>
    <x v="1"/>
    <s v="Yes"/>
    <s v="Y"/>
    <n v="3"/>
    <n v="-2"/>
    <n v="0"/>
    <n v="35"/>
    <n v="0"/>
    <m/>
    <n v="0"/>
    <n v="1"/>
    <n v="1490"/>
    <n v="11"/>
    <x v="2"/>
    <n v="1"/>
    <n v="4"/>
    <n v="43"/>
    <n v="3"/>
    <n v="1"/>
    <n v="3"/>
    <n v="2660"/>
    <n v="20232"/>
    <n v="7"/>
    <n v="11"/>
    <n v="3"/>
    <n v="3"/>
    <n v="80"/>
    <n v="1"/>
    <n v="5"/>
    <n v="3"/>
    <n v="2"/>
    <n v="2"/>
    <n v="2"/>
    <n v="2"/>
    <x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x v="2"/>
  </r>
  <r>
    <x v="1"/>
    <s v="Travel_Rarely"/>
    <x v="2"/>
    <s v="Current Employees"/>
    <x v="1"/>
    <x v="2"/>
    <s v="STAFF-1755"/>
    <n v="1755"/>
    <x v="1"/>
    <x v="1"/>
    <x v="1"/>
    <s v="Yes"/>
    <s v="Y"/>
    <n v="3"/>
    <n v="-2"/>
    <n v="0"/>
    <n v="34"/>
    <n v="0"/>
    <m/>
    <n v="0"/>
    <n v="1"/>
    <n v="181"/>
    <n v="2"/>
    <x v="2"/>
    <n v="1"/>
    <n v="4"/>
    <n v="97"/>
    <n v="4"/>
    <n v="1"/>
    <n v="4"/>
    <n v="2932"/>
    <n v="5586"/>
    <n v="0"/>
    <n v="14"/>
    <n v="3"/>
    <n v="1"/>
    <n v="80"/>
    <n v="3"/>
    <n v="6"/>
    <n v="3"/>
    <n v="5"/>
    <n v="0"/>
    <n v="1"/>
    <n v="2"/>
    <x v="0"/>
  </r>
  <r>
    <x v="1"/>
    <s v="Travel_Rarely"/>
    <x v="2"/>
    <s v="Current Employees"/>
    <x v="1"/>
    <x v="2"/>
    <s v="STAFF-1586"/>
    <n v="1586"/>
    <x v="1"/>
    <x v="2"/>
    <x v="0"/>
    <s v="Yes"/>
    <s v="Y"/>
    <n v="3"/>
    <n v="-2"/>
    <n v="0"/>
    <n v="29"/>
    <n v="0"/>
    <m/>
    <n v="0"/>
    <n v="1"/>
    <n v="1370"/>
    <n v="3"/>
    <x v="1"/>
    <n v="1"/>
    <n v="2"/>
    <n v="87"/>
    <n v="3"/>
    <n v="1"/>
    <n v="1"/>
    <n v="4723"/>
    <n v="16213"/>
    <n v="1"/>
    <n v="18"/>
    <n v="3"/>
    <n v="4"/>
    <n v="80"/>
    <n v="0"/>
    <n v="10"/>
    <n v="3"/>
    <n v="10"/>
    <n v="9"/>
    <n v="1"/>
    <n v="5"/>
    <x v="1"/>
  </r>
  <r>
    <x v="1"/>
    <s v="Travel_Rarely"/>
    <x v="0"/>
    <s v="Current Employees"/>
    <x v="1"/>
    <x v="2"/>
    <s v="STAFF-2020"/>
    <n v="2020"/>
    <x v="1"/>
    <x v="1"/>
    <x v="0"/>
    <s v="Yes"/>
    <s v="Y"/>
    <n v="2"/>
    <n v="-2"/>
    <n v="0"/>
    <n v="44"/>
    <n v="0"/>
    <m/>
    <n v="0"/>
    <n v="1"/>
    <n v="1037"/>
    <n v="1"/>
    <x v="3"/>
    <n v="1"/>
    <n v="2"/>
    <n v="42"/>
    <n v="3"/>
    <n v="1"/>
    <n v="4"/>
    <n v="2436"/>
    <n v="13422"/>
    <n v="6"/>
    <n v="12"/>
    <n v="3"/>
    <n v="3"/>
    <n v="80"/>
    <n v="0"/>
    <n v="6"/>
    <n v="3"/>
    <n v="4"/>
    <n v="3"/>
    <n v="1"/>
    <n v="2"/>
    <x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x v="2"/>
  </r>
  <r>
    <x v="1"/>
    <s v="Travel_Rarely"/>
    <x v="2"/>
    <s v="Current Employees"/>
    <x v="0"/>
    <x v="2"/>
    <s v="STAFF-1669"/>
    <n v="1669"/>
    <x v="1"/>
    <x v="0"/>
    <x v="2"/>
    <s v="Yes"/>
    <s v="Y"/>
    <n v="3"/>
    <n v="-2"/>
    <n v="0"/>
    <n v="29"/>
    <n v="0"/>
    <m/>
    <n v="0"/>
    <n v="1"/>
    <n v="991"/>
    <n v="5"/>
    <x v="3"/>
    <n v="1"/>
    <n v="1"/>
    <n v="43"/>
    <n v="2"/>
    <n v="2"/>
    <n v="2"/>
    <n v="4187"/>
    <n v="3356"/>
    <n v="1"/>
    <n v="13"/>
    <n v="3"/>
    <n v="2"/>
    <n v="80"/>
    <n v="1"/>
    <n v="10"/>
    <n v="2"/>
    <n v="10"/>
    <n v="0"/>
    <n v="0"/>
    <n v="9"/>
    <x v="1"/>
  </r>
  <r>
    <x v="1"/>
    <s v="Travel_Rarely"/>
    <x v="1"/>
    <s v="Current Employees"/>
    <x v="0"/>
    <x v="0"/>
    <s v="STAFF-1732"/>
    <n v="1732"/>
    <x v="1"/>
    <x v="0"/>
    <x v="2"/>
    <s v="Yes"/>
    <s v="Y"/>
    <n v="5"/>
    <n v="-2"/>
    <n v="0"/>
    <n v="46"/>
    <n v="0"/>
    <m/>
    <n v="0"/>
    <n v="1"/>
    <n v="1277"/>
    <n v="2"/>
    <x v="3"/>
    <n v="1"/>
    <n v="3"/>
    <n v="74"/>
    <n v="3"/>
    <n v="3"/>
    <n v="4"/>
    <n v="10368"/>
    <n v="5596"/>
    <n v="4"/>
    <n v="12"/>
    <n v="3"/>
    <n v="2"/>
    <n v="80"/>
    <n v="1"/>
    <n v="13"/>
    <n v="2"/>
    <n v="10"/>
    <n v="6"/>
    <n v="0"/>
    <n v="3"/>
    <x v="1"/>
  </r>
  <r>
    <x v="1"/>
    <s v="Travel_Rarely"/>
    <x v="0"/>
    <s v="Current Employees"/>
    <x v="0"/>
    <x v="3"/>
    <s v="STAFF-1943"/>
    <n v="1943"/>
    <x v="1"/>
    <x v="0"/>
    <x v="2"/>
    <s v="Yes"/>
    <s v="Y"/>
    <n v="4"/>
    <n v="-2"/>
    <n v="0"/>
    <n v="42"/>
    <n v="0"/>
    <m/>
    <n v="0"/>
    <n v="1"/>
    <n v="419"/>
    <n v="12"/>
    <x v="2"/>
    <n v="1"/>
    <n v="2"/>
    <n v="77"/>
    <n v="3"/>
    <n v="2"/>
    <n v="1"/>
    <n v="5087"/>
    <n v="2900"/>
    <n v="3"/>
    <n v="12"/>
    <n v="3"/>
    <n v="3"/>
    <n v="80"/>
    <n v="2"/>
    <n v="14"/>
    <n v="3"/>
    <n v="0"/>
    <n v="0"/>
    <n v="0"/>
    <n v="0"/>
    <x v="2"/>
  </r>
  <r>
    <x v="1"/>
    <s v="Travel_Rarely"/>
    <x v="2"/>
    <s v="Current Employees"/>
    <x v="0"/>
    <x v="4"/>
    <s v="STAFF-1535"/>
    <n v="1535"/>
    <x v="1"/>
    <x v="0"/>
    <x v="1"/>
    <s v="Yes"/>
    <s v="Y"/>
    <n v="3"/>
    <n v="-2"/>
    <n v="0"/>
    <n v="34"/>
    <n v="0"/>
    <m/>
    <n v="0"/>
    <n v="1"/>
    <n v="971"/>
    <n v="1"/>
    <x v="3"/>
    <n v="1"/>
    <n v="4"/>
    <n v="64"/>
    <n v="2"/>
    <n v="3"/>
    <n v="4"/>
    <n v="7083"/>
    <n v="12288"/>
    <n v="1"/>
    <n v="14"/>
    <n v="3"/>
    <n v="4"/>
    <n v="80"/>
    <n v="0"/>
    <n v="10"/>
    <n v="3"/>
    <n v="10"/>
    <n v="9"/>
    <n v="8"/>
    <n v="6"/>
    <x v="1"/>
  </r>
  <r>
    <x v="1"/>
    <s v="Travel_Rarely"/>
    <x v="1"/>
    <s v="Current Employees"/>
    <x v="0"/>
    <x v="3"/>
    <s v="STAFF-1591"/>
    <n v="1591"/>
    <x v="1"/>
    <x v="5"/>
    <x v="1"/>
    <s v="Yes"/>
    <s v="Y"/>
    <n v="2"/>
    <n v="-2"/>
    <n v="0"/>
    <n v="50"/>
    <n v="0"/>
    <m/>
    <n v="0"/>
    <n v="1"/>
    <n v="264"/>
    <n v="9"/>
    <x v="3"/>
    <n v="1"/>
    <n v="3"/>
    <n v="59"/>
    <n v="3"/>
    <n v="5"/>
    <n v="1"/>
    <n v="19331"/>
    <n v="19519"/>
    <n v="4"/>
    <n v="16"/>
    <n v="3"/>
    <n v="3"/>
    <n v="80"/>
    <n v="1"/>
    <n v="27"/>
    <n v="3"/>
    <n v="1"/>
    <n v="0"/>
    <n v="0"/>
    <n v="0"/>
    <x v="2"/>
  </r>
  <r>
    <x v="1"/>
    <s v="Travel_Rarely"/>
    <x v="0"/>
    <s v="Current Employees"/>
    <x v="0"/>
    <x v="2"/>
    <s v="STAFF-1706"/>
    <n v="1706"/>
    <x v="1"/>
    <x v="0"/>
    <x v="1"/>
    <s v="Yes"/>
    <s v="Y"/>
    <n v="3"/>
    <n v="-2"/>
    <n v="0"/>
    <n v="43"/>
    <n v="0"/>
    <m/>
    <n v="0"/>
    <n v="1"/>
    <n v="1179"/>
    <n v="2"/>
    <x v="3"/>
    <n v="1"/>
    <n v="4"/>
    <n v="73"/>
    <n v="3"/>
    <n v="2"/>
    <n v="4"/>
    <n v="7847"/>
    <n v="6069"/>
    <n v="1"/>
    <n v="17"/>
    <n v="3"/>
    <n v="1"/>
    <n v="80"/>
    <n v="1"/>
    <n v="10"/>
    <n v="3"/>
    <n v="10"/>
    <n v="9"/>
    <n v="8"/>
    <n v="8"/>
    <x v="1"/>
  </r>
  <r>
    <x v="1"/>
    <s v="Travel_Rarely"/>
    <x v="2"/>
    <s v="Current Employees"/>
    <x v="0"/>
    <x v="0"/>
    <s v="STAFF-1882"/>
    <n v="1882"/>
    <x v="1"/>
    <x v="0"/>
    <x v="1"/>
    <s v="Yes"/>
    <s v="Y"/>
    <n v="3"/>
    <n v="-2"/>
    <n v="0"/>
    <n v="34"/>
    <n v="0"/>
    <m/>
    <n v="0"/>
    <n v="1"/>
    <n v="1480"/>
    <n v="4"/>
    <x v="3"/>
    <n v="1"/>
    <n v="3"/>
    <n v="64"/>
    <n v="3"/>
    <n v="3"/>
    <n v="4"/>
    <n v="9713"/>
    <n v="24444"/>
    <n v="2"/>
    <n v="13"/>
    <n v="3"/>
    <n v="4"/>
    <n v="80"/>
    <n v="3"/>
    <n v="9"/>
    <n v="3"/>
    <n v="5"/>
    <n v="3"/>
    <n v="1"/>
    <n v="0"/>
    <x v="0"/>
  </r>
  <r>
    <x v="1"/>
    <s v="Travel_Rarely"/>
    <x v="4"/>
    <s v="Current Employees"/>
    <x v="0"/>
    <x v="2"/>
    <s v="STAFF-2021"/>
    <n v="2021"/>
    <x v="1"/>
    <x v="6"/>
    <x v="0"/>
    <s v="Yes"/>
    <s v="Y"/>
    <n v="6"/>
    <n v="-2"/>
    <n v="0"/>
    <n v="21"/>
    <n v="0"/>
    <m/>
    <n v="0"/>
    <n v="1"/>
    <n v="501"/>
    <n v="5"/>
    <x v="1"/>
    <n v="1"/>
    <n v="3"/>
    <n v="58"/>
    <n v="3"/>
    <n v="1"/>
    <n v="1"/>
    <n v="2380"/>
    <n v="25479"/>
    <n v="1"/>
    <n v="11"/>
    <n v="3"/>
    <n v="4"/>
    <n v="80"/>
    <n v="0"/>
    <n v="2"/>
    <n v="3"/>
    <n v="2"/>
    <n v="2"/>
    <n v="1"/>
    <n v="2"/>
    <x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x v="2"/>
  </r>
  <r>
    <x v="1"/>
    <s v="Non-Travel"/>
    <x v="2"/>
    <s v="Current Employees"/>
    <x v="1"/>
    <x v="2"/>
    <s v="STAFF-1979"/>
    <n v="1979"/>
    <x v="0"/>
    <x v="7"/>
    <x v="1"/>
    <s v="No"/>
    <s v="Y"/>
    <n v="2"/>
    <n v="-2"/>
    <n v="0"/>
    <n v="31"/>
    <n v="0"/>
    <m/>
    <n v="0"/>
    <n v="1"/>
    <n v="697"/>
    <n v="10"/>
    <x v="3"/>
    <n v="1"/>
    <n v="3"/>
    <n v="40"/>
    <n v="3"/>
    <n v="3"/>
    <n v="3"/>
    <n v="11031"/>
    <n v="26862"/>
    <n v="4"/>
    <n v="20"/>
    <n v="4"/>
    <n v="3"/>
    <n v="80"/>
    <n v="1"/>
    <n v="13"/>
    <n v="4"/>
    <n v="11"/>
    <n v="7"/>
    <n v="4"/>
    <n v="8"/>
    <x v="1"/>
  </r>
  <r>
    <x v="1"/>
    <s v="Non-Travel"/>
    <x v="1"/>
    <s v="Current Employees"/>
    <x v="0"/>
    <x v="0"/>
    <s v="STAFF-1845"/>
    <n v="1845"/>
    <x v="0"/>
    <x v="0"/>
    <x v="1"/>
    <s v="No"/>
    <s v="Y"/>
    <n v="3"/>
    <n v="-2"/>
    <n v="0"/>
    <n v="45"/>
    <n v="0"/>
    <m/>
    <n v="0"/>
    <n v="1"/>
    <n v="589"/>
    <n v="2"/>
    <x v="2"/>
    <n v="1"/>
    <n v="3"/>
    <n v="67"/>
    <n v="3"/>
    <n v="2"/>
    <n v="3"/>
    <n v="5154"/>
    <n v="19665"/>
    <n v="4"/>
    <n v="22"/>
    <n v="4"/>
    <n v="2"/>
    <n v="80"/>
    <n v="2"/>
    <n v="10"/>
    <n v="4"/>
    <n v="8"/>
    <n v="7"/>
    <n v="5"/>
    <n v="7"/>
    <x v="0"/>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x v="1"/>
  </r>
  <r>
    <x v="1"/>
    <s v="Travel_Frequently"/>
    <x v="0"/>
    <s v="Current Employees"/>
    <x v="1"/>
    <x v="2"/>
    <s v="STAFF-1675"/>
    <n v="1675"/>
    <x v="0"/>
    <x v="2"/>
    <x v="0"/>
    <s v="No"/>
    <s v="Y"/>
    <n v="3"/>
    <n v="-2"/>
    <n v="0"/>
    <n v="38"/>
    <n v="0"/>
    <m/>
    <n v="0"/>
    <n v="1"/>
    <n v="148"/>
    <n v="2"/>
    <x v="3"/>
    <n v="1"/>
    <n v="4"/>
    <n v="42"/>
    <n v="2"/>
    <n v="1"/>
    <n v="2"/>
    <n v="2440"/>
    <n v="23826"/>
    <n v="1"/>
    <n v="22"/>
    <n v="4"/>
    <n v="2"/>
    <n v="80"/>
    <n v="0"/>
    <n v="4"/>
    <n v="3"/>
    <n v="4"/>
    <n v="3"/>
    <n v="3"/>
    <n v="3"/>
    <x v="2"/>
  </r>
  <r>
    <x v="1"/>
    <s v="Travel_Frequently"/>
    <x v="2"/>
    <s v="Current Employees"/>
    <x v="1"/>
    <x v="4"/>
    <s v="STAFF-1736"/>
    <n v="1736"/>
    <x v="0"/>
    <x v="3"/>
    <x v="0"/>
    <s v="No"/>
    <s v="Y"/>
    <n v="3"/>
    <n v="-2"/>
    <n v="0"/>
    <n v="31"/>
    <n v="0"/>
    <m/>
    <n v="0"/>
    <n v="1"/>
    <n v="163"/>
    <n v="24"/>
    <x v="1"/>
    <n v="1"/>
    <n v="4"/>
    <n v="30"/>
    <n v="3"/>
    <n v="2"/>
    <n v="4"/>
    <n v="5238"/>
    <n v="6670"/>
    <n v="2"/>
    <n v="20"/>
    <n v="4"/>
    <n v="4"/>
    <n v="80"/>
    <n v="0"/>
    <n v="9"/>
    <n v="2"/>
    <n v="5"/>
    <n v="4"/>
    <n v="1"/>
    <n v="4"/>
    <x v="0"/>
  </r>
  <r>
    <x v="1"/>
    <s v="Travel_Rarely"/>
    <x v="1"/>
    <s v="Current Employees"/>
    <x v="2"/>
    <x v="0"/>
    <s v="STAFF-1744"/>
    <n v="1744"/>
    <x v="0"/>
    <x v="8"/>
    <x v="1"/>
    <s v="No"/>
    <s v="Y"/>
    <n v="2"/>
    <n v="-2"/>
    <n v="0"/>
    <n v="45"/>
    <n v="0"/>
    <m/>
    <n v="0"/>
    <n v="1"/>
    <n v="176"/>
    <n v="4"/>
    <x v="3"/>
    <n v="1"/>
    <n v="3"/>
    <n v="56"/>
    <n v="1"/>
    <n v="3"/>
    <n v="3"/>
    <n v="9756"/>
    <n v="6595"/>
    <n v="4"/>
    <n v="21"/>
    <n v="4"/>
    <n v="3"/>
    <n v="80"/>
    <n v="2"/>
    <n v="9"/>
    <n v="4"/>
    <n v="5"/>
    <n v="0"/>
    <n v="0"/>
    <n v="3"/>
    <x v="0"/>
  </r>
  <r>
    <x v="1"/>
    <s v="Travel_Rarely"/>
    <x v="2"/>
    <s v="Current Employees"/>
    <x v="1"/>
    <x v="2"/>
    <s v="STAFF-1622"/>
    <n v="1622"/>
    <x v="0"/>
    <x v="3"/>
    <x v="2"/>
    <s v="No"/>
    <s v="Y"/>
    <n v="5"/>
    <n v="-2"/>
    <n v="0"/>
    <n v="28"/>
    <n v="0"/>
    <m/>
    <n v="0"/>
    <n v="1"/>
    <n v="580"/>
    <n v="27"/>
    <x v="3"/>
    <n v="1"/>
    <n v="2"/>
    <n v="39"/>
    <n v="1"/>
    <n v="2"/>
    <n v="1"/>
    <n v="4877"/>
    <n v="20460"/>
    <n v="0"/>
    <n v="21"/>
    <n v="4"/>
    <n v="2"/>
    <n v="80"/>
    <n v="1"/>
    <n v="6"/>
    <n v="2"/>
    <n v="5"/>
    <n v="3"/>
    <n v="0"/>
    <n v="0"/>
    <x v="0"/>
  </r>
  <r>
    <x v="1"/>
    <s v="Travel_Rarely"/>
    <x v="2"/>
    <s v="Current Employees"/>
    <x v="1"/>
    <x v="0"/>
    <s v="STAFF-1581"/>
    <n v="1581"/>
    <x v="0"/>
    <x v="1"/>
    <x v="1"/>
    <s v="No"/>
    <s v="Y"/>
    <n v="5"/>
    <n v="-2"/>
    <n v="0"/>
    <n v="26"/>
    <n v="0"/>
    <m/>
    <n v="0"/>
    <n v="1"/>
    <n v="474"/>
    <n v="3"/>
    <x v="3"/>
    <n v="1"/>
    <n v="1"/>
    <n v="89"/>
    <n v="3"/>
    <n v="1"/>
    <n v="4"/>
    <n v="2061"/>
    <n v="11133"/>
    <n v="1"/>
    <n v="21"/>
    <n v="4"/>
    <n v="1"/>
    <n v="80"/>
    <n v="0"/>
    <n v="1"/>
    <n v="3"/>
    <n v="1"/>
    <n v="0"/>
    <n v="0"/>
    <n v="0"/>
    <x v="2"/>
  </r>
  <r>
    <x v="1"/>
    <s v="Travel_Rarely"/>
    <x v="0"/>
    <s v="Current Employees"/>
    <x v="1"/>
    <x v="0"/>
    <s v="STAFF-2034"/>
    <n v="2034"/>
    <x v="0"/>
    <x v="3"/>
    <x v="1"/>
    <s v="No"/>
    <s v="Y"/>
    <n v="3"/>
    <n v="-2"/>
    <n v="0"/>
    <n v="41"/>
    <n v="0"/>
    <m/>
    <n v="0"/>
    <n v="1"/>
    <n v="582"/>
    <n v="28"/>
    <x v="2"/>
    <n v="1"/>
    <n v="1"/>
    <n v="60"/>
    <n v="2"/>
    <n v="4"/>
    <n v="2"/>
    <n v="13570"/>
    <n v="5640"/>
    <n v="0"/>
    <n v="23"/>
    <n v="4"/>
    <n v="3"/>
    <n v="80"/>
    <n v="1"/>
    <n v="21"/>
    <n v="3"/>
    <n v="20"/>
    <n v="7"/>
    <n v="0"/>
    <n v="10"/>
    <x v="4"/>
  </r>
  <r>
    <x v="1"/>
    <s v="Travel_Rarely"/>
    <x v="3"/>
    <s v="Current Employees"/>
    <x v="1"/>
    <x v="0"/>
    <s v="STAFF-1441"/>
    <n v="1441"/>
    <x v="0"/>
    <x v="1"/>
    <x v="1"/>
    <s v="No"/>
    <s v="Y"/>
    <n v="3"/>
    <n v="-2"/>
    <n v="0"/>
    <n v="56"/>
    <n v="0"/>
    <m/>
    <n v="0"/>
    <n v="1"/>
    <n v="1255"/>
    <n v="1"/>
    <x v="0"/>
    <n v="1"/>
    <n v="1"/>
    <n v="90"/>
    <n v="3"/>
    <n v="1"/>
    <n v="1"/>
    <n v="2066"/>
    <n v="10494"/>
    <n v="2"/>
    <n v="22"/>
    <n v="4"/>
    <n v="4"/>
    <n v="80"/>
    <n v="1"/>
    <n v="5"/>
    <n v="4"/>
    <n v="3"/>
    <n v="2"/>
    <n v="1"/>
    <n v="0"/>
    <x v="2"/>
  </r>
  <r>
    <x v="1"/>
    <s v="Travel_Rarely"/>
    <x v="1"/>
    <s v="Current Employees"/>
    <x v="1"/>
    <x v="2"/>
    <s v="STAFF-1665"/>
    <n v="1665"/>
    <x v="0"/>
    <x v="5"/>
    <x v="1"/>
    <s v="No"/>
    <s v="Y"/>
    <n v="6"/>
    <n v="-2"/>
    <n v="0"/>
    <n v="54"/>
    <n v="0"/>
    <m/>
    <n v="0"/>
    <n v="1"/>
    <n v="584"/>
    <n v="22"/>
    <x v="4"/>
    <n v="1"/>
    <n v="2"/>
    <n v="91"/>
    <n v="3"/>
    <n v="4"/>
    <n v="3"/>
    <n v="17426"/>
    <n v="18685"/>
    <n v="3"/>
    <n v="25"/>
    <n v="4"/>
    <n v="3"/>
    <n v="80"/>
    <n v="1"/>
    <n v="36"/>
    <n v="3"/>
    <n v="10"/>
    <n v="8"/>
    <n v="4"/>
    <n v="7"/>
    <x v="1"/>
  </r>
  <r>
    <x v="1"/>
    <s v="Travel_Rarely"/>
    <x v="1"/>
    <s v="Current Employees"/>
    <x v="1"/>
    <x v="2"/>
    <s v="STAFF-1509"/>
    <n v="1509"/>
    <x v="0"/>
    <x v="2"/>
    <x v="1"/>
    <s v="No"/>
    <s v="Y"/>
    <n v="3"/>
    <n v="-2"/>
    <n v="0"/>
    <n v="49"/>
    <n v="0"/>
    <m/>
    <n v="0"/>
    <n v="1"/>
    <n v="271"/>
    <n v="3"/>
    <x v="0"/>
    <n v="1"/>
    <n v="3"/>
    <n v="43"/>
    <n v="2"/>
    <n v="2"/>
    <n v="1"/>
    <n v="4789"/>
    <n v="23070"/>
    <n v="4"/>
    <n v="25"/>
    <n v="4"/>
    <n v="1"/>
    <n v="80"/>
    <n v="1"/>
    <n v="10"/>
    <n v="3"/>
    <n v="3"/>
    <n v="2"/>
    <n v="1"/>
    <n v="2"/>
    <x v="2"/>
  </r>
  <r>
    <x v="1"/>
    <s v="Travel_Rarely"/>
    <x v="2"/>
    <s v="Current Employees"/>
    <x v="1"/>
    <x v="2"/>
    <s v="STAFF-1834"/>
    <n v="1834"/>
    <x v="0"/>
    <x v="1"/>
    <x v="1"/>
    <s v="No"/>
    <s v="Y"/>
    <n v="3"/>
    <n v="-2"/>
    <n v="0"/>
    <n v="28"/>
    <n v="0"/>
    <m/>
    <n v="0"/>
    <n v="1"/>
    <n v="1217"/>
    <n v="1"/>
    <x v="3"/>
    <n v="1"/>
    <n v="3"/>
    <n v="67"/>
    <n v="3"/>
    <n v="1"/>
    <n v="1"/>
    <n v="3591"/>
    <n v="12719"/>
    <n v="1"/>
    <n v="25"/>
    <n v="4"/>
    <n v="3"/>
    <n v="80"/>
    <n v="1"/>
    <n v="3"/>
    <n v="3"/>
    <n v="3"/>
    <n v="2"/>
    <n v="1"/>
    <n v="2"/>
    <x v="2"/>
  </r>
  <r>
    <x v="1"/>
    <s v="Travel_Rarely"/>
    <x v="2"/>
    <s v="Current Employees"/>
    <x v="0"/>
    <x v="2"/>
    <s v="STAFF-1864"/>
    <n v="1864"/>
    <x v="0"/>
    <x v="6"/>
    <x v="1"/>
    <s v="No"/>
    <s v="Y"/>
    <n v="5"/>
    <n v="-2"/>
    <n v="0"/>
    <n v="27"/>
    <n v="0"/>
    <m/>
    <n v="0"/>
    <n v="1"/>
    <n v="728"/>
    <n v="23"/>
    <x v="1"/>
    <n v="1"/>
    <n v="2"/>
    <n v="36"/>
    <n v="2"/>
    <n v="2"/>
    <n v="3"/>
    <n v="3540"/>
    <n v="7018"/>
    <n v="1"/>
    <n v="21"/>
    <n v="4"/>
    <n v="4"/>
    <n v="80"/>
    <n v="1"/>
    <n v="9"/>
    <n v="3"/>
    <n v="9"/>
    <n v="8"/>
    <n v="5"/>
    <n v="8"/>
    <x v="0"/>
  </r>
  <r>
    <x v="1"/>
    <s v="Travel_Rarely"/>
    <x v="0"/>
    <s v="Current Employees"/>
    <x v="0"/>
    <x v="3"/>
    <s v="STAFF-1909"/>
    <n v="1909"/>
    <x v="0"/>
    <x v="0"/>
    <x v="1"/>
    <s v="No"/>
    <s v="Y"/>
    <n v="3"/>
    <n v="-2"/>
    <n v="0"/>
    <n v="41"/>
    <n v="0"/>
    <m/>
    <n v="0"/>
    <n v="1"/>
    <n v="337"/>
    <n v="8"/>
    <x v="3"/>
    <n v="1"/>
    <n v="3"/>
    <n v="54"/>
    <n v="3"/>
    <n v="2"/>
    <n v="1"/>
    <n v="4393"/>
    <n v="26841"/>
    <n v="5"/>
    <n v="21"/>
    <n v="4"/>
    <n v="3"/>
    <n v="80"/>
    <n v="1"/>
    <n v="14"/>
    <n v="3"/>
    <n v="5"/>
    <n v="4"/>
    <n v="1"/>
    <n v="4"/>
    <x v="0"/>
  </r>
  <r>
    <x v="1"/>
    <s v="Travel_Rarely"/>
    <x v="0"/>
    <s v="Current Employees"/>
    <x v="0"/>
    <x v="0"/>
    <s v="STAFF-1554"/>
    <n v="1554"/>
    <x v="0"/>
    <x v="6"/>
    <x v="1"/>
    <s v="No"/>
    <s v="Y"/>
    <n v="5"/>
    <n v="-2"/>
    <n v="0"/>
    <n v="35"/>
    <n v="0"/>
    <m/>
    <n v="0"/>
    <n v="1"/>
    <n v="1402"/>
    <n v="28"/>
    <x v="2"/>
    <n v="1"/>
    <n v="2"/>
    <n v="98"/>
    <n v="2"/>
    <n v="1"/>
    <n v="3"/>
    <n v="2430"/>
    <n v="26204"/>
    <n v="0"/>
    <n v="23"/>
    <n v="4"/>
    <n v="1"/>
    <n v="80"/>
    <n v="2"/>
    <n v="6"/>
    <n v="3"/>
    <n v="5"/>
    <n v="3"/>
    <n v="4"/>
    <n v="2"/>
    <x v="0"/>
  </r>
  <r>
    <x v="1"/>
    <s v="Travel_Rarely"/>
    <x v="2"/>
    <s v="Current Employees"/>
    <x v="0"/>
    <x v="3"/>
    <s v="STAFF-2035"/>
    <n v="2035"/>
    <x v="0"/>
    <x v="0"/>
    <x v="1"/>
    <s v="No"/>
    <s v="Y"/>
    <n v="2"/>
    <n v="-2"/>
    <n v="0"/>
    <n v="34"/>
    <n v="0"/>
    <m/>
    <n v="0"/>
    <n v="1"/>
    <n v="704"/>
    <n v="28"/>
    <x v="3"/>
    <n v="1"/>
    <n v="4"/>
    <n v="95"/>
    <n v="2"/>
    <n v="2"/>
    <n v="1"/>
    <n v="6712"/>
    <n v="8978"/>
    <n v="1"/>
    <n v="21"/>
    <n v="4"/>
    <n v="4"/>
    <n v="80"/>
    <n v="2"/>
    <n v="8"/>
    <n v="3"/>
    <n v="8"/>
    <n v="7"/>
    <n v="1"/>
    <n v="7"/>
    <x v="0"/>
  </r>
  <r>
    <x v="1"/>
    <s v="Non-Travel"/>
    <x v="3"/>
    <s v="Current Employees"/>
    <x v="1"/>
    <x v="0"/>
    <s v="STAFF-2026"/>
    <n v="2026"/>
    <x v="1"/>
    <x v="4"/>
    <x v="2"/>
    <s v="No"/>
    <s v="Y"/>
    <n v="2"/>
    <n v="-2"/>
    <n v="0"/>
    <n v="56"/>
    <n v="0"/>
    <m/>
    <n v="0"/>
    <n v="1"/>
    <n v="667"/>
    <n v="1"/>
    <x v="2"/>
    <n v="1"/>
    <n v="3"/>
    <n v="57"/>
    <n v="3"/>
    <n v="2"/>
    <n v="3"/>
    <n v="6306"/>
    <n v="26236"/>
    <n v="1"/>
    <n v="21"/>
    <n v="4"/>
    <n v="1"/>
    <n v="80"/>
    <n v="1"/>
    <n v="13"/>
    <n v="2"/>
    <n v="13"/>
    <n v="12"/>
    <n v="1"/>
    <n v="9"/>
    <x v="1"/>
  </r>
  <r>
    <x v="1"/>
    <s v="Non-Travel"/>
    <x v="0"/>
    <s v="Current Employees"/>
    <x v="1"/>
    <x v="0"/>
    <s v="STAFF-1949"/>
    <n v="1949"/>
    <x v="1"/>
    <x v="2"/>
    <x v="1"/>
    <s v="No"/>
    <s v="Y"/>
    <n v="3"/>
    <n v="-2"/>
    <n v="0"/>
    <n v="36"/>
    <n v="0"/>
    <m/>
    <n v="0"/>
    <n v="1"/>
    <n v="1351"/>
    <n v="9"/>
    <x v="2"/>
    <n v="1"/>
    <n v="1"/>
    <n v="66"/>
    <n v="4"/>
    <n v="1"/>
    <n v="2"/>
    <n v="2810"/>
    <n v="9238"/>
    <n v="1"/>
    <n v="22"/>
    <n v="4"/>
    <n v="2"/>
    <n v="80"/>
    <n v="0"/>
    <n v="5"/>
    <n v="3"/>
    <n v="5"/>
    <n v="4"/>
    <n v="0"/>
    <n v="2"/>
    <x v="0"/>
  </r>
  <r>
    <x v="1"/>
    <s v="Non-Travel"/>
    <x v="1"/>
    <s v="Current Employees"/>
    <x v="1"/>
    <x v="0"/>
    <s v="STAFF-1712"/>
    <n v="1712"/>
    <x v="1"/>
    <x v="4"/>
    <x v="1"/>
    <s v="No"/>
    <s v="Y"/>
    <n v="3"/>
    <n v="-2"/>
    <n v="0"/>
    <n v="45"/>
    <n v="0"/>
    <m/>
    <n v="0"/>
    <n v="1"/>
    <n v="1238"/>
    <n v="1"/>
    <x v="1"/>
    <n v="1"/>
    <n v="3"/>
    <n v="74"/>
    <n v="2"/>
    <n v="3"/>
    <n v="3"/>
    <n v="10748"/>
    <n v="3395"/>
    <n v="3"/>
    <n v="23"/>
    <n v="4"/>
    <n v="4"/>
    <n v="80"/>
    <n v="1"/>
    <n v="25"/>
    <n v="2"/>
    <n v="23"/>
    <n v="15"/>
    <n v="14"/>
    <n v="4"/>
    <x v="4"/>
  </r>
  <r>
    <x v="1"/>
    <s v="Non-Travel"/>
    <x v="0"/>
    <s v="Current Employees"/>
    <x v="1"/>
    <x v="4"/>
    <s v="STAFF-1854"/>
    <n v="1854"/>
    <x v="1"/>
    <x v="1"/>
    <x v="1"/>
    <s v="No"/>
    <s v="Y"/>
    <n v="1"/>
    <n v="-2"/>
    <n v="0"/>
    <n v="42"/>
    <n v="0"/>
    <m/>
    <n v="0"/>
    <n v="1"/>
    <n v="355"/>
    <n v="10"/>
    <x v="2"/>
    <n v="1"/>
    <n v="4"/>
    <n v="38"/>
    <n v="3"/>
    <n v="1"/>
    <n v="4"/>
    <n v="2936"/>
    <n v="6161"/>
    <n v="3"/>
    <n v="22"/>
    <n v="4"/>
    <n v="2"/>
    <n v="80"/>
    <n v="2"/>
    <n v="10"/>
    <n v="2"/>
    <n v="6"/>
    <n v="3"/>
    <n v="3"/>
    <n v="3"/>
    <x v="0"/>
  </r>
  <r>
    <x v="1"/>
    <s v="Non-Travel"/>
    <x v="2"/>
    <s v="Current Employees"/>
    <x v="1"/>
    <x v="2"/>
    <s v="STAFF-1693"/>
    <n v="1693"/>
    <x v="1"/>
    <x v="2"/>
    <x v="0"/>
    <s v="No"/>
    <s v="Y"/>
    <n v="5"/>
    <n v="-2"/>
    <n v="0"/>
    <n v="26"/>
    <n v="0"/>
    <m/>
    <n v="0"/>
    <n v="1"/>
    <n v="786"/>
    <n v="7"/>
    <x v="3"/>
    <n v="1"/>
    <n v="4"/>
    <n v="76"/>
    <n v="3"/>
    <n v="1"/>
    <n v="4"/>
    <n v="2570"/>
    <n v="11925"/>
    <n v="1"/>
    <n v="20"/>
    <n v="4"/>
    <n v="3"/>
    <n v="80"/>
    <n v="0"/>
    <n v="7"/>
    <n v="3"/>
    <n v="7"/>
    <n v="7"/>
    <n v="5"/>
    <n v="7"/>
    <x v="0"/>
  </r>
  <r>
    <x v="1"/>
    <s v="Non-Travel"/>
    <x v="3"/>
    <s v="Current Employees"/>
    <x v="0"/>
    <x v="2"/>
    <s v="STAFF-1824"/>
    <n v="1824"/>
    <x v="1"/>
    <x v="5"/>
    <x v="2"/>
    <s v="No"/>
    <s v="Y"/>
    <n v="0"/>
    <n v="-2"/>
    <n v="0"/>
    <n v="58"/>
    <n v="0"/>
    <m/>
    <n v="0"/>
    <n v="1"/>
    <n v="350"/>
    <n v="2"/>
    <x v="3"/>
    <n v="1"/>
    <n v="2"/>
    <n v="52"/>
    <n v="3"/>
    <n v="4"/>
    <n v="2"/>
    <n v="16291"/>
    <n v="22577"/>
    <n v="4"/>
    <n v="22"/>
    <n v="4"/>
    <n v="4"/>
    <n v="80"/>
    <n v="1"/>
    <n v="37"/>
    <n v="2"/>
    <n v="16"/>
    <n v="9"/>
    <n v="14"/>
    <n v="14"/>
    <x v="5"/>
  </r>
  <r>
    <x v="1"/>
    <s v="Non-Travel"/>
    <x v="0"/>
    <s v="Current Employees"/>
    <x v="0"/>
    <x v="3"/>
    <s v="STAFF-2036"/>
    <n v="2036"/>
    <x v="1"/>
    <x v="0"/>
    <x v="2"/>
    <s v="No"/>
    <s v="Y"/>
    <n v="4"/>
    <n v="-2"/>
    <n v="0"/>
    <n v="36"/>
    <n v="0"/>
    <m/>
    <n v="0"/>
    <n v="1"/>
    <n v="301"/>
    <n v="15"/>
    <x v="2"/>
    <n v="1"/>
    <n v="4"/>
    <n v="88"/>
    <n v="1"/>
    <n v="2"/>
    <n v="1"/>
    <n v="5406"/>
    <n v="10436"/>
    <n v="1"/>
    <n v="24"/>
    <n v="4"/>
    <n v="1"/>
    <n v="80"/>
    <n v="1"/>
    <n v="15"/>
    <n v="2"/>
    <n v="15"/>
    <n v="12"/>
    <n v="11"/>
    <n v="11"/>
    <x v="5"/>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x v="1"/>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x v="0"/>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x v="1"/>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x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x v="0"/>
  </r>
  <r>
    <x v="1"/>
    <s v="Travel_Rarely"/>
    <x v="2"/>
    <s v="Current Employees"/>
    <x v="2"/>
    <x v="0"/>
    <s v="STAFF-1499"/>
    <n v="1499"/>
    <x v="1"/>
    <x v="8"/>
    <x v="2"/>
    <s v="No"/>
    <s v="Y"/>
    <n v="3"/>
    <n v="-2"/>
    <n v="0"/>
    <n v="30"/>
    <n v="0"/>
    <m/>
    <n v="0"/>
    <n v="1"/>
    <n v="330"/>
    <n v="1"/>
    <x v="3"/>
    <n v="1"/>
    <n v="3"/>
    <n v="46"/>
    <n v="3"/>
    <n v="1"/>
    <n v="3"/>
    <n v="2064"/>
    <n v="15428"/>
    <n v="0"/>
    <n v="21"/>
    <n v="4"/>
    <n v="1"/>
    <n v="80"/>
    <n v="1"/>
    <n v="6"/>
    <n v="4"/>
    <n v="5"/>
    <n v="3"/>
    <n v="1"/>
    <n v="3"/>
    <x v="0"/>
  </r>
  <r>
    <x v="1"/>
    <s v="Travel_Rarely"/>
    <x v="3"/>
    <s v="Current Employees"/>
    <x v="1"/>
    <x v="2"/>
    <s v="STAFF-1697"/>
    <n v="1697"/>
    <x v="1"/>
    <x v="4"/>
    <x v="2"/>
    <s v="No"/>
    <s v="Y"/>
    <n v="2"/>
    <n v="-2"/>
    <n v="0"/>
    <n v="60"/>
    <n v="0"/>
    <m/>
    <n v="0"/>
    <n v="1"/>
    <n v="370"/>
    <n v="1"/>
    <x v="2"/>
    <n v="1"/>
    <n v="3"/>
    <n v="92"/>
    <n v="1"/>
    <n v="3"/>
    <n v="4"/>
    <n v="10883"/>
    <n v="20467"/>
    <n v="3"/>
    <n v="20"/>
    <n v="4"/>
    <n v="3"/>
    <n v="80"/>
    <n v="1"/>
    <n v="19"/>
    <n v="4"/>
    <n v="1"/>
    <n v="0"/>
    <n v="0"/>
    <n v="0"/>
    <x v="2"/>
  </r>
  <r>
    <x v="1"/>
    <s v="Travel_Rarely"/>
    <x v="0"/>
    <s v="Current Employees"/>
    <x v="1"/>
    <x v="0"/>
    <s v="STAFF-1664"/>
    <n v="1664"/>
    <x v="1"/>
    <x v="4"/>
    <x v="2"/>
    <s v="No"/>
    <s v="Y"/>
    <n v="3"/>
    <n v="-2"/>
    <n v="0"/>
    <n v="36"/>
    <n v="0"/>
    <m/>
    <n v="0"/>
    <n v="1"/>
    <n v="1040"/>
    <n v="3"/>
    <x v="0"/>
    <n v="1"/>
    <n v="4"/>
    <n v="79"/>
    <n v="4"/>
    <n v="2"/>
    <n v="1"/>
    <n v="6842"/>
    <n v="26308"/>
    <n v="6"/>
    <n v="20"/>
    <n v="4"/>
    <n v="1"/>
    <n v="80"/>
    <n v="1"/>
    <n v="13"/>
    <n v="3"/>
    <n v="5"/>
    <n v="4"/>
    <n v="0"/>
    <n v="4"/>
    <x v="0"/>
  </r>
  <r>
    <x v="1"/>
    <s v="Travel_Rarely"/>
    <x v="0"/>
    <s v="Current Employees"/>
    <x v="1"/>
    <x v="0"/>
    <s v="STAFF-1772"/>
    <n v="1772"/>
    <x v="1"/>
    <x v="2"/>
    <x v="2"/>
    <s v="No"/>
    <s v="Y"/>
    <n v="2"/>
    <n v="-2"/>
    <n v="0"/>
    <n v="41"/>
    <n v="0"/>
    <m/>
    <n v="0"/>
    <n v="1"/>
    <n v="548"/>
    <n v="9"/>
    <x v="2"/>
    <n v="1"/>
    <n v="3"/>
    <n v="94"/>
    <n v="3"/>
    <n v="1"/>
    <n v="1"/>
    <n v="2289"/>
    <n v="20520"/>
    <n v="1"/>
    <n v="20"/>
    <n v="4"/>
    <n v="2"/>
    <n v="80"/>
    <n v="2"/>
    <n v="5"/>
    <n v="3"/>
    <n v="5"/>
    <n v="3"/>
    <n v="0"/>
    <n v="4"/>
    <x v="0"/>
  </r>
  <r>
    <x v="1"/>
    <s v="Travel_Rarely"/>
    <x v="0"/>
    <s v="Current Employees"/>
    <x v="1"/>
    <x v="2"/>
    <s v="STAFF-1768"/>
    <n v="1768"/>
    <x v="1"/>
    <x v="2"/>
    <x v="2"/>
    <s v="No"/>
    <s v="Y"/>
    <n v="6"/>
    <n v="-2"/>
    <n v="0"/>
    <n v="42"/>
    <n v="0"/>
    <m/>
    <n v="0"/>
    <n v="1"/>
    <n v="855"/>
    <n v="12"/>
    <x v="3"/>
    <n v="1"/>
    <n v="2"/>
    <n v="57"/>
    <n v="3"/>
    <n v="1"/>
    <n v="2"/>
    <n v="2766"/>
    <n v="8952"/>
    <n v="8"/>
    <n v="22"/>
    <n v="4"/>
    <n v="2"/>
    <n v="80"/>
    <n v="3"/>
    <n v="7"/>
    <n v="2"/>
    <n v="5"/>
    <n v="3"/>
    <n v="0"/>
    <n v="4"/>
    <x v="0"/>
  </r>
  <r>
    <x v="1"/>
    <s v="Travel_Rarely"/>
    <x v="0"/>
    <s v="Current Employees"/>
    <x v="1"/>
    <x v="2"/>
    <s v="STAFF-1654"/>
    <n v="1654"/>
    <x v="1"/>
    <x v="3"/>
    <x v="1"/>
    <s v="No"/>
    <s v="Y"/>
    <n v="3"/>
    <n v="-2"/>
    <n v="0"/>
    <n v="39"/>
    <n v="0"/>
    <m/>
    <n v="0"/>
    <n v="1"/>
    <n v="492"/>
    <n v="12"/>
    <x v="3"/>
    <n v="1"/>
    <n v="4"/>
    <n v="66"/>
    <n v="3"/>
    <n v="2"/>
    <n v="2"/>
    <n v="5295"/>
    <n v="7693"/>
    <n v="4"/>
    <n v="21"/>
    <n v="4"/>
    <n v="3"/>
    <n v="80"/>
    <n v="0"/>
    <n v="7"/>
    <n v="3"/>
    <n v="5"/>
    <n v="4"/>
    <n v="1"/>
    <n v="0"/>
    <x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x v="1"/>
  </r>
  <r>
    <x v="1"/>
    <s v="Travel_Rarely"/>
    <x v="3"/>
    <s v="Current Employees"/>
    <x v="1"/>
    <x v="4"/>
    <s v="STAFF-1873"/>
    <n v="1873"/>
    <x v="1"/>
    <x v="1"/>
    <x v="1"/>
    <s v="No"/>
    <s v="Y"/>
    <n v="2"/>
    <n v="-2"/>
    <n v="0"/>
    <n v="55"/>
    <n v="0"/>
    <m/>
    <n v="0"/>
    <n v="1"/>
    <n v="836"/>
    <n v="2"/>
    <x v="2"/>
    <n v="1"/>
    <n v="4"/>
    <n v="98"/>
    <n v="2"/>
    <n v="1"/>
    <n v="4"/>
    <n v="2662"/>
    <n v="7975"/>
    <n v="8"/>
    <n v="20"/>
    <n v="4"/>
    <n v="2"/>
    <n v="80"/>
    <n v="1"/>
    <n v="19"/>
    <n v="4"/>
    <n v="5"/>
    <n v="2"/>
    <n v="0"/>
    <n v="4"/>
    <x v="0"/>
  </r>
  <r>
    <x v="1"/>
    <s v="Travel_Rarely"/>
    <x v="3"/>
    <s v="Current Employees"/>
    <x v="1"/>
    <x v="0"/>
    <s v="STAFF-1483"/>
    <n v="1483"/>
    <x v="1"/>
    <x v="1"/>
    <x v="1"/>
    <s v="No"/>
    <s v="Y"/>
    <n v="2"/>
    <n v="-2"/>
    <n v="0"/>
    <n v="57"/>
    <n v="0"/>
    <m/>
    <n v="0"/>
    <n v="1"/>
    <n v="405"/>
    <n v="1"/>
    <x v="0"/>
    <n v="1"/>
    <n v="2"/>
    <n v="93"/>
    <n v="4"/>
    <n v="2"/>
    <n v="3"/>
    <n v="4900"/>
    <n v="2721"/>
    <n v="0"/>
    <n v="24"/>
    <n v="4"/>
    <n v="1"/>
    <n v="80"/>
    <n v="1"/>
    <n v="13"/>
    <n v="2"/>
    <n v="12"/>
    <n v="9"/>
    <n v="2"/>
    <n v="8"/>
    <x v="1"/>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x v="1"/>
  </r>
  <r>
    <x v="1"/>
    <s v="Travel_Rarely"/>
    <x v="0"/>
    <s v="Current Employees"/>
    <x v="1"/>
    <x v="0"/>
    <s v="STAFF-1999"/>
    <n v="1999"/>
    <x v="1"/>
    <x v="1"/>
    <x v="1"/>
    <s v="No"/>
    <s v="Y"/>
    <n v="3"/>
    <n v="-2"/>
    <n v="0"/>
    <n v="41"/>
    <n v="0"/>
    <m/>
    <n v="0"/>
    <n v="1"/>
    <n v="642"/>
    <n v="1"/>
    <x v="3"/>
    <n v="1"/>
    <n v="4"/>
    <n v="76"/>
    <n v="3"/>
    <n v="1"/>
    <n v="4"/>
    <n v="2782"/>
    <n v="21412"/>
    <n v="3"/>
    <n v="22"/>
    <n v="4"/>
    <n v="1"/>
    <n v="80"/>
    <n v="1"/>
    <n v="12"/>
    <n v="3"/>
    <n v="5"/>
    <n v="3"/>
    <n v="1"/>
    <n v="0"/>
    <x v="0"/>
  </r>
  <r>
    <x v="1"/>
    <s v="Travel_Rarely"/>
    <x v="1"/>
    <s v="Current Employees"/>
    <x v="1"/>
    <x v="4"/>
    <s v="STAFF-1546"/>
    <n v="1546"/>
    <x v="1"/>
    <x v="1"/>
    <x v="1"/>
    <s v="No"/>
    <s v="Y"/>
    <n v="3"/>
    <n v="-2"/>
    <n v="0"/>
    <n v="45"/>
    <n v="0"/>
    <m/>
    <n v="0"/>
    <n v="1"/>
    <n v="950"/>
    <n v="28"/>
    <x v="3"/>
    <n v="1"/>
    <n v="4"/>
    <n v="97"/>
    <n v="3"/>
    <n v="1"/>
    <n v="4"/>
    <n v="2132"/>
    <n v="4585"/>
    <n v="4"/>
    <n v="20"/>
    <n v="4"/>
    <n v="4"/>
    <n v="80"/>
    <n v="1"/>
    <n v="8"/>
    <n v="3"/>
    <n v="5"/>
    <n v="4"/>
    <n v="0"/>
    <n v="3"/>
    <x v="0"/>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x v="5"/>
  </r>
  <r>
    <x v="1"/>
    <s v="Travel_Rarely"/>
    <x v="0"/>
    <s v="Current Employees"/>
    <x v="1"/>
    <x v="2"/>
    <s v="STAFF-1800"/>
    <n v="1800"/>
    <x v="1"/>
    <x v="7"/>
    <x v="0"/>
    <s v="No"/>
    <s v="Y"/>
    <n v="3"/>
    <n v="-2"/>
    <n v="0"/>
    <n v="39"/>
    <n v="0"/>
    <m/>
    <n v="0"/>
    <n v="1"/>
    <n v="1253"/>
    <n v="10"/>
    <x v="1"/>
    <n v="1"/>
    <n v="3"/>
    <n v="65"/>
    <n v="3"/>
    <n v="3"/>
    <n v="3"/>
    <n v="13464"/>
    <n v="7914"/>
    <n v="7"/>
    <n v="21"/>
    <n v="4"/>
    <n v="3"/>
    <n v="80"/>
    <n v="0"/>
    <n v="9"/>
    <n v="3"/>
    <n v="4"/>
    <n v="3"/>
    <n v="2"/>
    <n v="2"/>
    <x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x v="0"/>
  </r>
  <r>
    <x v="1"/>
    <s v="Travel_Rarely"/>
    <x v="2"/>
    <s v="Current Employees"/>
    <x v="1"/>
    <x v="0"/>
    <s v="STAFF-1966"/>
    <n v="1966"/>
    <x v="1"/>
    <x v="3"/>
    <x v="0"/>
    <s v="No"/>
    <s v="Y"/>
    <n v="1"/>
    <n v="-2"/>
    <n v="0"/>
    <n v="32"/>
    <n v="0"/>
    <m/>
    <n v="0"/>
    <n v="1"/>
    <n v="1373"/>
    <n v="5"/>
    <x v="2"/>
    <n v="1"/>
    <n v="4"/>
    <n v="56"/>
    <n v="2"/>
    <n v="2"/>
    <n v="4"/>
    <n v="9679"/>
    <n v="10138"/>
    <n v="8"/>
    <n v="24"/>
    <n v="4"/>
    <n v="2"/>
    <n v="80"/>
    <n v="0"/>
    <n v="8"/>
    <n v="3"/>
    <n v="1"/>
    <n v="0"/>
    <n v="0"/>
    <n v="0"/>
    <x v="2"/>
  </r>
  <r>
    <x v="1"/>
    <s v="Travel_Rarely"/>
    <x v="0"/>
    <s v="Current Employees"/>
    <x v="1"/>
    <x v="1"/>
    <s v="STAFF-1595"/>
    <n v="1595"/>
    <x v="1"/>
    <x v="5"/>
    <x v="0"/>
    <s v="No"/>
    <s v="Y"/>
    <n v="2"/>
    <n v="-2"/>
    <n v="0"/>
    <n v="42"/>
    <n v="0"/>
    <m/>
    <n v="0"/>
    <n v="1"/>
    <n v="1059"/>
    <n v="9"/>
    <x v="0"/>
    <n v="1"/>
    <n v="4"/>
    <n v="93"/>
    <n v="2"/>
    <n v="5"/>
    <n v="4"/>
    <n v="19613"/>
    <n v="26362"/>
    <n v="8"/>
    <n v="22"/>
    <n v="4"/>
    <n v="4"/>
    <n v="80"/>
    <n v="0"/>
    <n v="24"/>
    <n v="3"/>
    <n v="1"/>
    <n v="0"/>
    <n v="0"/>
    <n v="1"/>
    <x v="2"/>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x v="6"/>
  </r>
  <r>
    <x v="1"/>
    <s v="Travel_Rarely"/>
    <x v="2"/>
    <s v="Current Employees"/>
    <x v="0"/>
    <x v="4"/>
    <s v="STAFF-1823"/>
    <n v="1823"/>
    <x v="1"/>
    <x v="0"/>
    <x v="1"/>
    <s v="No"/>
    <s v="Y"/>
    <n v="5"/>
    <n v="-2"/>
    <n v="0"/>
    <n v="34"/>
    <n v="0"/>
    <m/>
    <n v="0"/>
    <n v="1"/>
    <n v="810"/>
    <n v="8"/>
    <x v="0"/>
    <n v="1"/>
    <n v="4"/>
    <n v="92"/>
    <n v="4"/>
    <n v="2"/>
    <n v="4"/>
    <n v="6799"/>
    <n v="22128"/>
    <n v="1"/>
    <n v="21"/>
    <n v="4"/>
    <n v="3"/>
    <n v="80"/>
    <n v="2"/>
    <n v="10"/>
    <n v="3"/>
    <n v="10"/>
    <n v="8"/>
    <n v="4"/>
    <n v="8"/>
    <x v="1"/>
  </r>
  <r>
    <x v="1"/>
    <s v="Travel_Rarely"/>
    <x v="2"/>
    <s v="Current Employees"/>
    <x v="0"/>
    <x v="3"/>
    <s v="STAFF-1950"/>
    <n v="1950"/>
    <x v="1"/>
    <x v="0"/>
    <x v="0"/>
    <s v="No"/>
    <s v="Y"/>
    <n v="3"/>
    <n v="-2"/>
    <n v="0"/>
    <n v="34"/>
    <n v="0"/>
    <m/>
    <n v="0"/>
    <n v="1"/>
    <n v="937"/>
    <n v="1"/>
    <x v="3"/>
    <n v="1"/>
    <n v="1"/>
    <n v="32"/>
    <n v="3"/>
    <n v="3"/>
    <n v="1"/>
    <n v="9888"/>
    <n v="6770"/>
    <n v="1"/>
    <n v="21"/>
    <n v="4"/>
    <n v="1"/>
    <n v="80"/>
    <n v="0"/>
    <n v="14"/>
    <n v="2"/>
    <n v="14"/>
    <n v="8"/>
    <n v="2"/>
    <n v="1"/>
    <x v="1"/>
  </r>
  <r>
    <x v="1"/>
    <s v="Non-Travel"/>
    <x v="1"/>
    <s v="Current Employees"/>
    <x v="1"/>
    <x v="2"/>
    <s v="STAFF-1775"/>
    <n v="1775"/>
    <x v="0"/>
    <x v="3"/>
    <x v="1"/>
    <s v="Yes"/>
    <s v="Y"/>
    <n v="2"/>
    <n v="-2"/>
    <n v="0"/>
    <n v="53"/>
    <n v="0"/>
    <m/>
    <n v="0"/>
    <n v="1"/>
    <n v="661"/>
    <n v="1"/>
    <x v="2"/>
    <n v="1"/>
    <n v="1"/>
    <n v="60"/>
    <n v="2"/>
    <n v="4"/>
    <n v="3"/>
    <n v="12965"/>
    <n v="22308"/>
    <n v="4"/>
    <n v="20"/>
    <n v="4"/>
    <n v="4"/>
    <n v="80"/>
    <n v="3"/>
    <n v="27"/>
    <n v="2"/>
    <n v="3"/>
    <n v="2"/>
    <n v="0"/>
    <n v="2"/>
    <x v="2"/>
  </r>
  <r>
    <x v="1"/>
    <s v="Non-Travel"/>
    <x v="2"/>
    <s v="Current Employees"/>
    <x v="0"/>
    <x v="0"/>
    <s v="STAFF-1681"/>
    <n v="1681"/>
    <x v="0"/>
    <x v="0"/>
    <x v="2"/>
    <s v="Yes"/>
    <s v="Y"/>
    <n v="2"/>
    <n v="-2"/>
    <n v="0"/>
    <n v="33"/>
    <n v="0"/>
    <m/>
    <n v="0"/>
    <n v="1"/>
    <n v="530"/>
    <n v="16"/>
    <x v="3"/>
    <n v="1"/>
    <n v="3"/>
    <n v="36"/>
    <n v="3"/>
    <n v="2"/>
    <n v="4"/>
    <n v="5368"/>
    <n v="16130"/>
    <n v="1"/>
    <n v="25"/>
    <n v="4"/>
    <n v="3"/>
    <n v="80"/>
    <n v="1"/>
    <n v="7"/>
    <n v="3"/>
    <n v="6"/>
    <n v="5"/>
    <n v="1"/>
    <n v="2"/>
    <x v="0"/>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x v="5"/>
  </r>
  <r>
    <x v="1"/>
    <s v="Travel_Rarely"/>
    <x v="3"/>
    <s v="Current Employees"/>
    <x v="1"/>
    <x v="2"/>
    <s v="STAFF-1423"/>
    <n v="1423"/>
    <x v="0"/>
    <x v="7"/>
    <x v="1"/>
    <s v="Yes"/>
    <s v="Y"/>
    <n v="3"/>
    <n v="-2"/>
    <n v="0"/>
    <n v="58"/>
    <n v="0"/>
    <m/>
    <n v="0"/>
    <n v="1"/>
    <n v="1055"/>
    <n v="1"/>
    <x v="3"/>
    <n v="1"/>
    <n v="4"/>
    <n v="76"/>
    <n v="3"/>
    <n v="5"/>
    <n v="1"/>
    <n v="19701"/>
    <n v="22456"/>
    <n v="3"/>
    <n v="21"/>
    <n v="4"/>
    <n v="3"/>
    <n v="80"/>
    <n v="1"/>
    <n v="32"/>
    <n v="3"/>
    <n v="9"/>
    <n v="8"/>
    <n v="1"/>
    <n v="5"/>
    <x v="0"/>
  </r>
  <r>
    <x v="1"/>
    <s v="Travel_Rarely"/>
    <x v="0"/>
    <s v="Current Employees"/>
    <x v="1"/>
    <x v="1"/>
    <s v="STAFF-1847"/>
    <n v="1847"/>
    <x v="0"/>
    <x v="1"/>
    <x v="1"/>
    <s v="Yes"/>
    <s v="Y"/>
    <n v="2"/>
    <n v="-2"/>
    <n v="0"/>
    <n v="36"/>
    <n v="0"/>
    <m/>
    <n v="0"/>
    <n v="1"/>
    <n v="430"/>
    <n v="2"/>
    <x v="2"/>
    <n v="1"/>
    <n v="4"/>
    <n v="73"/>
    <n v="3"/>
    <n v="2"/>
    <n v="2"/>
    <n v="6962"/>
    <n v="19573"/>
    <n v="4"/>
    <n v="22"/>
    <n v="4"/>
    <n v="4"/>
    <n v="80"/>
    <n v="1"/>
    <n v="15"/>
    <n v="3"/>
    <n v="1"/>
    <n v="0"/>
    <n v="0"/>
    <n v="0"/>
    <x v="2"/>
  </r>
  <r>
    <x v="1"/>
    <s v="Travel_Rarely"/>
    <x v="2"/>
    <s v="Current Employees"/>
    <x v="0"/>
    <x v="1"/>
    <s v="STAFF-2018"/>
    <n v="2018"/>
    <x v="0"/>
    <x v="0"/>
    <x v="2"/>
    <s v="Yes"/>
    <s v="Y"/>
    <n v="3"/>
    <n v="-2"/>
    <n v="0"/>
    <n v="25"/>
    <n v="0"/>
    <m/>
    <n v="0"/>
    <n v="1"/>
    <n v="1382"/>
    <n v="8"/>
    <x v="0"/>
    <n v="1"/>
    <n v="1"/>
    <n v="85"/>
    <n v="3"/>
    <n v="2"/>
    <n v="3"/>
    <n v="4907"/>
    <n v="13684"/>
    <n v="0"/>
    <n v="22"/>
    <n v="4"/>
    <n v="2"/>
    <n v="80"/>
    <n v="1"/>
    <n v="6"/>
    <n v="2"/>
    <n v="5"/>
    <n v="3"/>
    <n v="0"/>
    <n v="4"/>
    <x v="0"/>
  </r>
  <r>
    <x v="1"/>
    <s v="Travel_Rarely"/>
    <x v="0"/>
    <s v="Current Employees"/>
    <x v="0"/>
    <x v="3"/>
    <s v="STAFF-1835"/>
    <n v="1835"/>
    <x v="0"/>
    <x v="6"/>
    <x v="1"/>
    <s v="Yes"/>
    <s v="Y"/>
    <n v="4"/>
    <n v="-2"/>
    <n v="0"/>
    <n v="38"/>
    <n v="0"/>
    <m/>
    <n v="0"/>
    <n v="1"/>
    <n v="723"/>
    <n v="2"/>
    <x v="2"/>
    <n v="1"/>
    <n v="2"/>
    <n v="77"/>
    <n v="1"/>
    <n v="2"/>
    <n v="1"/>
    <n v="5405"/>
    <n v="4244"/>
    <n v="2"/>
    <n v="20"/>
    <n v="4"/>
    <n v="1"/>
    <n v="80"/>
    <n v="2"/>
    <n v="20"/>
    <n v="2"/>
    <n v="4"/>
    <n v="2"/>
    <n v="0"/>
    <n v="3"/>
    <x v="2"/>
  </r>
  <r>
    <x v="1"/>
    <s v="Travel_Rarely"/>
    <x v="0"/>
    <s v="Current Employees"/>
    <x v="2"/>
    <x v="2"/>
    <s v="STAFF-1550"/>
    <n v="1550"/>
    <x v="1"/>
    <x v="5"/>
    <x v="0"/>
    <s v="Yes"/>
    <s v="Y"/>
    <n v="2"/>
    <n v="-2"/>
    <n v="0"/>
    <n v="40"/>
    <n v="0"/>
    <m/>
    <n v="0"/>
    <n v="1"/>
    <n v="898"/>
    <n v="6"/>
    <x v="0"/>
    <n v="1"/>
    <n v="3"/>
    <n v="38"/>
    <n v="3"/>
    <n v="4"/>
    <n v="4"/>
    <n v="16437"/>
    <n v="17381"/>
    <n v="1"/>
    <n v="21"/>
    <n v="4"/>
    <n v="4"/>
    <n v="80"/>
    <n v="0"/>
    <n v="21"/>
    <n v="3"/>
    <n v="21"/>
    <n v="7"/>
    <n v="7"/>
    <n v="7"/>
    <x v="4"/>
  </r>
  <r>
    <x v="1"/>
    <s v="Travel_Rarely"/>
    <x v="2"/>
    <s v="Current Employees"/>
    <x v="1"/>
    <x v="0"/>
    <s v="STAFF-2064"/>
    <n v="2064"/>
    <x v="1"/>
    <x v="3"/>
    <x v="1"/>
    <s v="Yes"/>
    <s v="Y"/>
    <n v="0"/>
    <n v="-2"/>
    <n v="0"/>
    <n v="27"/>
    <n v="0"/>
    <m/>
    <n v="0"/>
    <n v="1"/>
    <n v="155"/>
    <n v="4"/>
    <x v="3"/>
    <n v="1"/>
    <n v="2"/>
    <n v="87"/>
    <n v="4"/>
    <n v="2"/>
    <n v="2"/>
    <n v="6142"/>
    <n v="5174"/>
    <n v="1"/>
    <n v="20"/>
    <n v="4"/>
    <n v="2"/>
    <n v="80"/>
    <n v="1"/>
    <n v="6"/>
    <n v="3"/>
    <n v="6"/>
    <n v="2"/>
    <n v="0"/>
    <n v="3"/>
    <x v="0"/>
  </r>
  <r>
    <x v="1"/>
    <s v="Travel_Rarely"/>
    <x v="0"/>
    <s v="Current Employees"/>
    <x v="1"/>
    <x v="2"/>
    <s v="STAFF-1885"/>
    <n v="1885"/>
    <x v="1"/>
    <x v="1"/>
    <x v="1"/>
    <s v="Yes"/>
    <s v="Y"/>
    <n v="2"/>
    <n v="-2"/>
    <n v="0"/>
    <n v="37"/>
    <n v="0"/>
    <m/>
    <n v="0"/>
    <n v="1"/>
    <n v="783"/>
    <n v="7"/>
    <x v="2"/>
    <n v="1"/>
    <n v="4"/>
    <n v="78"/>
    <n v="3"/>
    <n v="2"/>
    <n v="1"/>
    <n v="4284"/>
    <n v="13588"/>
    <n v="5"/>
    <n v="22"/>
    <n v="4"/>
    <n v="3"/>
    <n v="80"/>
    <n v="1"/>
    <n v="16"/>
    <n v="3"/>
    <n v="5"/>
    <n v="3"/>
    <n v="0"/>
    <n v="4"/>
    <x v="0"/>
  </r>
  <r>
    <x v="1"/>
    <s v="Travel_Rarely"/>
    <x v="2"/>
    <s v="Current Employees"/>
    <x v="0"/>
    <x v="4"/>
    <s v="STAFF-1541"/>
    <n v="1541"/>
    <x v="1"/>
    <x v="6"/>
    <x v="1"/>
    <s v="Yes"/>
    <s v="Y"/>
    <n v="4"/>
    <n v="-2"/>
    <n v="0"/>
    <n v="34"/>
    <n v="0"/>
    <m/>
    <n v="0"/>
    <n v="1"/>
    <n v="1440"/>
    <n v="7"/>
    <x v="0"/>
    <n v="1"/>
    <n v="4"/>
    <n v="55"/>
    <n v="3"/>
    <n v="1"/>
    <n v="4"/>
    <n v="2308"/>
    <n v="4944"/>
    <n v="0"/>
    <n v="25"/>
    <n v="4"/>
    <n v="2"/>
    <n v="80"/>
    <n v="1"/>
    <n v="12"/>
    <n v="3"/>
    <n v="11"/>
    <n v="10"/>
    <n v="5"/>
    <n v="7"/>
    <x v="1"/>
  </r>
  <r>
    <x v="1"/>
    <s v="Travel_Rarely"/>
    <x v="0"/>
    <s v="Current Employees"/>
    <x v="0"/>
    <x v="0"/>
    <s v="STAFF-1556"/>
    <n v="1556"/>
    <x v="1"/>
    <x v="6"/>
    <x v="0"/>
    <s v="Yes"/>
    <s v="Y"/>
    <n v="3"/>
    <n v="-2"/>
    <n v="0"/>
    <n v="36"/>
    <n v="0"/>
    <m/>
    <n v="0"/>
    <n v="1"/>
    <n v="1157"/>
    <n v="2"/>
    <x v="2"/>
    <n v="1"/>
    <n v="3"/>
    <n v="70"/>
    <n v="3"/>
    <n v="1"/>
    <n v="4"/>
    <n v="2644"/>
    <n v="17001"/>
    <n v="3"/>
    <n v="21"/>
    <n v="4"/>
    <n v="4"/>
    <n v="80"/>
    <n v="0"/>
    <n v="7"/>
    <n v="2"/>
    <n v="3"/>
    <n v="2"/>
    <n v="1"/>
    <n v="2"/>
    <x v="2"/>
  </r>
  <r>
    <x v="0"/>
    <s v="Travel_Frequently"/>
    <x v="2"/>
    <s v="Ex-Employees"/>
    <x v="2"/>
    <x v="5"/>
    <s v="STAFF-1747"/>
    <n v="1747"/>
    <x v="0"/>
    <x v="8"/>
    <x v="2"/>
    <s v="No"/>
    <s v="Y"/>
    <n v="0"/>
    <n v="-2"/>
    <n v="0"/>
    <n v="30"/>
    <n v="1"/>
    <n v="1"/>
    <n v="1"/>
    <n v="0"/>
    <n v="600"/>
    <n v="8"/>
    <x v="3"/>
    <n v="1"/>
    <n v="3"/>
    <n v="66"/>
    <n v="2"/>
    <n v="1"/>
    <n v="4"/>
    <n v="2180"/>
    <n v="9732"/>
    <n v="6"/>
    <n v="11"/>
    <n v="3"/>
    <n v="3"/>
    <n v="80"/>
    <n v="1"/>
    <n v="6"/>
    <n v="2"/>
    <n v="4"/>
    <n v="2"/>
    <n v="1"/>
    <n v="2"/>
    <x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x v="2"/>
  </r>
  <r>
    <x v="0"/>
    <s v="Travel_Frequently"/>
    <x v="2"/>
    <s v="Ex-Employees"/>
    <x v="1"/>
    <x v="0"/>
    <s v="STAFF-1459"/>
    <n v="1459"/>
    <x v="0"/>
    <x v="3"/>
    <x v="0"/>
    <s v="No"/>
    <s v="Y"/>
    <n v="2"/>
    <n v="-2"/>
    <n v="0"/>
    <n v="31"/>
    <n v="1"/>
    <n v="1"/>
    <n v="1"/>
    <n v="0"/>
    <n v="1445"/>
    <n v="1"/>
    <x v="4"/>
    <n v="1"/>
    <n v="3"/>
    <n v="100"/>
    <n v="4"/>
    <n v="3"/>
    <n v="2"/>
    <n v="7446"/>
    <n v="8931"/>
    <n v="1"/>
    <n v="11"/>
    <n v="3"/>
    <n v="1"/>
    <n v="80"/>
    <n v="0"/>
    <n v="10"/>
    <n v="3"/>
    <n v="10"/>
    <n v="8"/>
    <n v="4"/>
    <n v="7"/>
    <x v="1"/>
  </r>
  <r>
    <x v="0"/>
    <s v="Travel_Frequently"/>
    <x v="2"/>
    <s v="Ex-Employees"/>
    <x v="1"/>
    <x v="0"/>
    <s v="STAFF-1537"/>
    <n v="1537"/>
    <x v="0"/>
    <x v="1"/>
    <x v="0"/>
    <s v="No"/>
    <s v="Y"/>
    <n v="2"/>
    <n v="-2"/>
    <n v="0"/>
    <n v="31"/>
    <n v="1"/>
    <n v="1"/>
    <n v="1"/>
    <n v="0"/>
    <n v="561"/>
    <n v="3"/>
    <x v="3"/>
    <n v="1"/>
    <n v="4"/>
    <n v="33"/>
    <n v="3"/>
    <n v="1"/>
    <n v="3"/>
    <n v="4084"/>
    <n v="4156"/>
    <n v="1"/>
    <n v="12"/>
    <n v="3"/>
    <n v="1"/>
    <n v="80"/>
    <n v="0"/>
    <n v="7"/>
    <n v="1"/>
    <n v="7"/>
    <n v="2"/>
    <n v="7"/>
    <n v="7"/>
    <x v="0"/>
  </r>
  <r>
    <x v="0"/>
    <s v="Travel_Frequently"/>
    <x v="2"/>
    <s v="Ex-Employees"/>
    <x v="0"/>
    <x v="4"/>
    <s v="STAFF-1487"/>
    <n v="1487"/>
    <x v="0"/>
    <x v="0"/>
    <x v="0"/>
    <s v="No"/>
    <s v="Y"/>
    <n v="4"/>
    <n v="-2"/>
    <n v="0"/>
    <n v="29"/>
    <n v="1"/>
    <n v="1"/>
    <n v="1"/>
    <n v="0"/>
    <n v="115"/>
    <n v="13"/>
    <x v="3"/>
    <n v="1"/>
    <n v="4"/>
    <n v="51"/>
    <n v="3"/>
    <n v="2"/>
    <n v="4"/>
    <n v="5765"/>
    <n v="17485"/>
    <n v="5"/>
    <n v="11"/>
    <n v="3"/>
    <n v="1"/>
    <n v="80"/>
    <n v="0"/>
    <n v="7"/>
    <n v="1"/>
    <n v="5"/>
    <n v="3"/>
    <n v="0"/>
    <n v="0"/>
    <x v="0"/>
  </r>
  <r>
    <x v="0"/>
    <s v="Travel_Frequently"/>
    <x v="2"/>
    <s v="Ex-Employees"/>
    <x v="0"/>
    <x v="0"/>
    <s v="STAFF-1427"/>
    <n v="1427"/>
    <x v="0"/>
    <x v="6"/>
    <x v="0"/>
    <s v="No"/>
    <s v="Y"/>
    <n v="3"/>
    <n v="-2"/>
    <n v="0"/>
    <n v="31"/>
    <n v="1"/>
    <n v="1"/>
    <n v="1"/>
    <n v="0"/>
    <n v="667"/>
    <n v="1"/>
    <x v="2"/>
    <n v="1"/>
    <n v="2"/>
    <n v="50"/>
    <n v="1"/>
    <n v="1"/>
    <n v="3"/>
    <n v="1359"/>
    <n v="16154"/>
    <n v="1"/>
    <n v="12"/>
    <n v="3"/>
    <n v="2"/>
    <n v="80"/>
    <n v="0"/>
    <n v="1"/>
    <n v="3"/>
    <n v="1"/>
    <n v="0"/>
    <n v="0"/>
    <n v="0"/>
    <x v="2"/>
  </r>
  <r>
    <x v="0"/>
    <s v="Travel_Rarely"/>
    <x v="2"/>
    <s v="Ex-Employees"/>
    <x v="2"/>
    <x v="4"/>
    <s v="STAFF-1467"/>
    <n v="1467"/>
    <x v="0"/>
    <x v="8"/>
    <x v="1"/>
    <s v="No"/>
    <s v="Y"/>
    <n v="0"/>
    <n v="-2"/>
    <n v="0"/>
    <n v="34"/>
    <n v="1"/>
    <n v="1"/>
    <n v="1"/>
    <n v="0"/>
    <n v="1107"/>
    <n v="9"/>
    <x v="2"/>
    <n v="1"/>
    <n v="4"/>
    <n v="52"/>
    <n v="3"/>
    <n v="1"/>
    <n v="4"/>
    <n v="2742"/>
    <n v="3072"/>
    <n v="1"/>
    <n v="15"/>
    <n v="3"/>
    <n v="4"/>
    <n v="80"/>
    <n v="0"/>
    <n v="2"/>
    <n v="3"/>
    <n v="2"/>
    <n v="2"/>
    <n v="2"/>
    <n v="2"/>
    <x v="2"/>
  </r>
  <r>
    <x v="0"/>
    <s v="Travel_Rarely"/>
    <x v="1"/>
    <s v="Ex-Employees"/>
    <x v="1"/>
    <x v="4"/>
    <s v="STAFF-1572"/>
    <n v="1572"/>
    <x v="0"/>
    <x v="3"/>
    <x v="1"/>
    <s v="No"/>
    <s v="Y"/>
    <n v="4"/>
    <n v="-2"/>
    <n v="0"/>
    <n v="53"/>
    <n v="1"/>
    <n v="1"/>
    <n v="1"/>
    <n v="0"/>
    <n v="607"/>
    <n v="2"/>
    <x v="4"/>
    <n v="1"/>
    <n v="3"/>
    <n v="78"/>
    <n v="2"/>
    <n v="3"/>
    <n v="4"/>
    <n v="10169"/>
    <n v="14618"/>
    <n v="0"/>
    <n v="16"/>
    <n v="3"/>
    <n v="2"/>
    <n v="80"/>
    <n v="1"/>
    <n v="34"/>
    <n v="3"/>
    <n v="33"/>
    <n v="7"/>
    <n v="1"/>
    <n v="9"/>
    <x v="7"/>
  </r>
  <r>
    <x v="0"/>
    <s v="Travel_Rarely"/>
    <x v="2"/>
    <s v="Ex-Employees"/>
    <x v="1"/>
    <x v="0"/>
    <s v="STAFF-1433"/>
    <n v="1433"/>
    <x v="0"/>
    <x v="1"/>
    <x v="0"/>
    <s v="No"/>
    <s v="Y"/>
    <n v="3"/>
    <n v="-2"/>
    <n v="0"/>
    <n v="31"/>
    <n v="1"/>
    <n v="1"/>
    <n v="1"/>
    <n v="0"/>
    <n v="202"/>
    <n v="8"/>
    <x v="3"/>
    <n v="1"/>
    <n v="1"/>
    <n v="34"/>
    <n v="2"/>
    <n v="1"/>
    <n v="2"/>
    <n v="1261"/>
    <n v="22262"/>
    <n v="1"/>
    <n v="12"/>
    <n v="3"/>
    <n v="3"/>
    <n v="80"/>
    <n v="0"/>
    <n v="1"/>
    <n v="4"/>
    <n v="1"/>
    <n v="0"/>
    <n v="0"/>
    <n v="0"/>
    <x v="2"/>
  </r>
  <r>
    <x v="0"/>
    <s v="Travel_Rarely"/>
    <x v="2"/>
    <s v="Ex-Employees"/>
    <x v="0"/>
    <x v="3"/>
    <s v="STAFF-1752"/>
    <n v="1752"/>
    <x v="0"/>
    <x v="6"/>
    <x v="0"/>
    <s v="No"/>
    <s v="Y"/>
    <n v="3"/>
    <n v="-2"/>
    <n v="0"/>
    <n v="29"/>
    <n v="1"/>
    <n v="1"/>
    <n v="1"/>
    <n v="0"/>
    <n v="428"/>
    <n v="9"/>
    <x v="3"/>
    <n v="1"/>
    <n v="2"/>
    <n v="52"/>
    <n v="1"/>
    <n v="1"/>
    <n v="1"/>
    <n v="2760"/>
    <n v="14630"/>
    <n v="1"/>
    <n v="13"/>
    <n v="3"/>
    <n v="3"/>
    <n v="80"/>
    <n v="0"/>
    <n v="2"/>
    <n v="3"/>
    <n v="2"/>
    <n v="2"/>
    <n v="2"/>
    <n v="2"/>
    <x v="2"/>
  </r>
  <r>
    <x v="0"/>
    <s v="Travel_Frequently"/>
    <x v="2"/>
    <s v="Ex-Employees"/>
    <x v="1"/>
    <x v="0"/>
    <s v="STAFF-1807"/>
    <n v="1807"/>
    <x v="1"/>
    <x v="2"/>
    <x v="1"/>
    <s v="No"/>
    <s v="Y"/>
    <n v="3"/>
    <n v="-2"/>
    <n v="0"/>
    <n v="34"/>
    <n v="1"/>
    <n v="1"/>
    <n v="1"/>
    <n v="0"/>
    <n v="234"/>
    <n v="9"/>
    <x v="2"/>
    <n v="1"/>
    <n v="4"/>
    <n v="93"/>
    <n v="3"/>
    <n v="2"/>
    <n v="1"/>
    <n v="5346"/>
    <n v="6208"/>
    <n v="4"/>
    <n v="17"/>
    <n v="3"/>
    <n v="3"/>
    <n v="80"/>
    <n v="1"/>
    <n v="11"/>
    <n v="2"/>
    <n v="7"/>
    <n v="1"/>
    <n v="0"/>
    <n v="7"/>
    <x v="0"/>
  </r>
  <r>
    <x v="0"/>
    <s v="Travel_Frequently"/>
    <x v="2"/>
    <s v="Ex-Employees"/>
    <x v="1"/>
    <x v="2"/>
    <s v="STAFF-1504"/>
    <n v="1504"/>
    <x v="1"/>
    <x v="2"/>
    <x v="0"/>
    <s v="No"/>
    <s v="Y"/>
    <n v="2"/>
    <n v="-2"/>
    <n v="0"/>
    <n v="28"/>
    <n v="1"/>
    <n v="1"/>
    <n v="1"/>
    <n v="0"/>
    <n v="289"/>
    <n v="2"/>
    <x v="0"/>
    <n v="1"/>
    <n v="3"/>
    <n v="38"/>
    <n v="2"/>
    <n v="1"/>
    <n v="1"/>
    <n v="2561"/>
    <n v="5355"/>
    <n v="7"/>
    <n v="11"/>
    <n v="3"/>
    <n v="3"/>
    <n v="80"/>
    <n v="0"/>
    <n v="8"/>
    <n v="2"/>
    <n v="0"/>
    <n v="0"/>
    <n v="0"/>
    <n v="0"/>
    <x v="2"/>
  </r>
  <r>
    <x v="0"/>
    <s v="Travel_Frequently"/>
    <x v="1"/>
    <s v="Ex-Employees"/>
    <x v="0"/>
    <x v="0"/>
    <s v="STAFF-2044"/>
    <n v="2044"/>
    <x v="1"/>
    <x v="0"/>
    <x v="2"/>
    <s v="No"/>
    <s v="Y"/>
    <n v="3"/>
    <n v="-2"/>
    <n v="0"/>
    <n v="50"/>
    <n v="1"/>
    <n v="1"/>
    <n v="1"/>
    <n v="0"/>
    <n v="878"/>
    <n v="1"/>
    <x v="2"/>
    <n v="1"/>
    <n v="2"/>
    <n v="94"/>
    <n v="3"/>
    <n v="2"/>
    <n v="3"/>
    <n v="6728"/>
    <n v="14255"/>
    <n v="7"/>
    <n v="12"/>
    <n v="3"/>
    <n v="4"/>
    <n v="80"/>
    <n v="2"/>
    <n v="12"/>
    <n v="3"/>
    <n v="6"/>
    <n v="3"/>
    <n v="0"/>
    <n v="1"/>
    <x v="0"/>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x v="4"/>
  </r>
  <r>
    <x v="0"/>
    <s v="Travel_Frequently"/>
    <x v="2"/>
    <s v="Ex-Employees"/>
    <x v="0"/>
    <x v="4"/>
    <s v="STAFF-1486"/>
    <n v="1486"/>
    <x v="1"/>
    <x v="6"/>
    <x v="1"/>
    <s v="No"/>
    <s v="Y"/>
    <n v="3"/>
    <n v="-2"/>
    <n v="0"/>
    <n v="28"/>
    <n v="1"/>
    <n v="1"/>
    <n v="1"/>
    <n v="0"/>
    <n v="1496"/>
    <n v="1"/>
    <x v="3"/>
    <n v="1"/>
    <n v="1"/>
    <n v="92"/>
    <n v="3"/>
    <n v="1"/>
    <n v="4"/>
    <n v="2909"/>
    <n v="15747"/>
    <n v="3"/>
    <n v="15"/>
    <n v="3"/>
    <n v="4"/>
    <n v="80"/>
    <n v="1"/>
    <n v="5"/>
    <n v="4"/>
    <n v="3"/>
    <n v="2"/>
    <n v="1"/>
    <n v="2"/>
    <x v="2"/>
  </r>
  <r>
    <x v="0"/>
    <s v="Travel_Frequently"/>
    <x v="4"/>
    <s v="Ex-Employees"/>
    <x v="0"/>
    <x v="3"/>
    <s v="STAFF-2023"/>
    <n v="2023"/>
    <x v="1"/>
    <x v="6"/>
    <x v="1"/>
    <s v="No"/>
    <s v="Y"/>
    <n v="3"/>
    <n v="-2"/>
    <n v="0"/>
    <n v="23"/>
    <n v="1"/>
    <n v="1"/>
    <n v="1"/>
    <n v="0"/>
    <n v="638"/>
    <n v="9"/>
    <x v="3"/>
    <n v="1"/>
    <n v="4"/>
    <n v="33"/>
    <n v="3"/>
    <n v="1"/>
    <n v="1"/>
    <n v="1790"/>
    <n v="26956"/>
    <n v="1"/>
    <n v="19"/>
    <n v="3"/>
    <n v="1"/>
    <n v="80"/>
    <n v="1"/>
    <n v="1"/>
    <n v="2"/>
    <n v="1"/>
    <n v="0"/>
    <n v="1"/>
    <n v="0"/>
    <x v="2"/>
  </r>
  <r>
    <x v="0"/>
    <s v="Travel_Frequently"/>
    <x v="2"/>
    <s v="Ex-Employees"/>
    <x v="0"/>
    <x v="4"/>
    <s v="STAFF-1928"/>
    <n v="1928"/>
    <x v="1"/>
    <x v="6"/>
    <x v="0"/>
    <s v="No"/>
    <s v="Y"/>
    <n v="3"/>
    <n v="-2"/>
    <n v="0"/>
    <n v="29"/>
    <n v="1"/>
    <n v="1"/>
    <n v="1"/>
    <n v="0"/>
    <n v="746"/>
    <n v="24"/>
    <x v="3"/>
    <n v="1"/>
    <n v="3"/>
    <n v="45"/>
    <n v="4"/>
    <n v="1"/>
    <n v="4"/>
    <n v="1091"/>
    <n v="10642"/>
    <n v="1"/>
    <n v="17"/>
    <n v="3"/>
    <n v="4"/>
    <n v="80"/>
    <n v="0"/>
    <n v="1"/>
    <n v="3"/>
    <n v="1"/>
    <n v="0"/>
    <n v="0"/>
    <n v="0"/>
    <x v="2"/>
  </r>
  <r>
    <x v="0"/>
    <s v="Travel_Rarely"/>
    <x v="2"/>
    <s v="Ex-Employees"/>
    <x v="2"/>
    <x v="5"/>
    <s v="STAFF-1842"/>
    <n v="1842"/>
    <x v="1"/>
    <x v="8"/>
    <x v="1"/>
    <s v="No"/>
    <s v="Y"/>
    <n v="4"/>
    <n v="-2"/>
    <n v="0"/>
    <n v="31"/>
    <n v="1"/>
    <n v="1"/>
    <n v="1"/>
    <n v="0"/>
    <n v="359"/>
    <n v="18"/>
    <x v="4"/>
    <n v="1"/>
    <n v="4"/>
    <n v="89"/>
    <n v="4"/>
    <n v="1"/>
    <n v="1"/>
    <n v="2956"/>
    <n v="21495"/>
    <n v="0"/>
    <n v="17"/>
    <n v="3"/>
    <n v="3"/>
    <n v="80"/>
    <n v="0"/>
    <n v="2"/>
    <n v="3"/>
    <n v="1"/>
    <n v="0"/>
    <n v="0"/>
    <n v="0"/>
    <x v="2"/>
  </r>
  <r>
    <x v="0"/>
    <s v="Travel_Rarely"/>
    <x v="4"/>
    <s v="Ex-Employees"/>
    <x v="2"/>
    <x v="5"/>
    <s v="STAFF-1714"/>
    <n v="1714"/>
    <x v="1"/>
    <x v="8"/>
    <x v="1"/>
    <s v="No"/>
    <s v="Y"/>
    <n v="2"/>
    <n v="-2"/>
    <n v="0"/>
    <n v="24"/>
    <n v="1"/>
    <n v="1"/>
    <n v="1"/>
    <n v="0"/>
    <n v="240"/>
    <n v="22"/>
    <x v="1"/>
    <n v="1"/>
    <n v="4"/>
    <n v="58"/>
    <n v="1"/>
    <n v="1"/>
    <n v="3"/>
    <n v="1555"/>
    <n v="11585"/>
    <n v="1"/>
    <n v="11"/>
    <n v="3"/>
    <n v="3"/>
    <n v="80"/>
    <n v="1"/>
    <n v="1"/>
    <n v="3"/>
    <n v="1"/>
    <n v="0"/>
    <n v="0"/>
    <n v="0"/>
    <x v="2"/>
  </r>
  <r>
    <x v="0"/>
    <s v="Travel_Rarely"/>
    <x v="2"/>
    <s v="Ex-Employees"/>
    <x v="1"/>
    <x v="4"/>
    <s v="STAFF-1960"/>
    <n v="1960"/>
    <x v="1"/>
    <x v="2"/>
    <x v="2"/>
    <s v="No"/>
    <s v="Y"/>
    <n v="2"/>
    <n v="-2"/>
    <n v="0"/>
    <n v="28"/>
    <n v="1"/>
    <n v="1"/>
    <n v="1"/>
    <n v="0"/>
    <n v="1404"/>
    <n v="17"/>
    <x v="3"/>
    <n v="1"/>
    <n v="3"/>
    <n v="32"/>
    <n v="2"/>
    <n v="1"/>
    <n v="4"/>
    <n v="2367"/>
    <n v="18779"/>
    <n v="5"/>
    <n v="12"/>
    <n v="3"/>
    <n v="1"/>
    <n v="80"/>
    <n v="1"/>
    <n v="6"/>
    <n v="2"/>
    <n v="4"/>
    <n v="1"/>
    <n v="0"/>
    <n v="3"/>
    <x v="2"/>
  </r>
  <r>
    <x v="0"/>
    <s v="Travel_Rarely"/>
    <x v="3"/>
    <s v="Ex-Employees"/>
    <x v="1"/>
    <x v="4"/>
    <s v="STAFF-2032"/>
    <n v="2032"/>
    <x v="1"/>
    <x v="2"/>
    <x v="1"/>
    <s v="No"/>
    <s v="Y"/>
    <n v="4"/>
    <n v="-2"/>
    <n v="0"/>
    <n v="56"/>
    <n v="1"/>
    <n v="1"/>
    <n v="1"/>
    <n v="0"/>
    <n v="310"/>
    <n v="7"/>
    <x v="0"/>
    <n v="1"/>
    <n v="4"/>
    <n v="72"/>
    <n v="3"/>
    <n v="1"/>
    <n v="4"/>
    <n v="2339"/>
    <n v="3666"/>
    <n v="8"/>
    <n v="11"/>
    <n v="3"/>
    <n v="4"/>
    <n v="80"/>
    <n v="1"/>
    <n v="14"/>
    <n v="1"/>
    <n v="10"/>
    <n v="9"/>
    <n v="9"/>
    <n v="8"/>
    <x v="1"/>
  </r>
  <r>
    <x v="0"/>
    <s v="Travel_Rarely"/>
    <x v="0"/>
    <s v="Ex-Employees"/>
    <x v="1"/>
    <x v="2"/>
    <s v="STAFF-1573"/>
    <n v="1573"/>
    <x v="1"/>
    <x v="3"/>
    <x v="1"/>
    <s v="No"/>
    <s v="Y"/>
    <n v="2"/>
    <n v="-2"/>
    <n v="0"/>
    <n v="38"/>
    <n v="1"/>
    <n v="1"/>
    <n v="1"/>
    <n v="0"/>
    <n v="903"/>
    <n v="2"/>
    <x v="3"/>
    <n v="1"/>
    <n v="3"/>
    <n v="81"/>
    <n v="3"/>
    <n v="2"/>
    <n v="2"/>
    <n v="4855"/>
    <n v="7653"/>
    <n v="4"/>
    <n v="11"/>
    <n v="3"/>
    <n v="1"/>
    <n v="80"/>
    <n v="2"/>
    <n v="7"/>
    <n v="3"/>
    <n v="5"/>
    <n v="2"/>
    <n v="1"/>
    <n v="4"/>
    <x v="0"/>
  </r>
  <r>
    <x v="0"/>
    <s v="Travel_Rarely"/>
    <x v="2"/>
    <s v="Ex-Employees"/>
    <x v="1"/>
    <x v="4"/>
    <s v="STAFF-1522"/>
    <n v="1522"/>
    <x v="1"/>
    <x v="1"/>
    <x v="0"/>
    <s v="No"/>
    <s v="Y"/>
    <n v="2"/>
    <n v="-2"/>
    <n v="0"/>
    <n v="29"/>
    <n v="1"/>
    <n v="1"/>
    <n v="1"/>
    <n v="0"/>
    <n v="224"/>
    <n v="1"/>
    <x v="2"/>
    <n v="1"/>
    <n v="1"/>
    <n v="100"/>
    <n v="2"/>
    <n v="1"/>
    <n v="1"/>
    <n v="2362"/>
    <n v="7568"/>
    <n v="6"/>
    <n v="13"/>
    <n v="3"/>
    <n v="3"/>
    <n v="80"/>
    <n v="0"/>
    <n v="11"/>
    <n v="1"/>
    <n v="9"/>
    <n v="7"/>
    <n v="0"/>
    <n v="7"/>
    <x v="0"/>
  </r>
  <r>
    <x v="0"/>
    <s v="Travel_Rarely"/>
    <x v="3"/>
    <s v="Ex-Employees"/>
    <x v="1"/>
    <x v="0"/>
    <s v="STAFF-1907"/>
    <n v="1907"/>
    <x v="1"/>
    <x v="2"/>
    <x v="0"/>
    <s v="No"/>
    <s v="Y"/>
    <n v="3"/>
    <n v="-2"/>
    <n v="0"/>
    <n v="56"/>
    <n v="1"/>
    <n v="1"/>
    <n v="1"/>
    <n v="0"/>
    <n v="1162"/>
    <n v="24"/>
    <x v="0"/>
    <n v="1"/>
    <n v="1"/>
    <n v="97"/>
    <n v="3"/>
    <n v="1"/>
    <n v="4"/>
    <n v="2587"/>
    <n v="10261"/>
    <n v="1"/>
    <n v="16"/>
    <n v="3"/>
    <n v="4"/>
    <n v="80"/>
    <n v="0"/>
    <n v="5"/>
    <n v="3"/>
    <n v="4"/>
    <n v="2"/>
    <n v="1"/>
    <n v="0"/>
    <x v="2"/>
  </r>
  <r>
    <x v="0"/>
    <s v="Travel_Rarely"/>
    <x v="0"/>
    <s v="Ex-Employees"/>
    <x v="1"/>
    <x v="0"/>
    <s v="STAFF-1534"/>
    <n v="1534"/>
    <x v="1"/>
    <x v="2"/>
    <x v="0"/>
    <s v="No"/>
    <s v="Y"/>
    <n v="3"/>
    <n v="-2"/>
    <n v="0"/>
    <n v="40"/>
    <n v="1"/>
    <n v="1"/>
    <n v="1"/>
    <n v="0"/>
    <n v="676"/>
    <n v="9"/>
    <x v="2"/>
    <n v="1"/>
    <n v="4"/>
    <n v="86"/>
    <n v="3"/>
    <n v="1"/>
    <n v="1"/>
    <n v="2018"/>
    <n v="21831"/>
    <n v="3"/>
    <n v="14"/>
    <n v="3"/>
    <n v="2"/>
    <n v="80"/>
    <n v="0"/>
    <n v="15"/>
    <n v="1"/>
    <n v="5"/>
    <n v="4"/>
    <n v="1"/>
    <n v="0"/>
    <x v="0"/>
  </r>
  <r>
    <x v="0"/>
    <s v="Travel_Rarely"/>
    <x v="0"/>
    <s v="Ex-Employees"/>
    <x v="1"/>
    <x v="2"/>
    <s v="STAFF-1809"/>
    <n v="1809"/>
    <x v="1"/>
    <x v="3"/>
    <x v="0"/>
    <s v="No"/>
    <s v="Y"/>
    <n v="4"/>
    <n v="-2"/>
    <n v="0"/>
    <n v="37"/>
    <n v="1"/>
    <n v="1"/>
    <n v="1"/>
    <n v="0"/>
    <n v="370"/>
    <n v="10"/>
    <x v="2"/>
    <n v="1"/>
    <n v="4"/>
    <n v="58"/>
    <n v="3"/>
    <n v="2"/>
    <n v="1"/>
    <n v="4213"/>
    <n v="4992"/>
    <n v="1"/>
    <n v="15"/>
    <n v="3"/>
    <n v="2"/>
    <n v="80"/>
    <n v="0"/>
    <n v="10"/>
    <n v="1"/>
    <n v="10"/>
    <n v="3"/>
    <n v="0"/>
    <n v="8"/>
    <x v="1"/>
  </r>
  <r>
    <x v="0"/>
    <s v="Travel_Rarely"/>
    <x v="2"/>
    <s v="Ex-Employees"/>
    <x v="1"/>
    <x v="0"/>
    <s v="STAFF-1692"/>
    <n v="1692"/>
    <x v="1"/>
    <x v="2"/>
    <x v="0"/>
    <s v="No"/>
    <s v="Y"/>
    <n v="2"/>
    <n v="-2"/>
    <n v="0"/>
    <n v="32"/>
    <n v="1"/>
    <n v="1"/>
    <n v="1"/>
    <n v="0"/>
    <n v="1259"/>
    <n v="2"/>
    <x v="2"/>
    <n v="1"/>
    <n v="4"/>
    <n v="95"/>
    <n v="3"/>
    <n v="1"/>
    <n v="2"/>
    <n v="1393"/>
    <n v="24852"/>
    <n v="1"/>
    <n v="12"/>
    <n v="3"/>
    <n v="1"/>
    <n v="80"/>
    <n v="0"/>
    <n v="1"/>
    <n v="3"/>
    <n v="1"/>
    <n v="0"/>
    <n v="0"/>
    <n v="0"/>
    <x v="2"/>
  </r>
  <r>
    <x v="0"/>
    <s v="Travel_Rarely"/>
    <x v="1"/>
    <s v="Ex-Employees"/>
    <x v="0"/>
    <x v="3"/>
    <s v="STAFF-1457"/>
    <n v="1457"/>
    <x v="1"/>
    <x v="0"/>
    <x v="2"/>
    <s v="No"/>
    <s v="Y"/>
    <n v="1"/>
    <n v="-2"/>
    <n v="0"/>
    <n v="46"/>
    <n v="1"/>
    <n v="1"/>
    <n v="1"/>
    <n v="0"/>
    <n v="377"/>
    <n v="9"/>
    <x v="3"/>
    <n v="1"/>
    <n v="1"/>
    <n v="52"/>
    <n v="3"/>
    <n v="3"/>
    <n v="1"/>
    <n v="10096"/>
    <n v="15986"/>
    <n v="4"/>
    <n v="11"/>
    <n v="3"/>
    <n v="1"/>
    <n v="80"/>
    <n v="1"/>
    <n v="28"/>
    <n v="4"/>
    <n v="7"/>
    <n v="7"/>
    <n v="4"/>
    <n v="3"/>
    <x v="0"/>
  </r>
  <r>
    <x v="0"/>
    <s v="Travel_Rarely"/>
    <x v="2"/>
    <s v="Ex-Employees"/>
    <x v="0"/>
    <x v="0"/>
    <s v="STAFF-1439"/>
    <n v="1439"/>
    <x v="1"/>
    <x v="6"/>
    <x v="1"/>
    <s v="No"/>
    <s v="Y"/>
    <n v="2"/>
    <n v="-2"/>
    <n v="0"/>
    <n v="25"/>
    <n v="1"/>
    <n v="1"/>
    <n v="1"/>
    <n v="0"/>
    <n v="383"/>
    <n v="9"/>
    <x v="0"/>
    <n v="1"/>
    <n v="1"/>
    <n v="68"/>
    <n v="2"/>
    <n v="1"/>
    <n v="1"/>
    <n v="4400"/>
    <n v="15182"/>
    <n v="3"/>
    <n v="12"/>
    <n v="3"/>
    <n v="1"/>
    <n v="80"/>
    <n v="0"/>
    <n v="6"/>
    <n v="3"/>
    <n v="3"/>
    <n v="2"/>
    <n v="2"/>
    <n v="2"/>
    <x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x v="1"/>
  </r>
  <r>
    <x v="0"/>
    <s v="Travel_Rarely"/>
    <x v="2"/>
    <s v="Ex-Employees"/>
    <x v="0"/>
    <x v="0"/>
    <s v="STAFF-1562"/>
    <n v="1562"/>
    <x v="1"/>
    <x v="0"/>
    <x v="1"/>
    <s v="No"/>
    <s v="Y"/>
    <n v="4"/>
    <n v="-2"/>
    <n v="0"/>
    <n v="30"/>
    <n v="1"/>
    <n v="1"/>
    <n v="1"/>
    <n v="0"/>
    <n v="740"/>
    <n v="1"/>
    <x v="3"/>
    <n v="1"/>
    <n v="2"/>
    <n v="64"/>
    <n v="2"/>
    <n v="2"/>
    <n v="1"/>
    <n v="9714"/>
    <n v="5323"/>
    <n v="1"/>
    <n v="11"/>
    <n v="3"/>
    <n v="4"/>
    <n v="80"/>
    <n v="1"/>
    <n v="10"/>
    <n v="3"/>
    <n v="10"/>
    <n v="8"/>
    <n v="6"/>
    <n v="7"/>
    <x v="1"/>
  </r>
  <r>
    <x v="0"/>
    <s v="Travel_Rarely"/>
    <x v="2"/>
    <s v="Ex-Employees"/>
    <x v="0"/>
    <x v="3"/>
    <s v="STAFF-1761"/>
    <n v="1761"/>
    <x v="1"/>
    <x v="0"/>
    <x v="1"/>
    <s v="No"/>
    <s v="Y"/>
    <n v="2"/>
    <n v="-2"/>
    <n v="0"/>
    <n v="31"/>
    <n v="1"/>
    <n v="1"/>
    <n v="1"/>
    <n v="0"/>
    <n v="1079"/>
    <n v="16"/>
    <x v="2"/>
    <n v="1"/>
    <n v="1"/>
    <n v="70"/>
    <n v="3"/>
    <n v="3"/>
    <n v="1"/>
    <n v="8161"/>
    <n v="19002"/>
    <n v="2"/>
    <n v="13"/>
    <n v="3"/>
    <n v="1"/>
    <n v="80"/>
    <n v="3"/>
    <n v="10"/>
    <n v="3"/>
    <n v="1"/>
    <n v="0"/>
    <n v="0"/>
    <n v="0"/>
    <x v="2"/>
  </r>
  <r>
    <x v="0"/>
    <s v="Travel_Rarely"/>
    <x v="2"/>
    <s v="Ex-Employees"/>
    <x v="0"/>
    <x v="0"/>
    <s v="STAFF-1734"/>
    <n v="1734"/>
    <x v="1"/>
    <x v="0"/>
    <x v="0"/>
    <s v="No"/>
    <s v="Y"/>
    <n v="2"/>
    <n v="-2"/>
    <n v="0"/>
    <n v="32"/>
    <n v="1"/>
    <n v="1"/>
    <n v="1"/>
    <n v="0"/>
    <n v="964"/>
    <n v="1"/>
    <x v="0"/>
    <n v="1"/>
    <n v="1"/>
    <n v="34"/>
    <n v="1"/>
    <n v="2"/>
    <n v="2"/>
    <n v="6735"/>
    <n v="12147"/>
    <n v="6"/>
    <n v="15"/>
    <n v="3"/>
    <n v="2"/>
    <n v="80"/>
    <n v="0"/>
    <n v="10"/>
    <n v="3"/>
    <n v="0"/>
    <n v="0"/>
    <n v="0"/>
    <n v="0"/>
    <x v="2"/>
  </r>
  <r>
    <x v="0"/>
    <s v="Travel_Rarely"/>
    <x v="4"/>
    <s v="Ex-Employees"/>
    <x v="0"/>
    <x v="3"/>
    <s v="STAFF-1780"/>
    <n v="1780"/>
    <x v="1"/>
    <x v="6"/>
    <x v="0"/>
    <s v="No"/>
    <s v="Y"/>
    <n v="3"/>
    <n v="-2"/>
    <n v="0"/>
    <n v="21"/>
    <n v="1"/>
    <n v="1"/>
    <n v="1"/>
    <n v="0"/>
    <n v="337"/>
    <n v="7"/>
    <x v="1"/>
    <n v="1"/>
    <n v="2"/>
    <n v="31"/>
    <n v="3"/>
    <n v="1"/>
    <n v="1"/>
    <n v="2679"/>
    <n v="4567"/>
    <n v="1"/>
    <n v="13"/>
    <n v="3"/>
    <n v="2"/>
    <n v="80"/>
    <n v="0"/>
    <n v="1"/>
    <n v="3"/>
    <n v="1"/>
    <n v="0"/>
    <n v="1"/>
    <n v="0"/>
    <x v="2"/>
  </r>
  <r>
    <x v="0"/>
    <s v="Travel_Rarely"/>
    <x v="2"/>
    <s v="Ex-Employees"/>
    <x v="0"/>
    <x v="2"/>
    <s v="STAFF-1876"/>
    <n v="1876"/>
    <x v="1"/>
    <x v="6"/>
    <x v="0"/>
    <s v="No"/>
    <s v="Y"/>
    <n v="3"/>
    <n v="-2"/>
    <n v="0"/>
    <n v="30"/>
    <n v="1"/>
    <n v="1"/>
    <n v="1"/>
    <n v="0"/>
    <n v="945"/>
    <n v="9"/>
    <x v="3"/>
    <n v="1"/>
    <n v="2"/>
    <n v="89"/>
    <n v="3"/>
    <n v="1"/>
    <n v="4"/>
    <n v="1081"/>
    <n v="16019"/>
    <n v="1"/>
    <n v="13"/>
    <n v="3"/>
    <n v="3"/>
    <n v="80"/>
    <n v="0"/>
    <n v="1"/>
    <n v="2"/>
    <n v="1"/>
    <n v="0"/>
    <n v="0"/>
    <n v="0"/>
    <x v="2"/>
  </r>
  <r>
    <x v="0"/>
    <s v="Travel_Frequently"/>
    <x v="2"/>
    <s v="Ex-Employees"/>
    <x v="1"/>
    <x v="0"/>
    <s v="STAFF-1939"/>
    <n v="1939"/>
    <x v="0"/>
    <x v="1"/>
    <x v="0"/>
    <s v="Yes"/>
    <s v="Y"/>
    <n v="2"/>
    <n v="-2"/>
    <n v="0"/>
    <n v="32"/>
    <n v="1"/>
    <n v="1"/>
    <n v="1"/>
    <n v="0"/>
    <n v="238"/>
    <n v="5"/>
    <x v="0"/>
    <n v="1"/>
    <n v="1"/>
    <n v="47"/>
    <n v="4"/>
    <n v="1"/>
    <n v="3"/>
    <n v="2432"/>
    <n v="15318"/>
    <n v="3"/>
    <n v="14"/>
    <n v="3"/>
    <n v="1"/>
    <n v="80"/>
    <n v="0"/>
    <n v="8"/>
    <n v="3"/>
    <n v="4"/>
    <n v="1"/>
    <n v="0"/>
    <n v="3"/>
    <x v="2"/>
  </r>
  <r>
    <x v="0"/>
    <s v="Travel_Frequently"/>
    <x v="2"/>
    <s v="Ex-Employees"/>
    <x v="1"/>
    <x v="1"/>
    <s v="STAFF-1421"/>
    <n v="1421"/>
    <x v="0"/>
    <x v="4"/>
    <x v="0"/>
    <s v="Yes"/>
    <s v="Y"/>
    <n v="1"/>
    <n v="-2"/>
    <n v="0"/>
    <n v="29"/>
    <n v="1"/>
    <n v="1"/>
    <n v="1"/>
    <n v="0"/>
    <n v="337"/>
    <n v="14"/>
    <x v="1"/>
    <n v="1"/>
    <n v="3"/>
    <n v="84"/>
    <n v="3"/>
    <n v="3"/>
    <n v="4"/>
    <n v="7553"/>
    <n v="22930"/>
    <n v="0"/>
    <n v="12"/>
    <n v="3"/>
    <n v="1"/>
    <n v="80"/>
    <n v="0"/>
    <n v="9"/>
    <n v="3"/>
    <n v="8"/>
    <n v="7"/>
    <n v="7"/>
    <n v="7"/>
    <x v="0"/>
  </r>
  <r>
    <x v="0"/>
    <s v="Travel_Frequently"/>
    <x v="1"/>
    <s v="Ex-Employees"/>
    <x v="0"/>
    <x v="2"/>
    <s v="STAFF-1691"/>
    <n v="1691"/>
    <x v="0"/>
    <x v="6"/>
    <x v="1"/>
    <s v="Yes"/>
    <s v="Y"/>
    <n v="3"/>
    <n v="-2"/>
    <n v="0"/>
    <n v="48"/>
    <n v="1"/>
    <n v="1"/>
    <n v="1"/>
    <n v="0"/>
    <n v="708"/>
    <n v="7"/>
    <x v="0"/>
    <n v="1"/>
    <n v="4"/>
    <n v="95"/>
    <n v="3"/>
    <n v="1"/>
    <n v="3"/>
    <n v="2655"/>
    <n v="11740"/>
    <n v="2"/>
    <n v="11"/>
    <n v="3"/>
    <n v="3"/>
    <n v="80"/>
    <n v="2"/>
    <n v="19"/>
    <n v="3"/>
    <n v="9"/>
    <n v="7"/>
    <n v="7"/>
    <n v="7"/>
    <x v="0"/>
  </r>
  <r>
    <x v="0"/>
    <s v="Travel_Frequently"/>
    <x v="4"/>
    <s v="Ex-Employees"/>
    <x v="0"/>
    <x v="2"/>
    <s v="STAFF-1624"/>
    <n v="1624"/>
    <x v="0"/>
    <x v="6"/>
    <x v="0"/>
    <s v="Yes"/>
    <s v="Y"/>
    <n v="2"/>
    <n v="-2"/>
    <n v="0"/>
    <n v="18"/>
    <n v="1"/>
    <n v="1"/>
    <n v="1"/>
    <n v="0"/>
    <n v="544"/>
    <n v="3"/>
    <x v="0"/>
    <n v="1"/>
    <n v="2"/>
    <n v="70"/>
    <n v="3"/>
    <n v="1"/>
    <n v="4"/>
    <n v="1569"/>
    <n v="18420"/>
    <n v="1"/>
    <n v="12"/>
    <n v="3"/>
    <n v="3"/>
    <n v="80"/>
    <n v="0"/>
    <n v="0"/>
    <n v="4"/>
    <n v="0"/>
    <n v="0"/>
    <n v="0"/>
    <n v="0"/>
    <x v="2"/>
  </r>
  <r>
    <x v="0"/>
    <s v="Travel_Rarely"/>
    <x v="2"/>
    <s v="Ex-Employees"/>
    <x v="2"/>
    <x v="2"/>
    <s v="STAFF-1818"/>
    <n v="1818"/>
    <x v="0"/>
    <x v="8"/>
    <x v="1"/>
    <s v="Yes"/>
    <s v="Y"/>
    <n v="3"/>
    <n v="-2"/>
    <n v="0"/>
    <n v="26"/>
    <n v="1"/>
    <n v="1"/>
    <n v="1"/>
    <n v="0"/>
    <n v="920"/>
    <n v="20"/>
    <x v="0"/>
    <n v="1"/>
    <n v="4"/>
    <n v="69"/>
    <n v="3"/>
    <n v="1"/>
    <n v="2"/>
    <n v="2148"/>
    <n v="6889"/>
    <n v="0"/>
    <n v="11"/>
    <n v="3"/>
    <n v="3"/>
    <n v="80"/>
    <n v="0"/>
    <n v="6"/>
    <n v="3"/>
    <n v="5"/>
    <n v="1"/>
    <n v="1"/>
    <n v="4"/>
    <x v="0"/>
  </r>
  <r>
    <x v="0"/>
    <s v="Travel_Rarely"/>
    <x v="0"/>
    <s v="Ex-Employees"/>
    <x v="1"/>
    <x v="0"/>
    <s v="STAFF-1569"/>
    <n v="1569"/>
    <x v="0"/>
    <x v="2"/>
    <x v="2"/>
    <s v="Yes"/>
    <s v="Y"/>
    <n v="2"/>
    <n v="-2"/>
    <n v="0"/>
    <n v="35"/>
    <n v="1"/>
    <n v="1"/>
    <n v="1"/>
    <n v="0"/>
    <n v="104"/>
    <n v="2"/>
    <x v="3"/>
    <n v="1"/>
    <n v="1"/>
    <n v="69"/>
    <n v="3"/>
    <n v="1"/>
    <n v="1"/>
    <n v="2074"/>
    <n v="26619"/>
    <n v="1"/>
    <n v="12"/>
    <n v="3"/>
    <n v="4"/>
    <n v="80"/>
    <n v="1"/>
    <n v="1"/>
    <n v="3"/>
    <n v="1"/>
    <n v="0"/>
    <n v="0"/>
    <n v="0"/>
    <x v="2"/>
  </r>
  <r>
    <x v="0"/>
    <s v="Travel_Rarely"/>
    <x v="4"/>
    <s v="Ex-Employees"/>
    <x v="1"/>
    <x v="2"/>
    <s v="STAFF-1783"/>
    <n v="1783"/>
    <x v="0"/>
    <x v="2"/>
    <x v="1"/>
    <s v="Yes"/>
    <s v="Y"/>
    <n v="6"/>
    <n v="-2"/>
    <n v="0"/>
    <n v="22"/>
    <n v="1"/>
    <n v="1"/>
    <n v="1"/>
    <n v="0"/>
    <n v="1294"/>
    <n v="8"/>
    <x v="1"/>
    <n v="1"/>
    <n v="3"/>
    <n v="79"/>
    <n v="3"/>
    <n v="1"/>
    <n v="1"/>
    <n v="2398"/>
    <n v="15999"/>
    <n v="1"/>
    <n v="17"/>
    <n v="3"/>
    <n v="3"/>
    <n v="80"/>
    <n v="0"/>
    <n v="1"/>
    <n v="3"/>
    <n v="1"/>
    <n v="0"/>
    <n v="0"/>
    <n v="0"/>
    <x v="2"/>
  </r>
  <r>
    <x v="0"/>
    <s v="Travel_Rarely"/>
    <x v="2"/>
    <s v="Ex-Employees"/>
    <x v="0"/>
    <x v="3"/>
    <s v="STAFF-1933"/>
    <n v="1933"/>
    <x v="0"/>
    <x v="0"/>
    <x v="0"/>
    <s v="Yes"/>
    <s v="Y"/>
    <n v="0"/>
    <n v="-2"/>
    <n v="0"/>
    <n v="28"/>
    <n v="1"/>
    <n v="1"/>
    <n v="1"/>
    <n v="0"/>
    <n v="1475"/>
    <n v="13"/>
    <x v="0"/>
    <n v="1"/>
    <n v="4"/>
    <n v="84"/>
    <n v="3"/>
    <n v="2"/>
    <n v="1"/>
    <n v="9854"/>
    <n v="23352"/>
    <n v="3"/>
    <n v="11"/>
    <n v="3"/>
    <n v="4"/>
    <n v="80"/>
    <n v="0"/>
    <n v="6"/>
    <n v="3"/>
    <n v="2"/>
    <n v="0"/>
    <n v="2"/>
    <n v="2"/>
    <x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x v="0"/>
  </r>
  <r>
    <x v="0"/>
    <s v="Travel_Frequently"/>
    <x v="2"/>
    <s v="Ex-Employees"/>
    <x v="1"/>
    <x v="0"/>
    <s v="STAFF-1464"/>
    <n v="1464"/>
    <x v="1"/>
    <x v="2"/>
    <x v="1"/>
    <s v="Yes"/>
    <s v="Y"/>
    <n v="2"/>
    <n v="-2"/>
    <n v="0"/>
    <n v="31"/>
    <n v="1"/>
    <n v="1"/>
    <n v="1"/>
    <n v="0"/>
    <n v="523"/>
    <n v="2"/>
    <x v="3"/>
    <n v="1"/>
    <n v="2"/>
    <n v="94"/>
    <n v="3"/>
    <n v="1"/>
    <n v="4"/>
    <n v="3722"/>
    <n v="21081"/>
    <n v="6"/>
    <n v="13"/>
    <n v="3"/>
    <n v="3"/>
    <n v="80"/>
    <n v="1"/>
    <n v="7"/>
    <n v="1"/>
    <n v="2"/>
    <n v="2"/>
    <n v="2"/>
    <n v="2"/>
    <x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x v="2"/>
  </r>
  <r>
    <x v="0"/>
    <s v="Travel_Frequently"/>
    <x v="4"/>
    <s v="Ex-Employees"/>
    <x v="1"/>
    <x v="2"/>
    <s v="STAFF-1494"/>
    <n v="1494"/>
    <x v="1"/>
    <x v="2"/>
    <x v="0"/>
    <s v="Yes"/>
    <s v="Y"/>
    <n v="2"/>
    <n v="-2"/>
    <n v="0"/>
    <n v="24"/>
    <n v="1"/>
    <n v="1"/>
    <n v="1"/>
    <n v="0"/>
    <n v="381"/>
    <n v="9"/>
    <x v="3"/>
    <n v="1"/>
    <n v="2"/>
    <n v="89"/>
    <n v="3"/>
    <n v="1"/>
    <n v="1"/>
    <n v="3172"/>
    <n v="16998"/>
    <n v="2"/>
    <n v="11"/>
    <n v="3"/>
    <n v="3"/>
    <n v="80"/>
    <n v="0"/>
    <n v="4"/>
    <n v="2"/>
    <n v="0"/>
    <n v="0"/>
    <n v="0"/>
    <n v="0"/>
    <x v="2"/>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x v="1"/>
  </r>
  <r>
    <x v="0"/>
    <s v="Travel_Rarely"/>
    <x v="2"/>
    <s v="Ex-Employees"/>
    <x v="2"/>
    <x v="5"/>
    <s v="STAFF-1844"/>
    <n v="1844"/>
    <x v="1"/>
    <x v="8"/>
    <x v="2"/>
    <s v="Yes"/>
    <s v="Y"/>
    <n v="3"/>
    <n v="-2"/>
    <n v="0"/>
    <n v="29"/>
    <n v="1"/>
    <n v="1"/>
    <n v="1"/>
    <n v="0"/>
    <n v="350"/>
    <n v="13"/>
    <x v="3"/>
    <n v="1"/>
    <n v="1"/>
    <n v="56"/>
    <n v="2"/>
    <n v="1"/>
    <n v="1"/>
    <n v="2335"/>
    <n v="3157"/>
    <n v="4"/>
    <n v="15"/>
    <n v="3"/>
    <n v="4"/>
    <n v="80"/>
    <n v="3"/>
    <n v="4"/>
    <n v="3"/>
    <n v="2"/>
    <n v="2"/>
    <n v="2"/>
    <n v="0"/>
    <x v="2"/>
  </r>
  <r>
    <x v="0"/>
    <s v="Travel_Rarely"/>
    <x v="2"/>
    <s v="Ex-Employees"/>
    <x v="1"/>
    <x v="2"/>
    <s v="STAFF-2027"/>
    <n v="2027"/>
    <x v="1"/>
    <x v="1"/>
    <x v="1"/>
    <s v="Yes"/>
    <s v="Y"/>
    <n v="3"/>
    <n v="-2"/>
    <n v="0"/>
    <n v="29"/>
    <n v="1"/>
    <n v="1"/>
    <n v="1"/>
    <n v="0"/>
    <n v="1092"/>
    <n v="1"/>
    <x v="2"/>
    <n v="1"/>
    <n v="1"/>
    <n v="36"/>
    <n v="3"/>
    <n v="1"/>
    <n v="4"/>
    <n v="4787"/>
    <n v="26124"/>
    <n v="9"/>
    <n v="14"/>
    <n v="3"/>
    <n v="2"/>
    <n v="80"/>
    <n v="3"/>
    <n v="4"/>
    <n v="4"/>
    <n v="2"/>
    <n v="2"/>
    <n v="2"/>
    <n v="2"/>
    <x v="2"/>
  </r>
  <r>
    <x v="0"/>
    <s v="Travel_Rarely"/>
    <x v="2"/>
    <s v="Ex-Employees"/>
    <x v="1"/>
    <x v="2"/>
    <s v="STAFF-1604"/>
    <n v="1604"/>
    <x v="1"/>
    <x v="2"/>
    <x v="1"/>
    <s v="Yes"/>
    <s v="Y"/>
    <n v="3"/>
    <n v="-2"/>
    <n v="0"/>
    <n v="28"/>
    <n v="1"/>
    <n v="1"/>
    <n v="1"/>
    <n v="0"/>
    <n v="329"/>
    <n v="24"/>
    <x v="3"/>
    <n v="1"/>
    <n v="3"/>
    <n v="51"/>
    <n v="3"/>
    <n v="1"/>
    <n v="2"/>
    <n v="2408"/>
    <n v="7324"/>
    <n v="1"/>
    <n v="17"/>
    <n v="3"/>
    <n v="3"/>
    <n v="80"/>
    <n v="3"/>
    <n v="1"/>
    <n v="3"/>
    <n v="1"/>
    <n v="1"/>
    <n v="0"/>
    <n v="0"/>
    <x v="2"/>
  </r>
  <r>
    <x v="0"/>
    <s v="Travel_Rarely"/>
    <x v="0"/>
    <s v="Ex-Employees"/>
    <x v="1"/>
    <x v="0"/>
    <s v="STAFF-1649"/>
    <n v="1649"/>
    <x v="1"/>
    <x v="2"/>
    <x v="0"/>
    <s v="Yes"/>
    <s v="Y"/>
    <n v="3"/>
    <n v="-2"/>
    <n v="0"/>
    <n v="40"/>
    <n v="1"/>
    <n v="1"/>
    <n v="1"/>
    <n v="0"/>
    <n v="1329"/>
    <n v="7"/>
    <x v="3"/>
    <n v="1"/>
    <n v="1"/>
    <n v="73"/>
    <n v="3"/>
    <n v="1"/>
    <n v="1"/>
    <n v="2166"/>
    <n v="3339"/>
    <n v="3"/>
    <n v="14"/>
    <n v="3"/>
    <n v="2"/>
    <n v="80"/>
    <n v="0"/>
    <n v="10"/>
    <n v="1"/>
    <n v="4"/>
    <n v="2"/>
    <n v="0"/>
    <n v="3"/>
    <x v="2"/>
  </r>
  <r>
    <x v="0"/>
    <s v="Travel_Rarely"/>
    <x v="4"/>
    <s v="Ex-Employees"/>
    <x v="1"/>
    <x v="2"/>
    <s v="STAFF-1684"/>
    <n v="1684"/>
    <x v="1"/>
    <x v="2"/>
    <x v="0"/>
    <s v="Yes"/>
    <s v="Y"/>
    <n v="2"/>
    <n v="-2"/>
    <n v="0"/>
    <n v="23"/>
    <n v="1"/>
    <n v="1"/>
    <n v="1"/>
    <n v="0"/>
    <n v="1320"/>
    <n v="8"/>
    <x v="1"/>
    <n v="1"/>
    <n v="4"/>
    <n v="93"/>
    <n v="2"/>
    <n v="1"/>
    <n v="3"/>
    <n v="3989"/>
    <n v="20586"/>
    <n v="1"/>
    <n v="11"/>
    <n v="3"/>
    <n v="1"/>
    <n v="80"/>
    <n v="0"/>
    <n v="5"/>
    <n v="3"/>
    <n v="5"/>
    <n v="4"/>
    <n v="1"/>
    <n v="2"/>
    <x v="0"/>
  </r>
  <r>
    <x v="0"/>
    <s v="Travel_Rarely"/>
    <x v="1"/>
    <s v="Ex-Employees"/>
    <x v="0"/>
    <x v="3"/>
    <s v="STAFF-2055"/>
    <n v="2055"/>
    <x v="1"/>
    <x v="0"/>
    <x v="2"/>
    <s v="Yes"/>
    <s v="Y"/>
    <n v="3"/>
    <n v="-2"/>
    <n v="0"/>
    <n v="50"/>
    <n v="1"/>
    <n v="1"/>
    <n v="1"/>
    <n v="0"/>
    <n v="410"/>
    <n v="28"/>
    <x v="3"/>
    <n v="1"/>
    <n v="4"/>
    <n v="39"/>
    <n v="2"/>
    <n v="3"/>
    <n v="1"/>
    <n v="10854"/>
    <n v="16586"/>
    <n v="4"/>
    <n v="13"/>
    <n v="3"/>
    <n v="2"/>
    <n v="80"/>
    <n v="1"/>
    <n v="20"/>
    <n v="3"/>
    <n v="3"/>
    <n v="2"/>
    <n v="2"/>
    <n v="0"/>
    <x v="2"/>
  </r>
  <r>
    <x v="0"/>
    <s v="Travel_Rarely"/>
    <x v="0"/>
    <s v="Ex-Employees"/>
    <x v="0"/>
    <x v="2"/>
    <s v="STAFF-1645"/>
    <n v="1645"/>
    <x v="1"/>
    <x v="0"/>
    <x v="2"/>
    <s v="Yes"/>
    <s v="Y"/>
    <n v="2"/>
    <n v="-2"/>
    <n v="0"/>
    <n v="35"/>
    <n v="1"/>
    <n v="1"/>
    <n v="1"/>
    <n v="0"/>
    <n v="763"/>
    <n v="15"/>
    <x v="0"/>
    <n v="1"/>
    <n v="1"/>
    <n v="59"/>
    <n v="1"/>
    <n v="2"/>
    <n v="4"/>
    <n v="5440"/>
    <n v="22098"/>
    <n v="6"/>
    <n v="14"/>
    <n v="3"/>
    <n v="4"/>
    <n v="80"/>
    <n v="2"/>
    <n v="7"/>
    <n v="2"/>
    <n v="2"/>
    <n v="2"/>
    <n v="2"/>
    <n v="2"/>
    <x v="2"/>
  </r>
  <r>
    <x v="0"/>
    <s v="Travel_Rarely"/>
    <x v="0"/>
    <s v="Ex-Employees"/>
    <x v="0"/>
    <x v="3"/>
    <s v="STAFF-1733"/>
    <n v="1733"/>
    <x v="1"/>
    <x v="0"/>
    <x v="2"/>
    <s v="Yes"/>
    <s v="Y"/>
    <n v="3"/>
    <n v="-2"/>
    <n v="0"/>
    <n v="36"/>
    <n v="1"/>
    <n v="1"/>
    <n v="1"/>
    <n v="0"/>
    <n v="1456"/>
    <n v="13"/>
    <x v="4"/>
    <n v="1"/>
    <n v="2"/>
    <n v="96"/>
    <n v="2"/>
    <n v="2"/>
    <n v="1"/>
    <n v="6134"/>
    <n v="8658"/>
    <n v="5"/>
    <n v="13"/>
    <n v="3"/>
    <n v="2"/>
    <n v="80"/>
    <n v="3"/>
    <n v="16"/>
    <n v="3"/>
    <n v="2"/>
    <n v="2"/>
    <n v="2"/>
    <n v="2"/>
    <x v="2"/>
  </r>
  <r>
    <x v="0"/>
    <s v="Travel_Rarely"/>
    <x v="1"/>
    <s v="Ex-Employees"/>
    <x v="0"/>
    <x v="0"/>
    <s v="STAFF-1968"/>
    <n v="1968"/>
    <x v="1"/>
    <x v="0"/>
    <x v="0"/>
    <s v="Yes"/>
    <s v="Y"/>
    <n v="2"/>
    <n v="-2"/>
    <n v="0"/>
    <n v="53"/>
    <n v="1"/>
    <n v="1"/>
    <n v="1"/>
    <n v="0"/>
    <n v="1168"/>
    <n v="24"/>
    <x v="2"/>
    <n v="1"/>
    <n v="1"/>
    <n v="66"/>
    <n v="3"/>
    <n v="3"/>
    <n v="1"/>
    <n v="10448"/>
    <n v="5843"/>
    <n v="6"/>
    <n v="13"/>
    <n v="3"/>
    <n v="2"/>
    <n v="80"/>
    <n v="0"/>
    <n v="15"/>
    <n v="2"/>
    <n v="2"/>
    <n v="2"/>
    <n v="2"/>
    <n v="2"/>
    <x v="2"/>
  </r>
  <r>
    <x v="0"/>
    <s v="Travel_Rarely"/>
    <x v="2"/>
    <s v="Ex-Employees"/>
    <x v="0"/>
    <x v="3"/>
    <s v="STAFF-1862"/>
    <n v="1862"/>
    <x v="1"/>
    <x v="0"/>
    <x v="0"/>
    <s v="Yes"/>
    <s v="Y"/>
    <n v="3"/>
    <n v="-2"/>
    <n v="0"/>
    <n v="32"/>
    <n v="1"/>
    <n v="1"/>
    <n v="1"/>
    <n v="0"/>
    <n v="414"/>
    <n v="2"/>
    <x v="2"/>
    <n v="1"/>
    <n v="3"/>
    <n v="82"/>
    <n v="2"/>
    <n v="2"/>
    <n v="2"/>
    <n v="9907"/>
    <n v="26186"/>
    <n v="7"/>
    <n v="12"/>
    <n v="3"/>
    <n v="3"/>
    <n v="80"/>
    <n v="0"/>
    <n v="7"/>
    <n v="2"/>
    <n v="2"/>
    <n v="2"/>
    <n v="2"/>
    <n v="2"/>
    <x v="2"/>
  </r>
  <r>
    <x v="0"/>
    <s v="Travel_Rarely"/>
    <x v="0"/>
    <s v="Ex-Employees"/>
    <x v="0"/>
    <x v="0"/>
    <s v="STAFF-1797"/>
    <n v="1797"/>
    <x v="1"/>
    <x v="0"/>
    <x v="0"/>
    <s v="Yes"/>
    <s v="Y"/>
    <n v="2"/>
    <n v="-2"/>
    <n v="0"/>
    <n v="35"/>
    <n v="1"/>
    <n v="1"/>
    <n v="1"/>
    <n v="0"/>
    <n v="303"/>
    <n v="27"/>
    <x v="3"/>
    <n v="1"/>
    <n v="3"/>
    <n v="84"/>
    <n v="3"/>
    <n v="2"/>
    <n v="4"/>
    <n v="5813"/>
    <n v="13492"/>
    <n v="1"/>
    <n v="18"/>
    <n v="3"/>
    <n v="4"/>
    <n v="80"/>
    <n v="0"/>
    <n v="10"/>
    <n v="3"/>
    <n v="10"/>
    <n v="7"/>
    <n v="7"/>
    <n v="7"/>
    <x v="1"/>
  </r>
  <r>
    <x v="0"/>
    <s v="Travel_Rarely"/>
    <x v="1"/>
    <s v="Ex-Employees"/>
    <x v="1"/>
    <x v="2"/>
    <s v="STAFF-1821"/>
    <n v="1821"/>
    <x v="0"/>
    <x v="4"/>
    <x v="1"/>
    <s v="No"/>
    <s v="Y"/>
    <n v="2"/>
    <n v="-2"/>
    <n v="0"/>
    <n v="46"/>
    <n v="1"/>
    <n v="1"/>
    <n v="1"/>
    <n v="0"/>
    <n v="261"/>
    <n v="21"/>
    <x v="0"/>
    <n v="1"/>
    <n v="4"/>
    <n v="66"/>
    <n v="3"/>
    <n v="2"/>
    <n v="2"/>
    <n v="8926"/>
    <n v="10842"/>
    <n v="4"/>
    <n v="22"/>
    <n v="4"/>
    <n v="4"/>
    <n v="80"/>
    <n v="1"/>
    <n v="13"/>
    <n v="4"/>
    <n v="9"/>
    <n v="7"/>
    <n v="3"/>
    <n v="7"/>
    <x v="0"/>
  </r>
  <r>
    <x v="0"/>
    <s v="Travel_Rarely"/>
    <x v="1"/>
    <s v="Ex-Employees"/>
    <x v="0"/>
    <x v="0"/>
    <s v="STAFF-1869"/>
    <n v="1869"/>
    <x v="0"/>
    <x v="0"/>
    <x v="1"/>
    <s v="No"/>
    <s v="Y"/>
    <n v="2"/>
    <n v="-2"/>
    <n v="0"/>
    <n v="46"/>
    <n v="1"/>
    <n v="1"/>
    <n v="1"/>
    <n v="0"/>
    <n v="1254"/>
    <n v="10"/>
    <x v="3"/>
    <n v="1"/>
    <n v="3"/>
    <n v="64"/>
    <n v="3"/>
    <n v="3"/>
    <n v="2"/>
    <n v="7314"/>
    <n v="14011"/>
    <n v="5"/>
    <n v="21"/>
    <n v="4"/>
    <n v="3"/>
    <n v="80"/>
    <n v="3"/>
    <n v="14"/>
    <n v="3"/>
    <n v="8"/>
    <n v="7"/>
    <n v="0"/>
    <n v="7"/>
    <x v="0"/>
  </r>
  <r>
    <x v="0"/>
    <s v="Travel_Frequently"/>
    <x v="1"/>
    <s v="Ex-Employees"/>
    <x v="1"/>
    <x v="0"/>
    <s v="STAFF-1420"/>
    <n v="1420"/>
    <x v="1"/>
    <x v="2"/>
    <x v="0"/>
    <s v="No"/>
    <s v="Y"/>
    <n v="2"/>
    <n v="-2"/>
    <n v="0"/>
    <n v="49"/>
    <n v="1"/>
    <n v="1"/>
    <n v="1"/>
    <n v="0"/>
    <n v="1475"/>
    <n v="28"/>
    <x v="0"/>
    <n v="1"/>
    <n v="1"/>
    <n v="97"/>
    <n v="2"/>
    <n v="2"/>
    <n v="1"/>
    <n v="4284"/>
    <n v="22710"/>
    <n v="3"/>
    <n v="20"/>
    <n v="4"/>
    <n v="1"/>
    <n v="80"/>
    <n v="0"/>
    <n v="20"/>
    <n v="3"/>
    <n v="4"/>
    <n v="3"/>
    <n v="1"/>
    <n v="3"/>
    <x v="2"/>
  </r>
  <r>
    <x v="0"/>
    <s v="Non-Travel"/>
    <x v="0"/>
    <s v="Ex-Employees"/>
    <x v="1"/>
    <x v="0"/>
    <s v="STAFF-1458"/>
    <n v="1458"/>
    <x v="0"/>
    <x v="2"/>
    <x v="0"/>
    <s v="Yes"/>
    <s v="Y"/>
    <n v="2"/>
    <n v="-2"/>
    <n v="0"/>
    <n v="39"/>
    <n v="1"/>
    <n v="1"/>
    <n v="1"/>
    <n v="0"/>
    <n v="592"/>
    <n v="2"/>
    <x v="3"/>
    <n v="1"/>
    <n v="1"/>
    <n v="54"/>
    <n v="2"/>
    <n v="1"/>
    <n v="1"/>
    <n v="3646"/>
    <n v="17181"/>
    <n v="2"/>
    <n v="23"/>
    <n v="4"/>
    <n v="2"/>
    <n v="80"/>
    <n v="0"/>
    <n v="11"/>
    <n v="4"/>
    <n v="1"/>
    <n v="0"/>
    <n v="0"/>
    <n v="0"/>
    <x v="2"/>
  </r>
  <r>
    <x v="0"/>
    <s v="Travel_Rarely"/>
    <x v="2"/>
    <s v="Ex-Employees"/>
    <x v="0"/>
    <x v="2"/>
    <s v="STAFF-1489"/>
    <n v="1489"/>
    <x v="0"/>
    <x v="0"/>
    <x v="0"/>
    <s v="Yes"/>
    <s v="Y"/>
    <n v="2"/>
    <n v="-2"/>
    <n v="0"/>
    <n v="34"/>
    <n v="1"/>
    <n v="1"/>
    <n v="1"/>
    <n v="0"/>
    <n v="790"/>
    <n v="24"/>
    <x v="2"/>
    <n v="1"/>
    <n v="1"/>
    <n v="40"/>
    <n v="2"/>
    <n v="2"/>
    <n v="2"/>
    <n v="4599"/>
    <n v="7815"/>
    <n v="0"/>
    <n v="23"/>
    <n v="4"/>
    <n v="3"/>
    <n v="80"/>
    <n v="0"/>
    <n v="16"/>
    <n v="4"/>
    <n v="15"/>
    <n v="9"/>
    <n v="10"/>
    <n v="10"/>
    <x v="5"/>
  </r>
  <r>
    <x v="0"/>
    <s v="Travel_Rarely"/>
    <x v="2"/>
    <s v="Ex-Employees"/>
    <x v="0"/>
    <x v="0"/>
    <s v="STAFF-1758"/>
    <n v="1758"/>
    <x v="0"/>
    <x v="0"/>
    <x v="0"/>
    <s v="Yes"/>
    <s v="Y"/>
    <n v="2"/>
    <n v="-2"/>
    <n v="0"/>
    <n v="33"/>
    <n v="1"/>
    <n v="1"/>
    <n v="1"/>
    <n v="0"/>
    <n v="211"/>
    <n v="16"/>
    <x v="3"/>
    <n v="1"/>
    <n v="1"/>
    <n v="74"/>
    <n v="3"/>
    <n v="3"/>
    <n v="1"/>
    <n v="8564"/>
    <n v="10092"/>
    <n v="2"/>
    <n v="20"/>
    <n v="4"/>
    <n v="3"/>
    <n v="80"/>
    <n v="0"/>
    <n v="11"/>
    <n v="2"/>
    <n v="0"/>
    <n v="0"/>
    <n v="0"/>
    <n v="0"/>
    <x v="2"/>
  </r>
  <r>
    <x v="0"/>
    <s v="Non-Travel"/>
    <x v="2"/>
    <s v="Ex-Employees"/>
    <x v="1"/>
    <x v="4"/>
    <s v="STAFF-1905"/>
    <n v="1905"/>
    <x v="1"/>
    <x v="1"/>
    <x v="1"/>
    <s v="Yes"/>
    <s v="Y"/>
    <n v="2"/>
    <n v="-2"/>
    <n v="0"/>
    <n v="34"/>
    <n v="1"/>
    <n v="1"/>
    <n v="1"/>
    <n v="0"/>
    <n v="967"/>
    <n v="16"/>
    <x v="2"/>
    <n v="1"/>
    <n v="4"/>
    <n v="85"/>
    <n v="1"/>
    <n v="1"/>
    <n v="1"/>
    <n v="2307"/>
    <n v="14460"/>
    <n v="1"/>
    <n v="23"/>
    <n v="4"/>
    <n v="2"/>
    <n v="80"/>
    <n v="1"/>
    <n v="5"/>
    <n v="3"/>
    <n v="5"/>
    <n v="2"/>
    <n v="3"/>
    <n v="0"/>
    <x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x v="2"/>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x v="1"/>
  </r>
  <r>
    <x v="0"/>
    <s v="Travel_Rarely"/>
    <x v="4"/>
    <s v="Ex-Employees"/>
    <x v="1"/>
    <x v="0"/>
    <s v="STAFF-1878"/>
    <n v="1878"/>
    <x v="1"/>
    <x v="1"/>
    <x v="0"/>
    <s v="Yes"/>
    <s v="Y"/>
    <n v="2"/>
    <n v="-2"/>
    <n v="0"/>
    <n v="22"/>
    <n v="1"/>
    <n v="1"/>
    <n v="1"/>
    <n v="0"/>
    <n v="391"/>
    <n v="7"/>
    <x v="1"/>
    <n v="1"/>
    <n v="4"/>
    <n v="75"/>
    <n v="3"/>
    <n v="1"/>
    <n v="2"/>
    <n v="2472"/>
    <n v="26092"/>
    <n v="1"/>
    <n v="23"/>
    <n v="4"/>
    <n v="1"/>
    <n v="80"/>
    <n v="0"/>
    <n v="1"/>
    <n v="3"/>
    <n v="1"/>
    <n v="0"/>
    <n v="0"/>
    <n v="0"/>
    <x v="2"/>
  </r>
  <r>
    <x v="0"/>
    <s v="Travel_Rarely"/>
    <x v="4"/>
    <s v="Ex-Employees"/>
    <x v="0"/>
    <x v="0"/>
    <s v="STAFF-1702"/>
    <n v="1702"/>
    <x v="1"/>
    <x v="6"/>
    <x v="2"/>
    <s v="Yes"/>
    <s v="Y"/>
    <n v="2"/>
    <n v="-2"/>
    <n v="0"/>
    <n v="23"/>
    <n v="1"/>
    <n v="1"/>
    <n v="1"/>
    <n v="0"/>
    <n v="427"/>
    <n v="7"/>
    <x v="3"/>
    <n v="1"/>
    <n v="3"/>
    <n v="99"/>
    <n v="3"/>
    <n v="1"/>
    <n v="4"/>
    <n v="2275"/>
    <n v="25103"/>
    <n v="1"/>
    <n v="21"/>
    <n v="4"/>
    <n v="2"/>
    <n v="80"/>
    <n v="1"/>
    <n v="3"/>
    <n v="3"/>
    <n v="3"/>
    <n v="2"/>
    <n v="0"/>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D2ED54-1F08-4E9B-A0D1-FCF8D9E41768}" name="KPI"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9" baseItem="1781775256"/>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A2D8F3-1E0F-4965-BC1F-FE2CDDE15E55}" name="Rating"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1781775256" numFmtId="164"/>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44C5A-28B8-4D76-9CB0-C4A69DB284E1}" name="Education wise attrition"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22"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47EC2-7A40-4B70-8551-BC455D54AFEF}" name="Gender"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2AA134-1F7E-4E95-B5DA-4F9149FF24AE}" name="attrition by job role"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1E4A83-30B6-471D-A5F8-9CC825E74B48}" name="Department wise attrition"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5">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EBA5F5-C54E-4B42-AACB-7CBC138EF582}" name="Attrition by marital status"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8" firstHeaderRow="1" firstDataRow="1" firstDataCol="1"/>
  <pivotFields count="45">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EC2B3C-A10F-408F-9297-D38524D23CE2}" name="Attrition by age group"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5">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7BCC54-4484-4C63-8698-0C4682C75DAF}" name="Tenure Group"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2" firstHeaderRow="1" firstDataRow="1" firstDataCol="1"/>
  <pivotFields count="45">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2"/>
        <item x="0"/>
        <item x="1"/>
        <item x="5"/>
        <item x="4"/>
        <item x="3"/>
        <item x="7"/>
        <item x="6"/>
        <item t="default"/>
      </items>
    </pivotField>
  </pivotFields>
  <rowFields count="1">
    <field x="44"/>
  </rowFields>
  <rowItems count="9">
    <i>
      <x/>
    </i>
    <i>
      <x v="1"/>
    </i>
    <i>
      <x v="2"/>
    </i>
    <i>
      <x v="3"/>
    </i>
    <i>
      <x v="4"/>
    </i>
    <i>
      <x v="5"/>
    </i>
    <i>
      <x v="6"/>
    </i>
    <i>
      <x v="7"/>
    </i>
    <i t="grand">
      <x/>
    </i>
  </rowItems>
  <colItems count="1">
    <i/>
  </colItems>
  <dataFields count="1">
    <dataField name="Count of Employee Number" fld="7" subtotal="count" baseField="44" baseItem="2"/>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6481BB14-1B63-4491-A602-B07E84580273}" sourceName="Education Field">
  <pivotTables>
    <pivotTable tabId="9" name="Gender"/>
    <pivotTable tabId="12" name="Attrition by age group"/>
    <pivotTable tabId="12" name="Attrition by marital status"/>
    <pivotTable tabId="10" name="attrition by job role"/>
    <pivotTable tabId="11" name="Department wise attrition"/>
    <pivotTable tabId="9" name="Education wise attrition"/>
    <pivotTable tabId="7" name="KPI"/>
    <pivotTable tabId="8" name="Rating"/>
    <pivotTable tabId="17" name="Tenure Group"/>
  </pivotTables>
  <data>
    <tabular pivotCacheId="1877522886">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E94D3DFF-B3A2-4F6B-9C04-5B9EAD98B2D4}" sourceName="Gender">
  <pivotTables>
    <pivotTable tabId="9" name="Gender"/>
    <pivotTable tabId="12" name="Attrition by age group"/>
    <pivotTable tabId="12" name="Attrition by marital status"/>
    <pivotTable tabId="10" name="attrition by job role"/>
    <pivotTable tabId="11" name="Department wise attrition"/>
    <pivotTable tabId="7" name="KPI"/>
    <pivotTable tabId="8" name="Rating"/>
    <pivotTable tabId="9" name="Education wise attrition"/>
    <pivotTable tabId="17" name="Tenure Group"/>
  </pivotTables>
  <data>
    <tabular pivotCacheId="18775228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6D2BF56-E7E8-4748-8B1C-E62453E9389A}" sourceName="Department">
  <pivotTables>
    <pivotTable tabId="11" name="Department wise attrition"/>
    <pivotTable tabId="12" name="Attrition by age group"/>
    <pivotTable tabId="12" name="Attrition by marital status"/>
    <pivotTable tabId="10" name="attrition by job role"/>
    <pivotTable tabId="9" name="Gender"/>
    <pivotTable tabId="7" name="KPI"/>
    <pivotTable tabId="8" name="Rating"/>
    <pivotTable tabId="9" name="Education wise attrition"/>
    <pivotTable tabId="17" name="Tenure Group"/>
  </pivotTables>
  <data>
    <tabular pivotCacheId="187752288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1DEFAF76-283C-4A7B-8BD8-DD9738229C12}" sourceName="Job Role">
  <pivotTables>
    <pivotTable tabId="17" name="Tenure Group"/>
  </pivotTables>
  <data>
    <tabular pivotCacheId="1877522886">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1AA7039-4F97-43CC-B214-F34E59ABCEDA}" cache="Slicer_Gender2" caption="Gende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642B9006-03F5-4025-AB16-08BF18BB46D7}" cache="Slicer_Education_Field1" caption="Education Field" startItem="2" rowHeight="262466"/>
  <slicer name="Gender 1" xr10:uid="{0C579B78-8915-4B39-8195-21BA6F31CE2F}" cache="Slicer_Gender2" caption="Gender"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CFFB1401-21A1-45BE-839F-8B2928996A6E}" cache="Slicer_Education_Field1" caption="Education Field" rowHeight="262466"/>
  <slicer name="Gender 2" xr10:uid="{85048A2E-EE63-423F-B8F9-F38DEF37E7EA}" cache="Slicer_Gender2" caption="Gender"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6477C50-A4AC-464C-9BF2-8BF47B069E54}" cache="Slicer_Department" caption="Department"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FBECA760-EA3B-47CA-B3F1-F7E4603EBCB9}" cache="Slicer_Job_Role" caption="Job Role" rowHeight="2603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987AAAB7-E1C5-4ED7-9EB0-23BE55057FFA}" cache="Slicer_Education_Field1" style="Slicer1" rowHeight="262466"/>
  <slicer name="Gender 3" xr10:uid="{70469215-15C1-4E88-8869-C1D03904AF8B}" cache="Slicer_Gender2" columnCount="2" style="Slicer1" rowHeight="360000"/>
  <slicer name="Department 1" xr10:uid="{35F4744D-FAFA-4043-A782-3474FE6B5ECB}" cache="Slicer_Department" style="Slicer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S1471" totalsRowShown="0">
  <autoFilter ref="A1:AS1471" xr:uid="{6BFE3855-D866-4168-8DBC-0381D676C609}"/>
  <tableColumns count="45">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 id="46" xr3:uid="{55E18A09-3711-44F1-BAEF-E6F00016E35B}" name="Tenure Group" dataDxfId="23">
      <calculatedColumnFormula>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S1471"/>
  <sheetViews>
    <sheetView topLeftCell="W1" zoomScale="86" zoomScaleNormal="86" workbookViewId="0">
      <selection activeCell="W2" sqref="W2"/>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8" max="18" width="17.8984375" customWidth="1"/>
    <col min="19" max="19" width="18.69921875" customWidth="1"/>
    <col min="20" max="20" width="16.5" customWidth="1"/>
    <col min="21" max="21" width="20.3984375" customWidth="1"/>
    <col min="22" max="22" width="11.09765625" customWidth="1"/>
    <col min="23" max="23" width="20.09765625" customWidth="1"/>
    <col min="24" max="24" width="16" bestFit="1" customWidth="1"/>
    <col min="25" max="25" width="16.3984375" customWidth="1"/>
    <col min="26" max="26" width="23.59765625" customWidth="1"/>
    <col min="27" max="27" width="12.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5" customWidth="1"/>
    <col min="40" max="40" width="17.59765625" customWidth="1"/>
    <col min="41" max="41" width="17.8984375" customWidth="1"/>
    <col min="42" max="42" width="20.296875" customWidth="1"/>
    <col min="43" max="43" width="25.19921875" customWidth="1"/>
    <col min="44" max="44" width="23.69921875" customWidth="1"/>
    <col min="45" max="45" width="14.796875" bestFit="1" customWidth="1"/>
  </cols>
  <sheetData>
    <row r="1" spans="1:4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1571</v>
      </c>
    </row>
    <row r="2" spans="1:45"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c r="AS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 spans="1:45"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c r="AS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 spans="1:45"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c r="AS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 spans="1:45"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c r="AS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 spans="1:45"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c r="AS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 spans="1:45"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c r="AS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 spans="1:45"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c r="AS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 spans="1:45"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c r="AS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 spans="1:45"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c r="AS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 spans="1:45"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c r="AS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 spans="1:45"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c r="AS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 spans="1:45"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c r="AS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 spans="1:45"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c r="AS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5" spans="1:45"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c r="AS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6" spans="1:45"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c r="AS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7" spans="1:45"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c r="AS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8" spans="1:45"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c r="AS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9" spans="1:45"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c r="AS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0" spans="1:45"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c r="AS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21" spans="1:45"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c r="AS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2" spans="1:45"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c r="AS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3" spans="1:45"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c r="AS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4" spans="1:45"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c r="AS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5" spans="1:45"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c r="AS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6" spans="1:45"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c r="AS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7" spans="1:45"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c r="AS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8" spans="1:45"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c r="AS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9" spans="1:45"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c r="AS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0" spans="1:45"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c r="AS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31" spans="1:45"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c r="AS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2" spans="1:45"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c r="AS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3" spans="1:45"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c r="AS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4" spans="1:45"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c r="AS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5" spans="1:45"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c r="AS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6" spans="1:45"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c r="AS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7" spans="1:45"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c r="AS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8" spans="1:45"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c r="AS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9" spans="1:45"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c r="AS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0" spans="1:45"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c r="AS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1" spans="1:45"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c r="AS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2" spans="1:45"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c r="AS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3" spans="1:45"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c r="AS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4" spans="1:45"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c r="AS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5" spans="1:45"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c r="AS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6" spans="1:45"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c r="AS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7" spans="1:45"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c r="AS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48" spans="1:45"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c r="AS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9" spans="1:45"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c r="AS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0" spans="1:45"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c r="AS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1" spans="1:45"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c r="AS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2" spans="1:45"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c r="AS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3" spans="1:45"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c r="AS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4" spans="1:45"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c r="AS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5" spans="1:45"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c r="AS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6" spans="1:45"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c r="AS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7" spans="1:45"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c r="AS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58" spans="1:45"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c r="AS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9" spans="1:45"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c r="AS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0" spans="1:45"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c r="AS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1" spans="1:45"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c r="AS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 spans="1:45"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c r="AS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3" spans="1:45"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c r="AS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4" spans="1:45"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c r="AS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65" spans="1:45"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c r="AS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66" spans="1:45"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c r="AS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67" spans="1:45"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c r="AS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8" spans="1:45"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c r="AS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9" spans="1:45"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c r="AS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0" spans="1:45"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c r="AS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1" spans="1:45"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c r="AS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2" spans="1:45"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c r="AS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3" spans="1:45"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c r="AS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4" spans="1:45"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c r="AS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5" spans="1:45"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c r="AS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6" spans="1:45"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c r="AS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7" spans="1:45"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c r="AS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8" spans="1:45"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c r="AS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9" spans="1:45"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c r="AS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0" spans="1:45"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c r="AS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1" spans="1:45"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c r="AS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2" spans="1:45"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c r="AS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3" spans="1:45"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c r="AS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4" spans="1:45"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c r="AS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5" spans="1:45"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c r="AS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6" spans="1:45"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c r="AS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7" spans="1:45"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c r="AS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8" spans="1:45"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c r="AS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9" spans="1:45"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c r="AS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0" spans="1:45"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c r="AS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1" spans="1:45"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c r="AS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2" spans="1:45"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c r="AS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93" spans="1:45"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c r="AS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4" spans="1:45"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c r="AS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5" spans="1:45"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c r="AS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6" spans="1:45"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c r="AS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7" spans="1:45"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c r="AS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8" spans="1:45"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c r="AS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9" spans="1:45"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c r="AS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0" spans="1:45"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c r="AS1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35–40 Years</v>
      </c>
    </row>
    <row r="101" spans="1:45"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c r="AS1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2" spans="1:45"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c r="AS1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3" spans="1:45"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c r="AS1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4" spans="1:45"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c r="AS1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5" spans="1:45"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c r="AS1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06" spans="1:45"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c r="AS1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7" spans="1:45"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c r="AS1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8" spans="1:45"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c r="AS1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9" spans="1:45"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c r="AS1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 spans="1:45"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c r="AS1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1" spans="1:45"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c r="AS1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2" spans="1:45"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c r="AS1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3" spans="1:45"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c r="AS1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4" spans="1:45"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c r="AS1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5" spans="1:45"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c r="AS1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6" spans="1:45"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c r="AS1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7" spans="1:45"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c r="AS1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8" spans="1:45"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c r="AS1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9" spans="1:45"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c r="AS1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0" spans="1:45"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c r="AS1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1" spans="1:45"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c r="AS1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122" spans="1:45"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c r="AS1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3" spans="1:45"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c r="AS1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4" spans="1:45"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c r="AS1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5" spans="1:45"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c r="AS1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26" spans="1:45"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c r="AS1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7" spans="1:45"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c r="AS1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8" spans="1:45"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c r="AS1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35–40 Years</v>
      </c>
    </row>
    <row r="129" spans="1:45"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c r="AS1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0" spans="1:45"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c r="AS1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1" spans="1:45"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c r="AS1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2" spans="1:45"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c r="AS1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3" spans="1:45"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c r="AS1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4" spans="1:45"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c r="AS1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5" spans="1:45"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c r="AS1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6" spans="1:45"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c r="AS1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 spans="1:45"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c r="AS1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8" spans="1:45"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c r="AS1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9" spans="1:45"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c r="AS1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40" spans="1:45"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c r="AS1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1" spans="1:45"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c r="AS1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2" spans="1:45"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c r="AS1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3" spans="1:45"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c r="AS1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4" spans="1:45"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c r="AS1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 spans="1:45"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c r="AS1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6" spans="1:45"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c r="AS1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7" spans="1:45"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c r="AS1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8" spans="1:45"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c r="AS1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9" spans="1:45"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c r="AS1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50" spans="1:45"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c r="AS1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51" spans="1:45"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c r="AS1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52" spans="1:45"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c r="AS1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53" spans="1:45"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c r="AS1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54" spans="1:45"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c r="AS1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55" spans="1:45"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c r="AS1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56" spans="1:45"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c r="AS1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57" spans="1:45"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c r="AS1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58" spans="1:45"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c r="AS1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59" spans="1:45"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c r="AS1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60" spans="1:45"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c r="AS1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61" spans="1:45"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c r="AS1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62" spans="1:45"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c r="AS1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63" spans="1:45"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c r="AS1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64" spans="1:45"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c r="AS1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65" spans="1:45"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c r="AS1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66" spans="1:45"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c r="AS1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67" spans="1:45"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c r="AS1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68" spans="1:45"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c r="AS1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69" spans="1:45"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c r="AS1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70" spans="1:45"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c r="AS1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71" spans="1:45"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c r="AS1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72" spans="1:45"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c r="AS1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73" spans="1:45"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c r="AS1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74" spans="1:45"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c r="AS1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75" spans="1:45"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c r="AS1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76" spans="1:45"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c r="AS1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77" spans="1:45"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c r="AS1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78" spans="1:45"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c r="AS1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79" spans="1:45"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c r="AS1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80" spans="1:45"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c r="AS1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81" spans="1:45"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c r="AS1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82" spans="1:45"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c r="AS1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83" spans="1:45"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c r="AS1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84" spans="1:45"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c r="AS1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85" spans="1:45"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c r="AS1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86" spans="1:45"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c r="AS1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87" spans="1:45"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c r="AS1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88" spans="1:45"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c r="AS1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89" spans="1:45"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c r="AS1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90" spans="1:45"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c r="AS1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91" spans="1:45"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c r="AS1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92" spans="1:45"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c r="AS1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193" spans="1:45"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c r="AS1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94" spans="1:45"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c r="AS1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95" spans="1:45"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c r="AS1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96" spans="1:45"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c r="AS1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97" spans="1:45"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c r="AS1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98" spans="1:45"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c r="AS1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99" spans="1:45"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c r="AS1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00" spans="1:45"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c r="AS2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01" spans="1:45"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c r="AS2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02" spans="1:45"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c r="AS2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03" spans="1:45"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c r="AS2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04" spans="1:45"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c r="AS2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05" spans="1:45"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c r="AS2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06" spans="1:45"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c r="AS2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07" spans="1:45"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c r="AS2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08" spans="1:45"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c r="AS2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09" spans="1:45"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c r="AS2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10" spans="1:45"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c r="AS2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11" spans="1:45"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c r="AS2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12" spans="1:45"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c r="AS2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13" spans="1:45"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c r="AS2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14" spans="1:45"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c r="AS2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15" spans="1:45"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c r="AS2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16" spans="1:45"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c r="AS2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17" spans="1:45"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c r="AS2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18" spans="1:45"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c r="AS2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19" spans="1:45"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c r="AS2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20" spans="1:45"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c r="AS2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221" spans="1:45"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c r="AS2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22" spans="1:45"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c r="AS2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23" spans="1:45"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c r="AS2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24" spans="1:45"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c r="AS2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25" spans="1:45"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c r="AS2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226" spans="1:45"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c r="AS2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27" spans="1:45"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c r="AS2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28" spans="1:45"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c r="AS2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29" spans="1:45"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c r="AS2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30" spans="1:45"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c r="AS2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31" spans="1:45"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c r="AS2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32" spans="1:45"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c r="AS2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33" spans="1:45"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c r="AS2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234" spans="1:45"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c r="AS2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35" spans="1:45"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c r="AS2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36" spans="1:45"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c r="AS2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37" spans="1:45"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c r="AS2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238" spans="1:45"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c r="AS2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39" spans="1:45"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c r="AS2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240" spans="1:45"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c r="AS2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41" spans="1:45"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c r="AS2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42" spans="1:45"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c r="AS2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43" spans="1:45"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c r="AS2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44" spans="1:45"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c r="AS2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45" spans="1:45"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c r="AS2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46" spans="1:45"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c r="AS2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247" spans="1:45"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c r="AS2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48" spans="1:45"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c r="AS2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49" spans="1:45"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c r="AS2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50" spans="1:45"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c r="AS2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51" spans="1:45"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c r="AS2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52" spans="1:45"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c r="AS2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53" spans="1:45"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c r="AS2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254" spans="1:45"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c r="AS2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55" spans="1:45"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c r="AS2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56" spans="1:45"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c r="AS2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57" spans="1:45"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c r="AS2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58" spans="1:45"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c r="AS2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59" spans="1:45"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c r="AS2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260" spans="1:45"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c r="AS2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61" spans="1:45"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c r="AS2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62" spans="1:45"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c r="AS2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63" spans="1:45"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c r="AS2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64" spans="1:45"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c r="AS2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65" spans="1:45"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c r="AS2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66" spans="1:45"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c r="AS2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67" spans="1:45"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c r="AS2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68" spans="1:45"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c r="AS2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69" spans="1:45"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c r="AS2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70" spans="1:45"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c r="AS2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271" spans="1:45"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c r="AS2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272" spans="1:45"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c r="AS2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35–40 Years</v>
      </c>
    </row>
    <row r="273" spans="1:45"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c r="AS2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74" spans="1:45"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c r="AS2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75" spans="1:45"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c r="AS2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76" spans="1:45"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c r="AS2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77" spans="1:45"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c r="AS2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78" spans="1:45"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c r="AS2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79" spans="1:45"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c r="AS2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80" spans="1:45"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c r="AS2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81" spans="1:45"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c r="AS2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82" spans="1:45"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c r="AS2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83" spans="1:45"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c r="AS2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284" spans="1:45"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c r="AS2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85" spans="1:45"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c r="AS2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286" spans="1:45"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c r="AS2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87" spans="1:45"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c r="AS2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288" spans="1:45"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c r="AS2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89" spans="1:45"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c r="AS2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90" spans="1:45"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c r="AS2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91" spans="1:45"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c r="AS2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92" spans="1:45"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c r="AS2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93" spans="1:45"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c r="AS2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94" spans="1:45"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c r="AS2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95" spans="1:45"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c r="AS2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296" spans="1:45"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c r="AS2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97" spans="1:45"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c r="AS2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298" spans="1:45"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c r="AS2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299" spans="1:45"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c r="AS2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00" spans="1:45"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c r="AS3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01" spans="1:45"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c r="AS3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02" spans="1:45"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c r="AS3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303" spans="1:45"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c r="AS3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04" spans="1:45"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c r="AS3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05" spans="1:45"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c r="AS3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06" spans="1:45"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c r="AS3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307" spans="1:45"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c r="AS3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08" spans="1:45"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c r="AS3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09" spans="1:45"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c r="AS3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10" spans="1:45"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c r="AS3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11" spans="1:45"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c r="AS3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12" spans="1:45"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c r="AS3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13" spans="1:45"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c r="AS3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314" spans="1:45"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c r="AS3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15" spans="1:45"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c r="AS3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16" spans="1:45"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c r="AS3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317" spans="1:45"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c r="AS3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18" spans="1:45"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c r="AS3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19" spans="1:45"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c r="AS3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20" spans="1:45"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c r="AS3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21" spans="1:45"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c r="AS3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22" spans="1:45"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c r="AS3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23" spans="1:45"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c r="AS3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24" spans="1:45"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c r="AS3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25" spans="1:45"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c r="AS3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26" spans="1:45"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c r="AS3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27" spans="1:45"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c r="AS3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28" spans="1:45"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c r="AS3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329" spans="1:45"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c r="AS3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30" spans="1:45"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c r="AS3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31" spans="1:45"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c r="AS3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32" spans="1:45"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c r="AS3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33" spans="1:45"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c r="AS3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34" spans="1:45"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c r="AS3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35" spans="1:45"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c r="AS3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36" spans="1:45"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c r="AS3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37" spans="1:45"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c r="AS3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38" spans="1:45"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c r="AS3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39" spans="1:45"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c r="AS3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40" spans="1:45"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c r="AS3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41" spans="1:45"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c r="AS3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42" spans="1:45"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c r="AS3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43" spans="1:45"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c r="AS3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44" spans="1:45"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c r="AS3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45" spans="1:45"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c r="AS3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46" spans="1:45"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c r="AS3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347" spans="1:45"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c r="AS3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48" spans="1:45"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c r="AS3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49" spans="1:45"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c r="AS3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50" spans="1:45"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c r="AS3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51" spans="1:45"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c r="AS3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52" spans="1:45"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c r="AS3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53" spans="1:45"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c r="AS3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54" spans="1:45"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c r="AS3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55" spans="1:45"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c r="AS3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56" spans="1:45"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c r="AS3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57" spans="1:45"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c r="AS3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58" spans="1:45"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c r="AS3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59" spans="1:45"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c r="AS3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60" spans="1:45"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c r="AS3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61" spans="1:45"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c r="AS3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62" spans="1:45"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c r="AS3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63" spans="1:45"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c r="AS3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64" spans="1:45"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c r="AS3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65" spans="1:45"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c r="AS3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66" spans="1:45"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c r="AS3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67" spans="1:45"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c r="AS3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68" spans="1:45"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c r="AS3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69" spans="1:45"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c r="AS3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70" spans="1:45"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c r="AS3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71" spans="1:45"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c r="AS3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72" spans="1:45"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c r="AS3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73" spans="1:45"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c r="AS3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74" spans="1:45"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c r="AS3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75" spans="1:45"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c r="AS3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76" spans="1:45"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c r="AS3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77" spans="1:45"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c r="AS3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78" spans="1:45"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c r="AS3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79" spans="1:45"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c r="AS3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80" spans="1:45"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c r="AS3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81" spans="1:45"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c r="AS3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82" spans="1:45"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c r="AS3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83" spans="1:45"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c r="AS3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84" spans="1:45"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c r="AS3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85" spans="1:45"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c r="AS3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86" spans="1:45"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c r="AS3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87" spans="1:45"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c r="AS3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88" spans="1:45"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c r="AS3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389" spans="1:45"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c r="AS3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90" spans="1:45"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c r="AS3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91" spans="1:45"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c r="AS3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92" spans="1:45"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c r="AS3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393" spans="1:45"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c r="AS3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94" spans="1:45"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c r="AS3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95" spans="1:45"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c r="AS3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96" spans="1:45"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c r="AS3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397" spans="1:45"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c r="AS3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398" spans="1:45"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c r="AS3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399" spans="1:45"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c r="AS3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00" spans="1:45"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c r="AS4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01" spans="1:45"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c r="AS4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02" spans="1:45"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c r="AS4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403" spans="1:45"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c r="AS4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04" spans="1:45"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c r="AS4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05" spans="1:45"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c r="AS4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06" spans="1:45"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c r="AS4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07" spans="1:45"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c r="AS4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08" spans="1:45"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c r="AS4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09" spans="1:45"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c r="AS4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10" spans="1:45"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c r="AS4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11" spans="1:45"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c r="AS4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12" spans="1:45"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c r="AS4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13" spans="1:45"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c r="AS4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414" spans="1:45"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c r="AS4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15" spans="1:45"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c r="AS4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16" spans="1:45"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c r="AS4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17" spans="1:45"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c r="AS4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18" spans="1:45"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c r="AS4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19" spans="1:45"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c r="AS4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420" spans="1:45"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c r="AS4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21" spans="1:45"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c r="AS4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22" spans="1:45"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c r="AS4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23" spans="1:45"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c r="AS4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24" spans="1:45"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c r="AS4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25" spans="1:45"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c r="AS4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26" spans="1:45"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c r="AS4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27" spans="1:45"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c r="AS4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428" spans="1:45"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c r="AS4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29" spans="1:45"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c r="AS4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430" spans="1:45"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c r="AS4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31" spans="1:45"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c r="AS4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32" spans="1:45"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c r="AS4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33" spans="1:45"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c r="AS4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34" spans="1:45"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c r="AS4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35" spans="1:45"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c r="AS4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36" spans="1:45"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c r="AS4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37" spans="1:45"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c r="AS4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38" spans="1:45"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c r="AS4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39" spans="1:45"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c r="AS4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40" spans="1:45"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c r="AS4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41" spans="1:45"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c r="AS4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42" spans="1:45"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c r="AS4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43" spans="1:45"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c r="AS4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44" spans="1:45"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c r="AS4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45" spans="1:45"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c r="AS4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46" spans="1:45"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c r="AS4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47" spans="1:45"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c r="AS4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48" spans="1:45"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c r="AS4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49" spans="1:45"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c r="AS4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50" spans="1:45"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c r="AS4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451" spans="1:45"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c r="AS4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52" spans="1:45"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c r="AS4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53" spans="1:45"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c r="AS4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54" spans="1:45"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c r="AS4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55" spans="1:45"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c r="AS4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56" spans="1:45"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c r="AS4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57" spans="1:45"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c r="AS4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58" spans="1:45"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c r="AS4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59" spans="1:45"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c r="AS4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60" spans="1:45"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c r="AS4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61" spans="1:45"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c r="AS4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62" spans="1:45"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c r="AS4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63" spans="1:45"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c r="AS4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64" spans="1:45"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c r="AS4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65" spans="1:45"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c r="AS4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66" spans="1:45"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c r="AS4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67" spans="1:45"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c r="AS4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68" spans="1:45"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c r="AS4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469" spans="1:45"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c r="AS4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70" spans="1:45"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c r="AS4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71" spans="1:45"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c r="AS4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72" spans="1:45"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c r="AS4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73" spans="1:45"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c r="AS4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74" spans="1:45"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c r="AS4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75" spans="1:45"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c r="AS4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476" spans="1:45"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c r="AS4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77" spans="1:45"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c r="AS4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78" spans="1:45"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c r="AS4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79" spans="1:45"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c r="AS4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480" spans="1:45"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c r="AS4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81" spans="1:45"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c r="AS4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82" spans="1:45"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c r="AS4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83" spans="1:45"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c r="AS4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84" spans="1:45"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c r="AS4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85" spans="1:45"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c r="AS4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86" spans="1:45"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c r="AS4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87" spans="1:45"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c r="AS4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88" spans="1:45"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c r="AS4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89" spans="1:45"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c r="AS4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90" spans="1:45"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c r="AS4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491" spans="1:45"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c r="AS4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92" spans="1:45"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c r="AS4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93" spans="1:45"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c r="AS4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94" spans="1:45"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c r="AS4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95" spans="1:45"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c r="AS4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96" spans="1:45"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c r="AS4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497" spans="1:45"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c r="AS4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98" spans="1:45"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c r="AS4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499" spans="1:45"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c r="AS4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00" spans="1:45"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c r="AS5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01" spans="1:45"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c r="AS5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02" spans="1:45"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c r="AS5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03" spans="1:45"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c r="AS5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04" spans="1:45"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c r="AS5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05" spans="1:45"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c r="AS5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06" spans="1:45"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c r="AS5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07" spans="1:45"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c r="AS5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08" spans="1:45"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c r="AS5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09" spans="1:45"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c r="AS5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10" spans="1:45"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c r="AS5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511" spans="1:45"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c r="AS5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12" spans="1:45"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c r="AS5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13" spans="1:45"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c r="AS5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14" spans="1:45"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c r="AS5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15" spans="1:45"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c r="AS5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16" spans="1:45"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c r="AS5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17" spans="1:45"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c r="AS5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18" spans="1:45"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c r="AS5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19" spans="1:45"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c r="AS5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20" spans="1:45"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c r="AS5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21" spans="1:45"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c r="AS5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22" spans="1:45"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c r="AS5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23" spans="1:45"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c r="AS5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24" spans="1:45"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c r="AS5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25" spans="1:45"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c r="AS5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526" spans="1:45"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c r="AS5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27" spans="1:45"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c r="AS5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28" spans="1:45"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c r="AS5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529" spans="1:45"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c r="AS5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30" spans="1:45"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c r="AS5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31" spans="1:45"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c r="AS5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32" spans="1:45"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c r="AS5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33" spans="1:45"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c r="AS5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34" spans="1:45"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c r="AS5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35" spans="1:45"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c r="AS5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536" spans="1:45"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c r="AS5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37" spans="1:45"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c r="AS5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538" spans="1:45"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c r="AS5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39" spans="1:45"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c r="AS5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40" spans="1:45"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c r="AS5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541" spans="1:45"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c r="AS5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42" spans="1:45"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c r="AS5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43" spans="1:45"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c r="AS5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44" spans="1:45"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c r="AS5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45" spans="1:45"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c r="AS5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46" spans="1:45"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c r="AS5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547" spans="1:45"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c r="AS5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48" spans="1:45"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c r="AS5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49" spans="1:45"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c r="AS5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50" spans="1:45"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c r="AS5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51" spans="1:45"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c r="AS5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52" spans="1:45"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c r="AS5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53" spans="1:45"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c r="AS5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54" spans="1:45"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c r="AS5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55" spans="1:45"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c r="AS5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56" spans="1:45"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c r="AS5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57" spans="1:45"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c r="AS5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58" spans="1:45"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c r="AS5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59" spans="1:45"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c r="AS5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60" spans="1:45"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c r="AS5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61" spans="1:45"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c r="AS5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62" spans="1:45"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c r="AS5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63" spans="1:45"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c r="AS5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564" spans="1:45"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c r="AS5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65" spans="1:45"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c r="AS5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66" spans="1:45"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c r="AS5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67" spans="1:45"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c r="AS5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68" spans="1:45"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c r="AS5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69" spans="1:45"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c r="AS5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70" spans="1:45"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c r="AS5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71" spans="1:45"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c r="AS5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72" spans="1:45"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c r="AS5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73" spans="1:45"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c r="AS5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74" spans="1:45"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c r="AS5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75" spans="1:45"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c r="AS5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76" spans="1:45"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c r="AS5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77" spans="1:45"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c r="AS5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78" spans="1:45"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c r="AS5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79" spans="1:45"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c r="AS5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80" spans="1:45"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c r="AS5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581" spans="1:45"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c r="AS5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82" spans="1:45"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c r="AS5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83" spans="1:45"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c r="AS5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84" spans="1:45"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c r="AS5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85" spans="1:45"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c r="AS5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86" spans="1:45"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c r="AS5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587" spans="1:45"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c r="AS5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88" spans="1:45"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c r="AS5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89" spans="1:45"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c r="AS5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90" spans="1:45"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c r="AS5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91" spans="1:45"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c r="AS5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92" spans="1:45"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c r="AS5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93" spans="1:45"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c r="AS5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94" spans="1:45"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c r="AS5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595" spans="1:45"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c r="AS5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596" spans="1:45"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c r="AS5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597" spans="1:45"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c r="AS5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598" spans="1:45"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c r="AS5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599" spans="1:45"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c r="AS5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00" spans="1:45"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c r="AS6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01" spans="1:45"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c r="AS6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02" spans="1:45"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c r="AS6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03" spans="1:45"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c r="AS6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04" spans="1:45"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c r="AS6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05" spans="1:45"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c r="AS6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06" spans="1:45"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c r="AS6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07" spans="1:45"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c r="AS6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08" spans="1:45"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c r="AS6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09" spans="1:45"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c r="AS6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10" spans="1:45"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c r="AS6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11" spans="1:45"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c r="AS6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12" spans="1:45"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c r="AS6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13" spans="1:45"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c r="AS6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14" spans="1:45"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c r="AS6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15" spans="1:45"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c r="AS6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16" spans="1:45"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c r="AS6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17" spans="1:45"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c r="AS6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18" spans="1:45"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c r="AS6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619" spans="1:45"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c r="AS6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0" spans="1:45"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c r="AS6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21" spans="1:45"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c r="AS6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2" spans="1:45"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c r="AS6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3" spans="1:45"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c r="AS6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624" spans="1:45"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c r="AS6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5" spans="1:45"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c r="AS6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6" spans="1:45"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c r="AS6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7" spans="1:45"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c r="AS6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8" spans="1:45"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c r="AS6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29" spans="1:45"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c r="AS6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30" spans="1:45"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c r="AS6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31" spans="1:45"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c r="AS6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32" spans="1:45"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c r="AS6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33" spans="1:45"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c r="AS6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34" spans="1:45"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c r="AS6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35" spans="1:45"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c r="AS6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36" spans="1:45"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c r="AS6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37" spans="1:45"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c r="AS6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638" spans="1:45"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c r="AS6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39" spans="1:45"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c r="AS6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40" spans="1:45"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c r="AS6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41" spans="1:45"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c r="AS6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42" spans="1:45"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c r="AS6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43" spans="1:45"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c r="AS6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44" spans="1:45"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c r="AS6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45" spans="1:45"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c r="AS6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46" spans="1:45"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c r="AS6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47" spans="1:45"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c r="AS6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48" spans="1:45"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c r="AS6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49" spans="1:45"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c r="AS6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50" spans="1:45"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c r="AS6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51" spans="1:45"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c r="AS6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52" spans="1:45"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c r="AS6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53" spans="1:45"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c r="AS6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54" spans="1:45"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c r="AS6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55" spans="1:45"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c r="AS6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656" spans="1:45"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c r="AS6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57" spans="1:45"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c r="AS6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58" spans="1:45"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c r="AS6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59" spans="1:45"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c r="AS6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0" spans="1:45"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c r="AS6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61" spans="1:45"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c r="AS6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2" spans="1:45"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c r="AS6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3" spans="1:45"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c r="AS6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4" spans="1:45"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c r="AS6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5" spans="1:45"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c r="AS6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6" spans="1:45"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c r="AS6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667" spans="1:45"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c r="AS6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8" spans="1:45"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c r="AS6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69" spans="1:45"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c r="AS6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70" spans="1:45"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c r="AS6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71" spans="1:45"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c r="AS6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72" spans="1:45"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c r="AS6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73" spans="1:45"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c r="AS6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74" spans="1:45"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c r="AS6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75" spans="1:45"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c r="AS6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76" spans="1:45"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c r="AS6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77" spans="1:45"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c r="AS6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78" spans="1:45"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c r="AS6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79" spans="1:45"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c r="AS6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680" spans="1:45"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c r="AS6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81" spans="1:45"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c r="AS6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82" spans="1:45"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c r="AS6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83" spans="1:45"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c r="AS6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684" spans="1:45"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c r="AS6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85" spans="1:45"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c r="AS6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86" spans="1:45"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c r="AS6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87" spans="1:45"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c r="AS6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88" spans="1:45"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c r="AS6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689" spans="1:45"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c r="AS6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90" spans="1:45"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c r="AS6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91" spans="1:45"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c r="AS6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92" spans="1:45"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c r="AS6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93" spans="1:45"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c r="AS6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694" spans="1:45"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c r="AS6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95" spans="1:45"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c r="AS6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696" spans="1:45"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c r="AS6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97" spans="1:45"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c r="AS6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698" spans="1:45"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c r="AS6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699" spans="1:45"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c r="AS6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00" spans="1:45"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c r="AS7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01" spans="1:45"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c r="AS7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02" spans="1:45"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c r="AS7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03" spans="1:45"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c r="AS7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04" spans="1:45"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c r="AS7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05" spans="1:45"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c r="AS7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06" spans="1:45"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c r="AS7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07" spans="1:45"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c r="AS7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08" spans="1:45"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c r="AS7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09" spans="1:45"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c r="AS7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10" spans="1:45"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c r="AS7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11" spans="1:45"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c r="AS7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12" spans="1:45"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c r="AS7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13" spans="1:45"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c r="AS7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14" spans="1:45"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c r="AS7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15" spans="1:45"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c r="AS7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16" spans="1:45"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c r="AS7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17" spans="1:45"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c r="AS7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18" spans="1:45"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c r="AS7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19" spans="1:45"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c r="AS7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20" spans="1:45"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c r="AS7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21" spans="1:45"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c r="AS7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22" spans="1:45"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c r="AS7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23" spans="1:45"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c r="AS7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24" spans="1:45"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c r="AS7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25" spans="1:45"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c r="AS7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26" spans="1:45"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c r="AS7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27" spans="1:45"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c r="AS7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28" spans="1:45"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c r="AS7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29" spans="1:45"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c r="AS7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30" spans="1:45"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c r="AS7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31" spans="1:45"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c r="AS7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32" spans="1:45"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c r="AS7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33" spans="1:45"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c r="AS7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34" spans="1:45"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c r="AS7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35" spans="1:45"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c r="AS7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36" spans="1:45"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c r="AS7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37" spans="1:45"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c r="AS7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38" spans="1:45"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c r="AS7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39" spans="1:45"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c r="AS7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40" spans="1:45"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c r="AS7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741" spans="1:45"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c r="AS7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42" spans="1:45"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c r="AS7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43" spans="1:45"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c r="AS7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44" spans="1:45"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c r="AS7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45" spans="1:45"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c r="AS7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46" spans="1:45"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c r="AS7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47" spans="1:45"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c r="AS7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48" spans="1:45"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c r="AS7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749" spans="1:45"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c r="AS7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50" spans="1:45"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c r="AS7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51" spans="1:45"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c r="AS7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752" spans="1:45"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c r="AS7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53" spans="1:45"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c r="AS7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54" spans="1:45"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c r="AS7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55" spans="1:45"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c r="AS7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756" spans="1:45"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c r="AS7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57" spans="1:45"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c r="AS7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58" spans="1:45"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c r="AS7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59" spans="1:45"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c r="AS7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60" spans="1:45"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c r="AS7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61" spans="1:45"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c r="AS7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62" spans="1:45"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c r="AS7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63" spans="1:45"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c r="AS7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64" spans="1:45"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c r="AS7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65" spans="1:45"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c r="AS7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66" spans="1:45"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c r="AS7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67" spans="1:45"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c r="AS7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68" spans="1:45"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c r="AS7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69" spans="1:45"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c r="AS7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70" spans="1:45"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c r="AS7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71" spans="1:45"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c r="AS7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72" spans="1:45"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c r="AS7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73" spans="1:45"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c r="AS7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74" spans="1:45"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c r="AS7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75" spans="1:45"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c r="AS7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76" spans="1:45"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c r="AS7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77" spans="1:45"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c r="AS7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78" spans="1:45"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c r="AS7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79" spans="1:45"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c r="AS7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80" spans="1:45"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c r="AS7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81" spans="1:45"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c r="AS7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82" spans="1:45"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c r="AS7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83" spans="1:45"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c r="AS7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84" spans="1:45"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c r="AS7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85" spans="1:45"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c r="AS7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86" spans="1:45"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c r="AS7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787" spans="1:45"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c r="AS7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88" spans="1:45"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c r="AS7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89" spans="1:45"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c r="AS7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90" spans="1:45"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c r="AS7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91" spans="1:45"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c r="AS7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792" spans="1:45"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c r="AS7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93" spans="1:45"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c r="AS7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94" spans="1:45"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c r="AS7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795" spans="1:45"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c r="AS7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96" spans="1:45"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c r="AS7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97" spans="1:45"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c r="AS7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798" spans="1:45"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c r="AS7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799" spans="1:45"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c r="AS7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00" spans="1:45"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c r="AS8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01" spans="1:45"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c r="AS8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802" spans="1:45"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c r="AS8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03" spans="1:45"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c r="AS8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04" spans="1:45"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c r="AS8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05" spans="1:45"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c r="AS8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06" spans="1:45"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c r="AS8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07" spans="1:45"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c r="AS8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808" spans="1:45"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c r="AS8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09" spans="1:45"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c r="AS8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10" spans="1:45"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c r="AS8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11" spans="1:45"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c r="AS8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12" spans="1:45"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c r="AS8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13" spans="1:45"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c r="AS8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14" spans="1:45"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c r="AS8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15" spans="1:45"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c r="AS8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816" spans="1:45"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c r="AS8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817" spans="1:45"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c r="AS8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18" spans="1:45"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c r="AS8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19" spans="1:45"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c r="AS8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20" spans="1:45"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c r="AS8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21" spans="1:45"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c r="AS8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22" spans="1:45"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c r="AS8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23" spans="1:45"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c r="AS8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24" spans="1:45"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c r="AS8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25" spans="1:45"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c r="AS8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26" spans="1:45"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c r="AS8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27" spans="1:45"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c r="AS8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28" spans="1:45"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c r="AS8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29" spans="1:45"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c r="AS8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30" spans="1:45"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c r="AS8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31" spans="1:45"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c r="AS8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32" spans="1:45"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c r="AS8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33" spans="1:45"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c r="AS8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34" spans="1:45"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c r="AS8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35" spans="1:45"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c r="AS8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36" spans="1:45"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c r="AS8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37" spans="1:45"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c r="AS8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38" spans="1:45"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c r="AS8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39" spans="1:45"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c r="AS8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840" spans="1:45"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c r="AS8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841" spans="1:45"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c r="AS8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42" spans="1:45"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c r="AS8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43" spans="1:45"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c r="AS8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44" spans="1:45"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c r="AS8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45" spans="1:45"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c r="AS8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46" spans="1:45"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c r="AS8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47" spans="1:45"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c r="AS8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48" spans="1:45"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c r="AS8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49" spans="1:45"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c r="AS8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50" spans="1:45"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c r="AS8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51" spans="1:45"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c r="AS8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52" spans="1:45"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c r="AS8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53" spans="1:45"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c r="AS8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54" spans="1:45"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c r="AS8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55" spans="1:45"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c r="AS8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56" spans="1:45"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c r="AS8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57" spans="1:45"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c r="AS8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58" spans="1:45"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c r="AS8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59" spans="1:45"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c r="AS8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60" spans="1:45"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c r="AS8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61" spans="1:45"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c r="AS8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62" spans="1:45"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c r="AS8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63" spans="1:45"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c r="AS8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864" spans="1:45"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c r="AS8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65" spans="1:45"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c r="AS8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66" spans="1:45"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c r="AS8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67" spans="1:45"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c r="AS8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68" spans="1:45"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c r="AS8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69" spans="1:45"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c r="AS8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70" spans="1:45"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c r="AS8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71" spans="1:45"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c r="AS8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72" spans="1:45"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c r="AS8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73" spans="1:45"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c r="AS8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74" spans="1:45"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c r="AS8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75" spans="1:45"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c r="AS8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76" spans="1:45"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c r="AS8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77" spans="1:45"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c r="AS8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878" spans="1:45"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c r="AS8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79" spans="1:45"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c r="AS8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80" spans="1:45"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c r="AS8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81" spans="1:45"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c r="AS8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82" spans="1:45"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c r="AS8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83" spans="1:45"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c r="AS8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84" spans="1:45"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c r="AS8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85" spans="1:45"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c r="AS8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86" spans="1:45"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c r="AS8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87" spans="1:45"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c r="AS8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88" spans="1:45"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c r="AS8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89" spans="1:45"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c r="AS8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90" spans="1:45"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c r="AS8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91" spans="1:45"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c r="AS8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92" spans="1:45"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c r="AS8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93" spans="1:45"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c r="AS8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94" spans="1:45"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c r="AS8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95" spans="1:45"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c r="AS8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896" spans="1:45"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c r="AS8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97" spans="1:45"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c r="AS8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898" spans="1:45"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c r="AS8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899" spans="1:45"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c r="AS8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00" spans="1:45"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c r="AS9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01" spans="1:45"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c r="AS9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02" spans="1:45"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c r="AS9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03" spans="1:45"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c r="AS9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04" spans="1:45"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c r="AS9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05" spans="1:45"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c r="AS9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06" spans="1:45"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c r="AS9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07" spans="1:45"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c r="AS9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08" spans="1:45"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c r="AS9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09" spans="1:45"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c r="AS9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910" spans="1:45"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c r="AS9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11" spans="1:45"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c r="AS9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12" spans="1:45"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c r="AS9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13" spans="1:45"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c r="AS9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14" spans="1:45"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c r="AS9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15" spans="1:45"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c r="AS9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916" spans="1:45"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c r="AS9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917" spans="1:45"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c r="AS9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18" spans="1:45"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c r="AS9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19" spans="1:45"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c r="AS9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20" spans="1:45"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c r="AS9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921" spans="1:45"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c r="AS9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22" spans="1:45"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c r="AS9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23" spans="1:45"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c r="AS9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24" spans="1:45"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c r="AS9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925" spans="1:45"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c r="AS9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26" spans="1:45"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c r="AS9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27" spans="1:45"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c r="AS9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28" spans="1:45"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c r="AS9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929" spans="1:45"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c r="AS9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930" spans="1:45"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c r="AS9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31" spans="1:45"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c r="AS9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32" spans="1:45"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c r="AS9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33" spans="1:45"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c r="AS9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34" spans="1:45"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c r="AS9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35" spans="1:45"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c r="AS9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36" spans="1:45"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c r="AS9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37" spans="1:45"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c r="AS9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38" spans="1:45"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c r="AS9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39" spans="1:45"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c r="AS9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940" spans="1:45"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c r="AS9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41" spans="1:45"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c r="AS9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42" spans="1:45"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c r="AS9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43" spans="1:45"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c r="AS9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44" spans="1:45"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c r="AS9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45" spans="1:45"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c r="AS9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46" spans="1:45"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c r="AS9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47" spans="1:45"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c r="AS9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48" spans="1:45"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c r="AS9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49" spans="1:45"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c r="AS9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50" spans="1:45"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c r="AS9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51" spans="1:45"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c r="AS9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52" spans="1:45"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c r="AS9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53" spans="1:45"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c r="AS9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954" spans="1:45"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c r="AS9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55" spans="1:45"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c r="AS9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56" spans="1:45"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c r="AS9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957" spans="1:45"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c r="AS9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958" spans="1:45"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c r="AS9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59" spans="1:45"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c r="AS9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60" spans="1:45"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c r="AS9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61" spans="1:45"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c r="AS9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62" spans="1:45"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c r="AS9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63" spans="1:45"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c r="AS9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64" spans="1:45"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c r="AS9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965" spans="1:45"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c r="AS9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66" spans="1:45"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c r="AS9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67" spans="1:45"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c r="AS9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68" spans="1:45"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c r="AS9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69" spans="1:45"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c r="AS9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70" spans="1:45"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c r="AS9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971" spans="1:45"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c r="AS9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72" spans="1:45"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c r="AS9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73" spans="1:45"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c r="AS9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74" spans="1:45"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c r="AS9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75" spans="1:45"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c r="AS9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76" spans="1:45"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c r="AS9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77" spans="1:45"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c r="AS9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978" spans="1:45"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c r="AS9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979" spans="1:45"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c r="AS9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80" spans="1:45"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c r="AS9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81" spans="1:45"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c r="AS9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82" spans="1:45"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c r="AS9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83" spans="1:45"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c r="AS9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84" spans="1:45"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c r="AS9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85" spans="1:45"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c r="AS9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86" spans="1:45"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c r="AS9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87" spans="1:45"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c r="AS9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988" spans="1:45"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c r="AS9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89" spans="1:45"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c r="AS9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90" spans="1:45"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c r="AS9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91" spans="1:45"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c r="AS9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92" spans="1:45"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c r="AS9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93" spans="1:45"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c r="AS9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94" spans="1:45"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c r="AS9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95" spans="1:45"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c r="AS9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996" spans="1:45"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c r="AS9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97" spans="1:45"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c r="AS9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998" spans="1:45"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c r="AS9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999" spans="1:45"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c r="AS9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00" spans="1:45"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c r="AS10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01" spans="1:45"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c r="AS10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002" spans="1:45"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c r="AS10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03" spans="1:45"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c r="AS10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04" spans="1:45"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c r="AS10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05" spans="1:45"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c r="AS10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06" spans="1:45"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c r="AS10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07" spans="1:45"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c r="AS10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08" spans="1:45"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c r="AS10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09" spans="1:45"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c r="AS10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10" spans="1:45"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c r="AS10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011" spans="1:45"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c r="AS10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12" spans="1:45"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c r="AS10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13" spans="1:45"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c r="AS10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14" spans="1:45"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c r="AS10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15" spans="1:45"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c r="AS10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16" spans="1:45"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c r="AS10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17" spans="1:45"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c r="AS10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18" spans="1:45"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c r="AS10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19" spans="1:45"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c r="AS10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20" spans="1:45"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c r="AS10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21" spans="1:45"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c r="AS10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22" spans="1:45"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c r="AS10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23" spans="1:45"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c r="AS10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24" spans="1:45"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c r="AS10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25" spans="1:45"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c r="AS10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26" spans="1:45"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c r="AS10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27" spans="1:45"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c r="AS10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28" spans="1:45"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c r="AS10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29" spans="1:45"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c r="AS10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30" spans="1:45"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c r="AS10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31" spans="1:45"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c r="AS10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32" spans="1:45"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c r="AS10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033" spans="1:45"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c r="AS10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34" spans="1:45"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c r="AS10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35" spans="1:45"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c r="AS10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36" spans="1:45"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c r="AS10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37" spans="1:45"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c r="AS10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038" spans="1:45"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c r="AS10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39" spans="1:45"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c r="AS10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40" spans="1:45"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c r="AS10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41" spans="1:45"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c r="AS10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42" spans="1:45"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c r="AS10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43" spans="1:45"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c r="AS10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44" spans="1:45"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c r="AS10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45" spans="1:45"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c r="AS10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46" spans="1:45"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c r="AS10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47" spans="1:45"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c r="AS10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48" spans="1:45"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c r="AS10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49" spans="1:45"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c r="AS10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50" spans="1:45"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c r="AS10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051" spans="1:45"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c r="AS10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52" spans="1:45"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c r="AS10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53" spans="1:45"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c r="AS10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054" spans="1:45"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c r="AS10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55" spans="1:45"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c r="AS10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56" spans="1:45"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c r="AS10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57" spans="1:45"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c r="AS10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58" spans="1:45"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c r="AS10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59" spans="1:45"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c r="AS10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60" spans="1:45"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c r="AS10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61" spans="1:45"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c r="AS10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62" spans="1:45"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c r="AS10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63" spans="1:45"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c r="AS10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64" spans="1:45"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c r="AS10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65" spans="1:45"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c r="AS10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66" spans="1:45"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c r="AS10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67" spans="1:45"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c r="AS10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68" spans="1:45"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c r="AS10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069" spans="1:45"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c r="AS10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070" spans="1:45"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c r="AS10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071" spans="1:45"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c r="AS10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72" spans="1:45"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c r="AS10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73" spans="1:45"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c r="AS10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74" spans="1:45"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c r="AS10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75" spans="1:45"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c r="AS10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76" spans="1:45"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c r="AS10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077" spans="1:45"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c r="AS10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78" spans="1:45"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c r="AS10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79" spans="1:45"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c r="AS10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80" spans="1:45"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c r="AS10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81" spans="1:45"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c r="AS10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82" spans="1:45"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c r="AS10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83" spans="1:45"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c r="AS10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84" spans="1:45"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c r="AS10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85" spans="1:45"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c r="AS10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86" spans="1:45"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c r="AS10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87" spans="1:45"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c r="AS10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88" spans="1:45"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c r="AS10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89" spans="1:45"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c r="AS10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90" spans="1:45"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c r="AS10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91" spans="1:45"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c r="AS10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92" spans="1:45"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c r="AS10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93" spans="1:45"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c r="AS10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94" spans="1:45"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c r="AS10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95" spans="1:45"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c r="AS10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096" spans="1:45"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c r="AS10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97" spans="1:45"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c r="AS10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098" spans="1:45"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c r="AS10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099" spans="1:45"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c r="AS10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0" spans="1:45"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c r="AS11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1" spans="1:45"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c r="AS11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02" spans="1:45"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c r="AS11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3" spans="1:45"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c r="AS11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4" spans="1:45"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c r="AS11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05" spans="1:45"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c r="AS11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6" spans="1:45"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c r="AS11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7" spans="1:45"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c r="AS11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08" spans="1:45"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c r="AS11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09" spans="1:45"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c r="AS11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10" spans="1:45"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c r="AS11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11" spans="1:45"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c r="AS11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12" spans="1:45"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c r="AS11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13" spans="1:45"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c r="AS11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114" spans="1:45"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c r="AS11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15" spans="1:45"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c r="AS11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16" spans="1:45"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c r="AS11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17" spans="1:45"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c r="AS11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18" spans="1:45"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c r="AS11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19" spans="1:45"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c r="AS11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20" spans="1:45"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c r="AS11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21" spans="1:45"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c r="AS11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22" spans="1:45"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c r="AS11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23" spans="1:45"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c r="AS11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24" spans="1:45"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c r="AS11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25" spans="1:45"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c r="AS11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26" spans="1:45"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c r="AS11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27" spans="1:45"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c r="AS11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28" spans="1:45"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c r="AS11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29" spans="1:45"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c r="AS11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30" spans="1:45"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c r="AS11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31" spans="1:45"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c r="AS11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32" spans="1:45"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c r="AS11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33" spans="1:45"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c r="AS11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34" spans="1:45"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c r="AS11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35" spans="1:45"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c r="AS11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36" spans="1:45"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c r="AS11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37" spans="1:45"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c r="AS11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38" spans="1:45"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c r="AS11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39" spans="1:45"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c r="AS11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40" spans="1:45"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c r="AS11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41" spans="1:45"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c r="AS11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42" spans="1:45"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c r="AS11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43" spans="1:45"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c r="AS11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44" spans="1:45"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c r="AS11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45" spans="1:45"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c r="AS11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46" spans="1:45"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c r="AS11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47" spans="1:45"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c r="AS11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48" spans="1:45"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c r="AS11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49" spans="1:45"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c r="AS11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50" spans="1:45"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c r="AS11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151" spans="1:45"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c r="AS11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52" spans="1:45"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c r="AS11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53" spans="1:45"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c r="AS11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54" spans="1:45"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c r="AS11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55" spans="1:45"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c r="AS11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56" spans="1:45"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c r="AS11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57" spans="1:45"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c r="AS11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58" spans="1:45"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c r="AS11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59" spans="1:45"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c r="AS11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60" spans="1:45"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c r="AS11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61" spans="1:45"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c r="AS11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62" spans="1:45"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c r="AS11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63" spans="1:45"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c r="AS11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64" spans="1:45"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c r="AS11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65" spans="1:45"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c r="AS11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66" spans="1:45"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c r="AS11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167" spans="1:45"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c r="AS11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68" spans="1:45"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c r="AS11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69" spans="1:45"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c r="AS11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170" spans="1:45"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c r="AS11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71" spans="1:45"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c r="AS11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72" spans="1:45"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c r="AS11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173" spans="1:45"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c r="AS11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74" spans="1:45"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c r="AS11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75" spans="1:45"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c r="AS11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76" spans="1:45"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c r="AS11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77" spans="1:45"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c r="AS11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78" spans="1:45"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c r="AS11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79" spans="1:45"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c r="AS11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80" spans="1:45"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c r="AS11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81" spans="1:45"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c r="AS11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182" spans="1:45"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c r="AS11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83" spans="1:45"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c r="AS11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84" spans="1:45"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c r="AS11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85" spans="1:45"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c r="AS11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86" spans="1:45"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c r="AS11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87" spans="1:45"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c r="AS11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88" spans="1:45"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c r="AS11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89" spans="1:45"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c r="AS11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90" spans="1:45"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c r="AS11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91" spans="1:45"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c r="AS11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92" spans="1:45"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c r="AS11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93" spans="1:45"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c r="AS11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94" spans="1:45"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c r="AS11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195" spans="1:45"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c r="AS11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196" spans="1:45"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c r="AS11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197" spans="1:45"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c r="AS11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98" spans="1:45"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c r="AS11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199" spans="1:45"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c r="AS11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00" spans="1:45"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c r="AS12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01" spans="1:45"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c r="AS12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02" spans="1:45"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c r="AS12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03" spans="1:45"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c r="AS12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04" spans="1:45"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c r="AS12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05" spans="1:45"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c r="AS12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06" spans="1:45"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c r="AS12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07" spans="1:45"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c r="AS12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08" spans="1:45"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c r="AS12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09" spans="1:45"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c r="AS12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10" spans="1:45"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c r="AS12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11" spans="1:45"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c r="AS12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12" spans="1:45"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c r="AS12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13" spans="1:45"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c r="AS12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14" spans="1:45"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c r="AS12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15" spans="1:45"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c r="AS12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16" spans="1:45"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c r="AS12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17" spans="1:45"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c r="AS12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18" spans="1:45"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c r="AS12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19" spans="1:45"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c r="AS12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20" spans="1:45"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c r="AS12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21" spans="1:45"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c r="AS12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22" spans="1:45"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c r="AS12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23" spans="1:45"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c r="AS12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24" spans="1:45"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c r="AS12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25" spans="1:45"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c r="AS12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26" spans="1:45"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c r="AS12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27" spans="1:45"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c r="AS12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28" spans="1:45"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c r="AS12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29" spans="1:45"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c r="AS12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30" spans="1:45"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c r="AS12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31" spans="1:45"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c r="AS12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32" spans="1:45"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c r="AS12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33" spans="1:45"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c r="AS12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34" spans="1:45"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c r="AS12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35" spans="1:45"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c r="AS12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36" spans="1:45"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c r="AS12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37" spans="1:45"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c r="AS12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38" spans="1:45"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c r="AS12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39" spans="1:45"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c r="AS12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40" spans="1:45"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c r="AS12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41" spans="1:45"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c r="AS12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42" spans="1:45"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c r="AS12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43" spans="1:45"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c r="AS12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44" spans="1:45"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c r="AS12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45" spans="1:45"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c r="AS12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46" spans="1:45"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c r="AS12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47" spans="1:45"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c r="AS12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48" spans="1:45"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c r="AS12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49" spans="1:45"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c r="AS12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50" spans="1:45"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c r="AS12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51" spans="1:45"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c r="AS12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52" spans="1:45"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c r="AS12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53" spans="1:45"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c r="AS12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254" spans="1:45"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c r="AS12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55" spans="1:45"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c r="AS12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56" spans="1:45"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c r="AS12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257" spans="1:45"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c r="AS12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258" spans="1:45"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c r="AS12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59" spans="1:45"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c r="AS12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60" spans="1:45"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c r="AS12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61" spans="1:45"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c r="AS12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62" spans="1:45"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c r="AS12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63" spans="1:45"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c r="AS12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64" spans="1:45"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c r="AS12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65" spans="1:45"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c r="AS12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66" spans="1:45"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c r="AS12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25–29 Years</v>
      </c>
    </row>
    <row r="1267" spans="1:45"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c r="AS12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68" spans="1:45"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c r="AS12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269" spans="1:45"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c r="AS12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70" spans="1:45"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c r="AS12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71" spans="1:45"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c r="AS12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72" spans="1:45"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c r="AS12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73" spans="1:45"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c r="AS12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274" spans="1:45"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c r="AS12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275" spans="1:45"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c r="AS12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76" spans="1:45"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c r="AS12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77" spans="1:45"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c r="AS12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78" spans="1:45"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c r="AS12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79" spans="1:45"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c r="AS12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80" spans="1:45"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c r="AS12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81" spans="1:45"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c r="AS12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282" spans="1:45"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c r="AS12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83" spans="1:45"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c r="AS12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84" spans="1:45"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c r="AS12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85" spans="1:45"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c r="AS12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86" spans="1:45"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c r="AS12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87" spans="1:45"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c r="AS12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88" spans="1:45"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c r="AS12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89" spans="1:45"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c r="AS12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290" spans="1:45"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c r="AS12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91" spans="1:45"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c r="AS12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92" spans="1:45"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c r="AS12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93" spans="1:45"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c r="AS12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294" spans="1:45"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c r="AS12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95" spans="1:45"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c r="AS12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96" spans="1:45"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c r="AS12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97" spans="1:45"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c r="AS12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298" spans="1:45"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c r="AS12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299" spans="1:45"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c r="AS12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00" spans="1:45"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c r="AS13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01" spans="1:45"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c r="AS13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02" spans="1:45"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c r="AS13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03" spans="1:45"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c r="AS13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04" spans="1:45"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c r="AS13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05" spans="1:45"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c r="AS13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06" spans="1:45"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c r="AS13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07" spans="1:45"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c r="AS13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1308" spans="1:45"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c r="AS13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309" spans="1:45"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c r="AS13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10" spans="1:45"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c r="AS13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11" spans="1:45"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c r="AS13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12" spans="1:45"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c r="AS13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1313" spans="1:45"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c r="AS13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14" spans="1:45"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c r="AS13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15" spans="1:45"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c r="AS13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16" spans="1:45"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c r="AS13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17" spans="1:45"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c r="AS13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18" spans="1:45"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c r="AS13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19" spans="1:45"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c r="AS13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20" spans="1:45"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c r="AS13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21" spans="1:45"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c r="AS13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22" spans="1:45"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c r="AS13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23" spans="1:45"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c r="AS13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24" spans="1:45"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c r="AS13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25" spans="1:45"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c r="AS13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26" spans="1:45"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c r="AS13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27" spans="1:45"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c r="AS13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28" spans="1:45"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c r="AS13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29" spans="1:45"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c r="AS13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30" spans="1:45"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c r="AS13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31" spans="1:45"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c r="AS13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32" spans="1:45"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c r="AS13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33" spans="1:45"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c r="AS13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34" spans="1:45"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c r="AS13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35" spans="1:45"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c r="AS13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36" spans="1:45"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c r="AS13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37" spans="1:45"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c r="AS13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38" spans="1:45"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c r="AS13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39" spans="1:45"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c r="AS13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40" spans="1:45"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c r="AS13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41" spans="1:45"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c r="AS13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42" spans="1:45"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c r="AS13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43" spans="1:45"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c r="AS13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44" spans="1:45"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c r="AS13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45" spans="1:45"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c r="AS13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46" spans="1:45"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c r="AS13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47" spans="1:45"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c r="AS13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48" spans="1:45"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c r="AS13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49" spans="1:45"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c r="AS13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350" spans="1:45"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c r="AS13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51" spans="1:45"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c r="AS13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52" spans="1:45"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c r="AS13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53" spans="1:45"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c r="AS13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54" spans="1:45"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c r="AS13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55" spans="1:45"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c r="AS13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56" spans="1:45"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c r="AS13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57" spans="1:45"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c r="AS13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58" spans="1:45"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c r="AS13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59" spans="1:45"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c r="AS13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60" spans="1:45"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c r="AS13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361" spans="1:45"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c r="AS13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62" spans="1:45"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c r="AS13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63" spans="1:45"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c r="AS13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64" spans="1:45"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c r="AS13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65" spans="1:45"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c r="AS13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66" spans="1:45"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c r="AS13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67" spans="1:45"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c r="AS13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68" spans="1:45"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c r="AS13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69" spans="1:45"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c r="AS13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0" spans="1:45"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c r="AS13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1" spans="1:45"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c r="AS13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72" spans="1:45"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c r="AS137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3" spans="1:45"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c r="AS137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4" spans="1:45"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c r="AS137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5" spans="1:45"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c r="AS137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6" spans="1:45"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c r="AS137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77" spans="1:45"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c r="AS137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78" spans="1:45"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c r="AS137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79" spans="1:45"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c r="AS137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80" spans="1:45"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c r="AS138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81" spans="1:45"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c r="AS138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82" spans="1:45"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c r="AS138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83" spans="1:45"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c r="AS138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84" spans="1:45"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c r="AS138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85" spans="1:45"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c r="AS138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86" spans="1:45"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c r="AS138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87" spans="1:45"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c r="AS138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35–40 Years</v>
      </c>
    </row>
    <row r="1388" spans="1:45"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c r="AS138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89" spans="1:45"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c r="AS138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390" spans="1:45"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c r="AS139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91" spans="1:45"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c r="AS139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92" spans="1:45"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c r="AS139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393" spans="1:45"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c r="AS139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94" spans="1:45"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c r="AS139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95" spans="1:45"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c r="AS139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96" spans="1:45"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c r="AS139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397" spans="1:45"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c r="AS139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398" spans="1:45"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c r="AS139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399" spans="1:45"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c r="AS139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00" spans="1:45"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c r="AS140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01" spans="1:45"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c r="AS140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02" spans="1:45"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c r="AS140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03" spans="1:45"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c r="AS140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04" spans="1:45"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c r="AS140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05" spans="1:45"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c r="AS140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06" spans="1:45"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c r="AS140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07" spans="1:45"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c r="AS140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08" spans="1:45"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c r="AS140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09" spans="1:45"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c r="AS140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30–34 Years</v>
      </c>
    </row>
    <row r="1410" spans="1:45"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c r="AS141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11" spans="1:45"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c r="AS141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12" spans="1:45"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c r="AS141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13" spans="1:45"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c r="AS141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14" spans="1:45"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c r="AS141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15" spans="1:45"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c r="AS141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20–24 Years</v>
      </c>
    </row>
    <row r="1416" spans="1:45"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c r="AS141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17" spans="1:45"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c r="AS141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18" spans="1:45"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c r="AS141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19" spans="1:45"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c r="AS141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20" spans="1:45"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c r="AS142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21" spans="1:45"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c r="AS142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22" spans="1:45"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c r="AS142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23" spans="1:45"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c r="AS142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24" spans="1:45"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c r="AS142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25" spans="1:45"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c r="AS142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26" spans="1:45"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c r="AS142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27" spans="1:45"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c r="AS142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28" spans="1:45"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c r="AS142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29" spans="1:45"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c r="AS142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30" spans="1:45"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c r="AS143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31" spans="1:45"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c r="AS143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32" spans="1:45"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c r="AS143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33" spans="1:45"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c r="AS143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34" spans="1:45"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c r="AS143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35" spans="1:45"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c r="AS143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36" spans="1:45"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c r="AS143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37" spans="1:45"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c r="AS143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38" spans="1:45"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c r="AS143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39" spans="1:45"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c r="AS143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40" spans="1:45"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c r="AS144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41" spans="1:45"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c r="AS144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42" spans="1:45"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c r="AS144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43" spans="1:45"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c r="AS144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44" spans="1:45"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c r="AS144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45" spans="1:45"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c r="AS144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46" spans="1:45"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c r="AS144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47" spans="1:45"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c r="AS144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48" spans="1:45"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c r="AS144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49" spans="1:45"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c r="AS144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50" spans="1:45"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c r="AS145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1" spans="1:45"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c r="AS145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2" spans="1:45"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c r="AS145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3" spans="1:45"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c r="AS145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4" spans="1:45"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c r="AS145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55" spans="1:45"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c r="AS145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6" spans="1:45"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c r="AS145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7" spans="1:45"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c r="AS145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8" spans="1:45"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c r="AS145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59" spans="1:45"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c r="AS145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60" spans="1:45"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c r="AS146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61" spans="1:45"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c r="AS146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62" spans="1:45"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c r="AS1462"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63" spans="1:45"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c r="AS1463"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64" spans="1:45"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c r="AS1464"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65" spans="1:45"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c r="AS1465"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15–19 Years</v>
      </c>
    </row>
    <row r="1466" spans="1:45"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c r="AS1466"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67" spans="1:45"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c r="AS1467"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5–9 Years</v>
      </c>
    </row>
    <row r="1468" spans="1:45"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c r="AS1468"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69" spans="1:45"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c r="AS1469"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10–14 Years</v>
      </c>
    </row>
    <row r="1470" spans="1:45"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c r="AS1470"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row r="1471" spans="1:45"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c r="AS1471" t="str">
        <f>IF(Table1[[#This Row],[Years At Company]]&lt;5,"0–4 Years",
IF(Table1[[#This Row],[Years At Company]]&lt;10,"5–9 Years",
IF(Table1[[#This Row],[Years At Company]]&lt;15,"10–14 Years",
IF(Table1[[#This Row],[Years At Company]]&lt;20,"15–19 Years",
IF(Table1[[#This Row],[Years At Company]]&lt;25,"20–24 Years",
IF(Table1[[#This Row],[Years At Company]]&lt;30,"25–29 Years",
IF(Table1[[#This Row],[Years At Company]]&lt;35,"30–34 Years","35–40 Years")))))))</f>
        <v>0–4 Years</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81B4-8441-4306-BEA4-4A860BA393B0}">
  <dimension ref="A1:BB133"/>
  <sheetViews>
    <sheetView showGridLines="0" tabSelected="1" zoomScale="44" zoomScaleNormal="44" workbookViewId="0">
      <selection activeCell="AK21" sqref="AK21"/>
    </sheetView>
  </sheetViews>
  <sheetFormatPr defaultRowHeight="15.6" x14ac:dyDescent="0.3"/>
  <sheetData>
    <row r="1" spans="1:54"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row>
    <row r="2" spans="1:54"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row>
    <row r="3" spans="1:54"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row>
    <row r="4" spans="1:54"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row>
    <row r="5" spans="1:54"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row>
    <row r="8" spans="1:54"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row>
    <row r="9" spans="1:54"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row>
    <row r="10" spans="1:54"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row>
    <row r="11" spans="1:54"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row>
    <row r="12" spans="1:54"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row>
    <row r="13" spans="1:54"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row>
    <row r="14" spans="1:54"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row>
    <row r="15" spans="1:54"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6" spans="1:54"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row>
    <row r="17" spans="1:54"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row>
    <row r="18" spans="1:54"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row>
    <row r="19" spans="1:54"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row>
    <row r="20" spans="1:54"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row>
    <row r="21" spans="1:54"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row>
    <row r="22" spans="1:54"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row>
    <row r="23" spans="1:54"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row>
    <row r="24" spans="1:54"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row>
    <row r="25" spans="1:54"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row>
    <row r="26" spans="1:54"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row>
    <row r="27" spans="1:54"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row>
    <row r="28" spans="1:54"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row>
    <row r="29" spans="1:54"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row>
    <row r="30" spans="1:54"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row>
    <row r="31" spans="1:54"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row>
    <row r="32" spans="1:54"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row>
    <row r="33" spans="1:54"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row>
    <row r="34" spans="1:54"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row>
    <row r="35" spans="1:54"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row>
    <row r="36" spans="1:54"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row>
    <row r="37" spans="1:54"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row>
    <row r="38" spans="1:54"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row>
    <row r="39" spans="1:54"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row>
    <row r="40" spans="1:54"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row>
    <row r="41" spans="1:54"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row>
    <row r="42" spans="1:54"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row>
    <row r="43" spans="1:54"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row>
    <row r="44" spans="1:54"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row>
    <row r="45" spans="1:54"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row>
    <row r="46" spans="1:54"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row>
    <row r="47" spans="1:54"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row>
    <row r="48" spans="1:54"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row>
    <row r="49" spans="1:54"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row>
    <row r="50" spans="1:54"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row>
    <row r="51" spans="1:54"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row>
    <row r="52" spans="1:54"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row>
    <row r="53" spans="1:54"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row>
    <row r="54" spans="1:54"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row>
    <row r="55" spans="1:54"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row>
    <row r="56" spans="1:54"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row>
    <row r="57" spans="1:54"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row>
    <row r="58" spans="1:54"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row>
    <row r="59" spans="1:54"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row>
    <row r="60" spans="1:54"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row>
    <row r="61" spans="1:54"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row>
    <row r="62" spans="1:54"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row>
    <row r="63" spans="1:54"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row>
    <row r="64" spans="1:54"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row>
    <row r="65" spans="1:54"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row>
    <row r="66" spans="1:54"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row>
    <row r="67" spans="1:54"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row>
    <row r="68" spans="1:54"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row>
    <row r="69" spans="1:54"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row>
    <row r="70" spans="1:54"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row>
    <row r="71" spans="1:54"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row>
    <row r="72" spans="1:54"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row>
    <row r="73" spans="1:54"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row>
    <row r="74" spans="1:54"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row>
    <row r="75" spans="1:54"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row>
    <row r="76" spans="1:54"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row>
    <row r="77" spans="1:54"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row>
    <row r="78" spans="1:54"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row>
    <row r="79" spans="1:54"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row>
    <row r="80" spans="1:54"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row>
    <row r="81" spans="1:54"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row>
    <row r="82" spans="1:54"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row>
    <row r="83" spans="1:54"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row>
    <row r="84" spans="1:54"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row>
    <row r="85" spans="1:54"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row>
    <row r="86" spans="1:54"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row>
    <row r="87" spans="1:54"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row>
    <row r="88" spans="1:54"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row>
    <row r="89" spans="1:54"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row>
    <row r="90" spans="1:54"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row>
    <row r="91" spans="1:54"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row>
    <row r="92" spans="1:54"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row>
    <row r="93" spans="1:54"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row>
    <row r="94" spans="1:54"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row>
    <row r="95" spans="1:54"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row>
    <row r="96" spans="1:54"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row>
    <row r="97" spans="1:54"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row>
    <row r="98" spans="1:54"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row>
    <row r="99" spans="1:54"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row>
    <row r="100" spans="1:54"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row>
    <row r="101" spans="1:54"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row>
    <row r="102" spans="1:54"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row>
    <row r="103" spans="1:54"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row>
    <row r="104" spans="1:54"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row>
    <row r="105" spans="1:54"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row>
    <row r="106" spans="1:54"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row>
    <row r="107" spans="1:54"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row>
    <row r="108" spans="1:54"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row>
    <row r="109" spans="1:54"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row>
    <row r="110" spans="1:54"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row>
    <row r="111" spans="1:54"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row>
    <row r="112" spans="1:54"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row>
    <row r="113" spans="1:54"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row>
    <row r="114" spans="1:54"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row>
    <row r="115" spans="1:54"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row>
    <row r="116" spans="1:54"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row>
    <row r="117" spans="1:54"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row>
    <row r="118" spans="1:54"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row>
    <row r="119" spans="1:54"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row>
    <row r="120" spans="1:54"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row>
    <row r="121" spans="1:54"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row>
    <row r="122" spans="1:54"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row>
    <row r="123" spans="1:54"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row>
    <row r="124" spans="1:54"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row>
    <row r="125" spans="1:54"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row>
    <row r="126" spans="1:54"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row>
    <row r="127" spans="1:54"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row>
    <row r="128" spans="1:54"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row>
    <row r="129" spans="1:54"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row>
    <row r="130" spans="1:54"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row>
    <row r="131" spans="1:54"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row>
    <row r="132" spans="1:54"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row>
    <row r="133" spans="1:54"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3616-A781-46E3-9B6A-EC2899E0FAC6}">
  <dimension ref="A3:E7"/>
  <sheetViews>
    <sheetView workbookViewId="0">
      <selection activeCell="A6" sqref="A6"/>
    </sheetView>
  </sheetViews>
  <sheetFormatPr defaultRowHeight="15.6" x14ac:dyDescent="0.3"/>
  <cols>
    <col min="1" max="1" width="24.5" bestFit="1" customWidth="1"/>
    <col min="2" max="2" width="22.796875" bestFit="1" customWidth="1"/>
    <col min="3" max="3" width="13.5" bestFit="1" customWidth="1"/>
    <col min="4" max="4" width="15.19921875" bestFit="1" customWidth="1"/>
    <col min="5" max="5" width="12.19921875" bestFit="1" customWidth="1"/>
  </cols>
  <sheetData>
    <row r="3" spans="1:5" x14ac:dyDescent="0.3">
      <c r="A3" t="s">
        <v>1554</v>
      </c>
      <c r="B3" t="s">
        <v>1555</v>
      </c>
      <c r="C3" t="s">
        <v>1556</v>
      </c>
    </row>
    <row r="4" spans="1:5" x14ac:dyDescent="0.3">
      <c r="A4" s="9">
        <v>1470</v>
      </c>
      <c r="B4" s="9">
        <v>237</v>
      </c>
      <c r="C4" s="9">
        <v>36.923809523809524</v>
      </c>
    </row>
    <row r="6" spans="1:5" x14ac:dyDescent="0.3">
      <c r="A6" t="s">
        <v>1557</v>
      </c>
      <c r="B6" t="s">
        <v>1558</v>
      </c>
      <c r="C6" t="s">
        <v>1559</v>
      </c>
      <c r="D6" t="s">
        <v>1560</v>
      </c>
      <c r="E6" t="s">
        <v>1561</v>
      </c>
    </row>
    <row r="7" spans="1:5" x14ac:dyDescent="0.3">
      <c r="A7">
        <f>GETPIVOTDATA("Count of Employee Number",$A$3)</f>
        <v>1470</v>
      </c>
      <c r="B7">
        <f>GETPIVOTDATA("Sum of CF_attrition count",$A$3)</f>
        <v>237</v>
      </c>
      <c r="C7" s="2">
        <f>GETPIVOTDATA("Average of Age",$A$3)</f>
        <v>36.923809523809524</v>
      </c>
      <c r="D7">
        <f>A7-B7</f>
        <v>1233</v>
      </c>
      <c r="E7" s="4">
        <f>B7/A7</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CA77-AF0E-42F2-8A0E-405C4BD316E7}">
  <dimension ref="A3:B10"/>
  <sheetViews>
    <sheetView workbookViewId="0">
      <selection activeCell="F17" sqref="F17"/>
    </sheetView>
  </sheetViews>
  <sheetFormatPr defaultRowHeight="15.6" x14ac:dyDescent="0.3"/>
  <cols>
    <col min="1" max="1" width="23.69921875" bestFit="1" customWidth="1"/>
  </cols>
  <sheetData>
    <row r="3" spans="1:2" x14ac:dyDescent="0.3">
      <c r="A3" t="s">
        <v>1562</v>
      </c>
    </row>
    <row r="4" spans="1:2" x14ac:dyDescent="0.3">
      <c r="A4" s="1">
        <v>2.6265306122448981</v>
      </c>
    </row>
    <row r="6" spans="1:2" x14ac:dyDescent="0.3">
      <c r="A6" t="s">
        <v>1563</v>
      </c>
      <c r="B6" s="1">
        <f>GETPIVOTDATA("Job Satisfaction",$A$3)</f>
        <v>2.6265306122448981</v>
      </c>
    </row>
    <row r="7" spans="1:2" x14ac:dyDescent="0.3">
      <c r="A7" t="s">
        <v>1564</v>
      </c>
      <c r="B7" s="1">
        <f>4-A4</f>
        <v>1.3734693877551019</v>
      </c>
    </row>
    <row r="9" spans="1:2" x14ac:dyDescent="0.3">
      <c r="A9" t="s">
        <v>1565</v>
      </c>
      <c r="B9">
        <f>B6/4</f>
        <v>0.65663265306122454</v>
      </c>
    </row>
    <row r="10" spans="1:2" x14ac:dyDescent="0.3">
      <c r="B10">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F901-9421-4F25-9C40-28C7D017F5BB}">
  <dimension ref="A3:D22"/>
  <sheetViews>
    <sheetView workbookViewId="0">
      <selection activeCell="B18" sqref="B18"/>
    </sheetView>
  </sheetViews>
  <sheetFormatPr defaultRowHeight="15.6" x14ac:dyDescent="0.3"/>
  <cols>
    <col min="1" max="1" width="16" bestFit="1" customWidth="1"/>
    <col min="2" max="2" width="22.796875" bestFit="1" customWidth="1"/>
    <col min="4" max="4" width="15.5" bestFit="1" customWidth="1"/>
  </cols>
  <sheetData>
    <row r="3" spans="1:3" x14ac:dyDescent="0.3">
      <c r="A3" s="6" t="s">
        <v>1566</v>
      </c>
      <c r="B3" t="s">
        <v>1568</v>
      </c>
    </row>
    <row r="4" spans="1:3" x14ac:dyDescent="0.3">
      <c r="A4" s="7" t="s">
        <v>51</v>
      </c>
      <c r="B4" s="9">
        <v>588</v>
      </c>
    </row>
    <row r="5" spans="1:3" x14ac:dyDescent="0.3">
      <c r="A5" s="7" t="s">
        <v>62</v>
      </c>
      <c r="B5" s="9">
        <v>882</v>
      </c>
    </row>
    <row r="6" spans="1:3" x14ac:dyDescent="0.3">
      <c r="A6" s="7" t="s">
        <v>1567</v>
      </c>
      <c r="B6" s="9">
        <v>1470</v>
      </c>
    </row>
    <row r="8" spans="1:3" x14ac:dyDescent="0.3">
      <c r="A8" s="7" t="s">
        <v>51</v>
      </c>
      <c r="B8">
        <f>IFERROR(GETPIVOTDATA("Employee Count",$A$3,"Gender","Female"),0)</f>
        <v>588</v>
      </c>
      <c r="C8" s="3">
        <f>IFERROR(B8/($B$10),0)</f>
        <v>0.4</v>
      </c>
    </row>
    <row r="9" spans="1:3" x14ac:dyDescent="0.3">
      <c r="A9" s="7" t="s">
        <v>62</v>
      </c>
      <c r="B9">
        <f>IFERROR(GETPIVOTDATA("Employee Count",$A$3,"Gender","Male"),0)</f>
        <v>882</v>
      </c>
      <c r="C9" s="3">
        <f>IFERROR(B9/($B$10),0)</f>
        <v>0.6</v>
      </c>
    </row>
    <row r="10" spans="1:3" x14ac:dyDescent="0.3">
      <c r="B10">
        <f>GETPIVOTDATA("Employee Count",$A$3)</f>
        <v>1470</v>
      </c>
    </row>
    <row r="16" spans="1:3" x14ac:dyDescent="0.3">
      <c r="A16" s="6" t="s">
        <v>1566</v>
      </c>
      <c r="B16" t="s">
        <v>1555</v>
      </c>
    </row>
    <row r="17" spans="1:4" x14ac:dyDescent="0.3">
      <c r="A17" s="7" t="s">
        <v>134</v>
      </c>
      <c r="B17" s="9">
        <v>5</v>
      </c>
      <c r="D17" s="7"/>
    </row>
    <row r="18" spans="1:4" x14ac:dyDescent="0.3">
      <c r="A18" s="7" t="s">
        <v>65</v>
      </c>
      <c r="B18" s="9">
        <v>31</v>
      </c>
      <c r="D18" s="7"/>
    </row>
    <row r="19" spans="1:4" x14ac:dyDescent="0.3">
      <c r="A19" s="7" t="s">
        <v>55</v>
      </c>
      <c r="B19" s="9">
        <v>44</v>
      </c>
      <c r="D19" s="7"/>
    </row>
    <row r="20" spans="1:4" x14ac:dyDescent="0.3">
      <c r="A20" s="7" t="s">
        <v>71</v>
      </c>
      <c r="B20" s="9">
        <v>58</v>
      </c>
      <c r="D20" s="7"/>
    </row>
    <row r="21" spans="1:4" x14ac:dyDescent="0.3">
      <c r="A21" s="7" t="s">
        <v>77</v>
      </c>
      <c r="B21" s="9">
        <v>99</v>
      </c>
      <c r="D21" s="7"/>
    </row>
    <row r="22" spans="1:4" x14ac:dyDescent="0.3">
      <c r="A22" s="7" t="s">
        <v>1567</v>
      </c>
      <c r="B22" s="9">
        <v>237</v>
      </c>
      <c r="D22" s="7"/>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8E1E-DAA0-482F-9F58-20931BF1FB27}">
  <dimension ref="A3:E13"/>
  <sheetViews>
    <sheetView workbookViewId="0">
      <selection activeCell="I19" sqref="I19"/>
    </sheetView>
  </sheetViews>
  <sheetFormatPr defaultRowHeight="15.6" x14ac:dyDescent="0.3"/>
  <cols>
    <col min="1" max="1" width="23.296875" bestFit="1" customWidth="1"/>
    <col min="2" max="2" width="22.796875" bestFit="1" customWidth="1"/>
    <col min="4" max="4" width="22.796875" bestFit="1" customWidth="1"/>
  </cols>
  <sheetData>
    <row r="3" spans="1:5" x14ac:dyDescent="0.3">
      <c r="A3" s="6" t="s">
        <v>1566</v>
      </c>
      <c r="B3" t="s">
        <v>1555</v>
      </c>
      <c r="D3" t="s">
        <v>1570</v>
      </c>
      <c r="E3" t="s">
        <v>0</v>
      </c>
    </row>
    <row r="4" spans="1:5" x14ac:dyDescent="0.3">
      <c r="A4" s="7" t="s">
        <v>83</v>
      </c>
      <c r="B4" s="9">
        <v>9</v>
      </c>
      <c r="D4" t="str">
        <f>A4</f>
        <v>Healthcare Representative</v>
      </c>
      <c r="E4">
        <f>GETPIVOTDATA("CF_attrition count",$A$3,"Job Role","Healthcare Representative")</f>
        <v>9</v>
      </c>
    </row>
    <row r="5" spans="1:5" x14ac:dyDescent="0.3">
      <c r="A5" s="7" t="s">
        <v>163</v>
      </c>
      <c r="B5" s="9">
        <v>12</v>
      </c>
      <c r="D5" t="str">
        <f t="shared" ref="D5:D12" si="0">A5</f>
        <v>Human Resources</v>
      </c>
      <c r="E5">
        <f>GETPIVOTDATA("CF_attrition count",$A$3,"Job Role","Human Resources")</f>
        <v>12</v>
      </c>
    </row>
    <row r="6" spans="1:5" x14ac:dyDescent="0.3">
      <c r="A6" s="7" t="s">
        <v>68</v>
      </c>
      <c r="B6" s="9">
        <v>62</v>
      </c>
      <c r="D6" t="str">
        <f t="shared" si="0"/>
        <v>Laboratory Technician</v>
      </c>
      <c r="E6">
        <f>GETPIVOTDATA("CF_attrition count",$A$3,"Job Role","Laboratory Technician")</f>
        <v>62</v>
      </c>
    </row>
    <row r="7" spans="1:5" x14ac:dyDescent="0.3">
      <c r="A7" s="7" t="s">
        <v>95</v>
      </c>
      <c r="B7" s="9">
        <v>5</v>
      </c>
      <c r="D7" t="str">
        <f t="shared" si="0"/>
        <v>Manager</v>
      </c>
      <c r="E7">
        <f>GETPIVOTDATA("CF_attrition count",$A$3,"Job Role","Manager")</f>
        <v>5</v>
      </c>
    </row>
    <row r="8" spans="1:5" x14ac:dyDescent="0.3">
      <c r="A8" s="7" t="s">
        <v>81</v>
      </c>
      <c r="B8" s="9">
        <v>10</v>
      </c>
      <c r="D8" t="str">
        <f t="shared" si="0"/>
        <v>Manufacturing Director</v>
      </c>
      <c r="E8">
        <f>GETPIVOTDATA("CF_attrition count",$A$3,"Job Role","Manufacturing Director")</f>
        <v>10</v>
      </c>
    </row>
    <row r="9" spans="1:5" x14ac:dyDescent="0.3">
      <c r="A9" s="7" t="s">
        <v>101</v>
      </c>
      <c r="B9" s="9">
        <v>2</v>
      </c>
      <c r="D9" t="str">
        <f t="shared" si="0"/>
        <v>Research Director</v>
      </c>
      <c r="E9">
        <f>GETPIVOTDATA("CF_attrition count",$A$3,"Job Role","Research Director")</f>
        <v>2</v>
      </c>
    </row>
    <row r="10" spans="1:5" x14ac:dyDescent="0.3">
      <c r="A10" s="7" t="s">
        <v>63</v>
      </c>
      <c r="B10" s="9">
        <v>47</v>
      </c>
      <c r="D10" t="str">
        <f t="shared" si="0"/>
        <v>Research Scientist</v>
      </c>
      <c r="E10">
        <f>GETPIVOTDATA("CF_attrition count",$A$3,"Job Role","Research Scientist")</f>
        <v>47</v>
      </c>
    </row>
    <row r="11" spans="1:5" x14ac:dyDescent="0.3">
      <c r="A11" s="7" t="s">
        <v>52</v>
      </c>
      <c r="B11" s="9">
        <v>57</v>
      </c>
      <c r="D11" t="str">
        <f t="shared" si="0"/>
        <v>Sales Executive</v>
      </c>
      <c r="E11">
        <f>GETPIVOTDATA("CF_attrition count",$A$3,"Job Role","Sales Executive")</f>
        <v>57</v>
      </c>
    </row>
    <row r="12" spans="1:5" x14ac:dyDescent="0.3">
      <c r="A12" s="7" t="s">
        <v>99</v>
      </c>
      <c r="B12" s="9">
        <v>33</v>
      </c>
      <c r="D12" t="str">
        <f t="shared" si="0"/>
        <v>Sales Representative</v>
      </c>
      <c r="E12">
        <f>GETPIVOTDATA("CF_attrition count",$A$3,"Job Role","Sales Representative")</f>
        <v>33</v>
      </c>
    </row>
    <row r="13" spans="1:5" x14ac:dyDescent="0.3">
      <c r="A13" s="7" t="s">
        <v>1567</v>
      </c>
      <c r="B13" s="9">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49C9E-0BE0-4338-AEBB-05DBA2D09905}">
  <dimension ref="A3:B7"/>
  <sheetViews>
    <sheetView workbookViewId="0">
      <selection activeCell="B4" sqref="B4"/>
    </sheetView>
  </sheetViews>
  <sheetFormatPr defaultRowHeight="15.6" x14ac:dyDescent="0.3"/>
  <cols>
    <col min="1" max="1" width="12.296875" bestFit="1" customWidth="1"/>
    <col min="2" max="2" width="22.796875" bestFit="1" customWidth="1"/>
  </cols>
  <sheetData>
    <row r="3" spans="1:2" x14ac:dyDescent="0.3">
      <c r="A3" s="6" t="s">
        <v>1566</v>
      </c>
      <c r="B3" t="s">
        <v>1555</v>
      </c>
    </row>
    <row r="4" spans="1:2" x14ac:dyDescent="0.3">
      <c r="A4" s="7" t="s">
        <v>161</v>
      </c>
      <c r="B4" s="8">
        <v>5.0632911392405063E-2</v>
      </c>
    </row>
    <row r="5" spans="1:2" x14ac:dyDescent="0.3">
      <c r="A5" s="7" t="s">
        <v>60</v>
      </c>
      <c r="B5" s="8">
        <v>0.56118143459915615</v>
      </c>
    </row>
    <row r="6" spans="1:2" x14ac:dyDescent="0.3">
      <c r="A6" s="7" t="s">
        <v>48</v>
      </c>
      <c r="B6" s="8">
        <v>0.3881856540084388</v>
      </c>
    </row>
    <row r="7" spans="1:2" x14ac:dyDescent="0.3">
      <c r="A7" s="7" t="s">
        <v>1567</v>
      </c>
      <c r="B7"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193C-C4F9-48F9-BFF1-64AE73F08A1F}">
  <dimension ref="A3:B18"/>
  <sheetViews>
    <sheetView workbookViewId="0">
      <selection activeCell="J18" sqref="J18"/>
    </sheetView>
  </sheetViews>
  <sheetFormatPr defaultRowHeight="15.6" x14ac:dyDescent="0.3"/>
  <cols>
    <col min="1" max="1" width="12.296875" bestFit="1" customWidth="1"/>
    <col min="2" max="2" width="16" bestFit="1" customWidth="1"/>
    <col min="4" max="4" width="12.296875" bestFit="1" customWidth="1"/>
  </cols>
  <sheetData>
    <row r="3" spans="1:2" x14ac:dyDescent="0.3">
      <c r="A3" s="6" t="s">
        <v>1566</v>
      </c>
      <c r="B3" t="s">
        <v>1555</v>
      </c>
    </row>
    <row r="4" spans="1:2" x14ac:dyDescent="0.3">
      <c r="A4" s="7" t="s">
        <v>69</v>
      </c>
      <c r="B4" s="9">
        <v>112</v>
      </c>
    </row>
    <row r="5" spans="1:2" x14ac:dyDescent="0.3">
      <c r="A5" s="7" t="s">
        <v>46</v>
      </c>
      <c r="B5" s="9">
        <v>51</v>
      </c>
    </row>
    <row r="6" spans="1:2" x14ac:dyDescent="0.3">
      <c r="A6" s="7" t="s">
        <v>92</v>
      </c>
      <c r="B6" s="9">
        <v>38</v>
      </c>
    </row>
    <row r="7" spans="1:2" x14ac:dyDescent="0.3">
      <c r="A7" s="7" t="s">
        <v>58</v>
      </c>
      <c r="B7" s="9">
        <v>25</v>
      </c>
    </row>
    <row r="8" spans="1:2" x14ac:dyDescent="0.3">
      <c r="A8" s="7" t="s">
        <v>75</v>
      </c>
      <c r="B8" s="9">
        <v>11</v>
      </c>
    </row>
    <row r="9" spans="1:2" x14ac:dyDescent="0.3">
      <c r="A9" s="7" t="s">
        <v>1567</v>
      </c>
      <c r="B9" s="9">
        <v>237</v>
      </c>
    </row>
    <row r="14" spans="1:2" x14ac:dyDescent="0.3">
      <c r="A14" s="6" t="s">
        <v>1566</v>
      </c>
      <c r="B14" t="s">
        <v>1569</v>
      </c>
    </row>
    <row r="15" spans="1:2" x14ac:dyDescent="0.3">
      <c r="A15" s="7" t="s">
        <v>79</v>
      </c>
      <c r="B15" s="9">
        <v>327</v>
      </c>
    </row>
    <row r="16" spans="1:2" x14ac:dyDescent="0.3">
      <c r="A16" s="7" t="s">
        <v>53</v>
      </c>
      <c r="B16" s="9">
        <v>470</v>
      </c>
    </row>
    <row r="17" spans="1:2" x14ac:dyDescent="0.3">
      <c r="A17" s="7" t="s">
        <v>64</v>
      </c>
      <c r="B17" s="9">
        <v>673</v>
      </c>
    </row>
    <row r="18" spans="1:2" x14ac:dyDescent="0.3">
      <c r="A18" s="7" t="s">
        <v>1567</v>
      </c>
      <c r="B18" s="9">
        <v>1470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A83D-0EBA-480E-84AB-106BF6A6D49E}">
  <dimension ref="A3:B12"/>
  <sheetViews>
    <sheetView topLeftCell="A2" workbookViewId="0">
      <selection activeCell="I20" sqref="I20"/>
    </sheetView>
  </sheetViews>
  <sheetFormatPr defaultRowHeight="15.6" x14ac:dyDescent="0.3"/>
  <cols>
    <col min="1" max="1" width="12.296875" bestFit="1" customWidth="1"/>
    <col min="2" max="2" width="24.5" bestFit="1" customWidth="1"/>
  </cols>
  <sheetData>
    <row r="3" spans="1:2" x14ac:dyDescent="0.3">
      <c r="A3" s="6" t="s">
        <v>1566</v>
      </c>
      <c r="B3" t="s">
        <v>1554</v>
      </c>
    </row>
    <row r="4" spans="1:2" x14ac:dyDescent="0.3">
      <c r="A4" s="7" t="s">
        <v>1572</v>
      </c>
      <c r="B4" s="9">
        <v>580</v>
      </c>
    </row>
    <row r="5" spans="1:2" x14ac:dyDescent="0.3">
      <c r="A5" s="7" t="s">
        <v>1579</v>
      </c>
      <c r="B5" s="9">
        <v>524</v>
      </c>
    </row>
    <row r="6" spans="1:2" x14ac:dyDescent="0.3">
      <c r="A6" s="7" t="s">
        <v>1573</v>
      </c>
      <c r="B6" s="9">
        <v>208</v>
      </c>
    </row>
    <row r="7" spans="1:2" x14ac:dyDescent="0.3">
      <c r="A7" s="7" t="s">
        <v>1574</v>
      </c>
      <c r="B7" s="9">
        <v>65</v>
      </c>
    </row>
    <row r="8" spans="1:2" x14ac:dyDescent="0.3">
      <c r="A8" s="7" t="s">
        <v>1575</v>
      </c>
      <c r="B8" s="9">
        <v>64</v>
      </c>
    </row>
    <row r="9" spans="1:2" x14ac:dyDescent="0.3">
      <c r="A9" s="7" t="s">
        <v>1576</v>
      </c>
      <c r="B9" s="9">
        <v>12</v>
      </c>
    </row>
    <row r="10" spans="1:2" x14ac:dyDescent="0.3">
      <c r="A10" s="7" t="s">
        <v>1577</v>
      </c>
      <c r="B10" s="9">
        <v>13</v>
      </c>
    </row>
    <row r="11" spans="1:2" x14ac:dyDescent="0.3">
      <c r="A11" s="7" t="s">
        <v>1578</v>
      </c>
      <c r="B11" s="9">
        <v>4</v>
      </c>
    </row>
    <row r="12" spans="1:2" x14ac:dyDescent="0.3">
      <c r="A12" s="7" t="s">
        <v>1567</v>
      </c>
      <c r="B12" s="9">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887B8-C161-4083-ABDC-1821B739E5BA}">
  <dimension ref="A1"/>
  <sheetViews>
    <sheetView showGridLines="0" zoomScale="46" workbookViewId="0">
      <selection activeCell="AL36" sqref="AL36"/>
    </sheetView>
  </sheetViews>
  <sheetFormatPr defaultRowHeight="15.6"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KPI</vt:lpstr>
      <vt:lpstr>Rating</vt:lpstr>
      <vt:lpstr>Gender and education</vt:lpstr>
      <vt:lpstr>Attrition by job role</vt:lpstr>
      <vt:lpstr>Department wise attrition</vt:lpstr>
      <vt:lpstr>Attrition by age group </vt:lpstr>
      <vt:lpstr>Tenure Group</vt:lpstr>
      <vt:lpstr>outline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Tamma Lithish babu</cp:lastModifiedBy>
  <dcterms:created xsi:type="dcterms:W3CDTF">2022-12-29T16:02:46Z</dcterms:created>
  <dcterms:modified xsi:type="dcterms:W3CDTF">2025-07-04T11:09:22Z</dcterms:modified>
</cp:coreProperties>
</file>