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res\8vo semestre\Sistemas empotrados\"/>
    </mc:Choice>
  </mc:AlternateContent>
  <xr:revisionPtr revIDLastSave="0" documentId="13_ncr:1_{5316EBDC-5C32-4172-9E1F-30BF0C66AD32}" xr6:coauthVersionLast="47" xr6:coauthVersionMax="47" xr10:uidLastSave="{00000000-0000-0000-0000-000000000000}"/>
  <bookViews>
    <workbookView xWindow="-120" yWindow="-120" windowWidth="20730" windowHeight="11040" xr2:uid="{D071F483-BE5A-4690-9EB5-EA8E34858A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N4" i="1" s="1"/>
  <c r="K20" i="1"/>
  <c r="J20" i="1"/>
  <c r="K16" i="1"/>
  <c r="J16" i="1"/>
  <c r="P7" i="1" s="1"/>
  <c r="K12" i="1"/>
  <c r="J12" i="1"/>
  <c r="K4" i="1"/>
  <c r="N15" i="1" l="1"/>
  <c r="P50" i="1"/>
  <c r="N47" i="1"/>
  <c r="P34" i="1"/>
  <c r="O8" i="1"/>
  <c r="N31" i="1"/>
  <c r="P18" i="1"/>
  <c r="N43" i="1"/>
  <c r="N27" i="1"/>
  <c r="N11" i="1"/>
  <c r="P46" i="1"/>
  <c r="P30" i="1"/>
  <c r="P14" i="1"/>
  <c r="N39" i="1"/>
  <c r="N23" i="1"/>
  <c r="N7" i="1"/>
  <c r="P42" i="1"/>
  <c r="P26" i="1"/>
  <c r="P10" i="1"/>
  <c r="O5" i="1"/>
  <c r="Q4" i="1"/>
  <c r="N51" i="1"/>
  <c r="N35" i="1"/>
  <c r="N19" i="1"/>
  <c r="N3" i="1"/>
  <c r="P38" i="1"/>
  <c r="P22" i="1"/>
  <c r="P6" i="1"/>
  <c r="O41" i="1"/>
  <c r="O29" i="1"/>
  <c r="O17" i="1"/>
  <c r="O4" i="1"/>
  <c r="Q51" i="1"/>
  <c r="Q47" i="1"/>
  <c r="Q43" i="1"/>
  <c r="Q39" i="1"/>
  <c r="Q35" i="1"/>
  <c r="Q31" i="1"/>
  <c r="Q27" i="1"/>
  <c r="Q23" i="1"/>
  <c r="Q19" i="1"/>
  <c r="Q15" i="1"/>
  <c r="Q11" i="1"/>
  <c r="Q7" i="1"/>
  <c r="N50" i="1"/>
  <c r="N46" i="1"/>
  <c r="N42" i="1"/>
  <c r="N38" i="1"/>
  <c r="N34" i="1"/>
  <c r="N30" i="1"/>
  <c r="N26" i="1"/>
  <c r="N22" i="1"/>
  <c r="N18" i="1"/>
  <c r="N14" i="1"/>
  <c r="N10" i="1"/>
  <c r="N6" i="1"/>
  <c r="O3" i="1"/>
  <c r="O48" i="1"/>
  <c r="O44" i="1"/>
  <c r="O40" i="1"/>
  <c r="O36" i="1"/>
  <c r="O32" i="1"/>
  <c r="O28" i="1"/>
  <c r="O24" i="1"/>
  <c r="O20" i="1"/>
  <c r="O15" i="1"/>
  <c r="O11" i="1"/>
  <c r="O7" i="1"/>
  <c r="O16" i="1"/>
  <c r="P49" i="1"/>
  <c r="P45" i="1"/>
  <c r="P41" i="1"/>
  <c r="P37" i="1"/>
  <c r="P33" i="1"/>
  <c r="P29" i="1"/>
  <c r="P25" i="1"/>
  <c r="P21" i="1"/>
  <c r="P17" i="1"/>
  <c r="P13" i="1"/>
  <c r="P9" i="1"/>
  <c r="P5" i="1"/>
  <c r="Q50" i="1"/>
  <c r="Q46" i="1"/>
  <c r="Q42" i="1"/>
  <c r="Q38" i="1"/>
  <c r="Q34" i="1"/>
  <c r="Q30" i="1"/>
  <c r="Q26" i="1"/>
  <c r="Q22" i="1"/>
  <c r="Q18" i="1"/>
  <c r="Q14" i="1"/>
  <c r="Q10" i="1"/>
  <c r="Q6" i="1"/>
  <c r="O45" i="1"/>
  <c r="O33" i="1"/>
  <c r="O12" i="1"/>
  <c r="N49" i="1"/>
  <c r="N45" i="1"/>
  <c r="N41" i="1"/>
  <c r="N37" i="1"/>
  <c r="N33" i="1"/>
  <c r="N29" i="1"/>
  <c r="N25" i="1"/>
  <c r="N21" i="1"/>
  <c r="N17" i="1"/>
  <c r="N13" i="1"/>
  <c r="N9" i="1"/>
  <c r="N5" i="1"/>
  <c r="O51" i="1"/>
  <c r="O47" i="1"/>
  <c r="O43" i="1"/>
  <c r="O39" i="1"/>
  <c r="O35" i="1"/>
  <c r="O31" i="1"/>
  <c r="O27" i="1"/>
  <c r="O23" i="1"/>
  <c r="O19" i="1"/>
  <c r="O14" i="1"/>
  <c r="O10" i="1"/>
  <c r="O6" i="1"/>
  <c r="P3" i="1"/>
  <c r="P48" i="1"/>
  <c r="P44" i="1"/>
  <c r="P40" i="1"/>
  <c r="P36" i="1"/>
  <c r="P32" i="1"/>
  <c r="P28" i="1"/>
  <c r="P24" i="1"/>
  <c r="P20" i="1"/>
  <c r="P16" i="1"/>
  <c r="P12" i="1"/>
  <c r="P8" i="1"/>
  <c r="P4" i="1"/>
  <c r="Q49" i="1"/>
  <c r="Q45" i="1"/>
  <c r="Q41" i="1"/>
  <c r="Q37" i="1"/>
  <c r="Q33" i="1"/>
  <c r="Q29" i="1"/>
  <c r="Q25" i="1"/>
  <c r="Q21" i="1"/>
  <c r="Q17" i="1"/>
  <c r="Q13" i="1"/>
  <c r="Q9" i="1"/>
  <c r="Q5" i="1"/>
  <c r="O49" i="1"/>
  <c r="O37" i="1"/>
  <c r="O25" i="1"/>
  <c r="O21" i="1"/>
  <c r="N48" i="1"/>
  <c r="N44" i="1"/>
  <c r="N40" i="1"/>
  <c r="N36" i="1"/>
  <c r="N32" i="1"/>
  <c r="N28" i="1"/>
  <c r="N24" i="1"/>
  <c r="N20" i="1"/>
  <c r="N16" i="1"/>
  <c r="N12" i="1"/>
  <c r="N8" i="1"/>
  <c r="O50" i="1"/>
  <c r="O46" i="1"/>
  <c r="O42" i="1"/>
  <c r="O38" i="1"/>
  <c r="O34" i="1"/>
  <c r="O30" i="1"/>
  <c r="O26" i="1"/>
  <c r="O22" i="1"/>
  <c r="O18" i="1"/>
  <c r="O13" i="1"/>
  <c r="O9" i="1"/>
  <c r="P51" i="1"/>
  <c r="P47" i="1"/>
  <c r="P43" i="1"/>
  <c r="P39" i="1"/>
  <c r="P35" i="1"/>
  <c r="P31" i="1"/>
  <c r="P27" i="1"/>
  <c r="P23" i="1"/>
  <c r="P19" i="1"/>
  <c r="P15" i="1"/>
  <c r="P11" i="1"/>
  <c r="Q3" i="1"/>
  <c r="Q48" i="1"/>
  <c r="Q44" i="1"/>
  <c r="Q40" i="1"/>
  <c r="Q36" i="1"/>
  <c r="Q32" i="1"/>
  <c r="Q28" i="1"/>
  <c r="Q24" i="1"/>
  <c r="Q20" i="1"/>
  <c r="Q16" i="1"/>
  <c r="Q12" i="1"/>
  <c r="Q8" i="1"/>
  <c r="J4" i="1"/>
  <c r="M6" i="1" l="1"/>
  <c r="M10" i="1"/>
  <c r="M14" i="1"/>
  <c r="M18" i="1"/>
  <c r="M22" i="1"/>
  <c r="M26" i="1"/>
  <c r="M30" i="1"/>
  <c r="M34" i="1"/>
  <c r="M38" i="1"/>
  <c r="M42" i="1"/>
  <c r="M46" i="1"/>
  <c r="M50" i="1"/>
  <c r="M9" i="1"/>
  <c r="M13" i="1"/>
  <c r="M25" i="1"/>
  <c r="M33" i="1"/>
  <c r="M45" i="1"/>
  <c r="M7" i="1"/>
  <c r="M11" i="1"/>
  <c r="M15" i="1"/>
  <c r="M19" i="1"/>
  <c r="M23" i="1"/>
  <c r="M27" i="1"/>
  <c r="M31" i="1"/>
  <c r="M35" i="1"/>
  <c r="M39" i="1"/>
  <c r="M43" i="1"/>
  <c r="M47" i="1"/>
  <c r="M51" i="1"/>
  <c r="M5" i="1"/>
  <c r="M17" i="1"/>
  <c r="M29" i="1"/>
  <c r="M41" i="1"/>
  <c r="M4" i="1"/>
  <c r="M8" i="1"/>
  <c r="M12" i="1"/>
  <c r="M16" i="1"/>
  <c r="M20" i="1"/>
  <c r="M24" i="1"/>
  <c r="M28" i="1"/>
  <c r="M32" i="1"/>
  <c r="M36" i="1"/>
  <c r="M40" i="1"/>
  <c r="M44" i="1"/>
  <c r="M48" i="1"/>
  <c r="M3" i="1"/>
  <c r="M21" i="1"/>
  <c r="M37" i="1"/>
  <c r="M49" i="1"/>
</calcChain>
</file>

<file path=xl/sharedStrings.xml><?xml version="1.0" encoding="utf-8"?>
<sst xmlns="http://schemas.openxmlformats.org/spreadsheetml/2006/main" count="127" uniqueCount="75">
  <si>
    <t>Roca</t>
  </si>
  <si>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</si>
  <si>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</si>
  <si>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</si>
  <si>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</si>
  <si>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</si>
  <si>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</si>
  <si>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</si>
  <si>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</si>
  <si>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</si>
  <si>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</si>
  <si>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Venasaur</t>
  </si>
  <si>
    <t>planta</t>
  </si>
  <si>
    <t>Charmander</t>
  </si>
  <si>
    <t>Fuego</t>
  </si>
  <si>
    <t>Chorizard</t>
  </si>
  <si>
    <t>Squirtle</t>
  </si>
  <si>
    <t>Agua</t>
  </si>
  <si>
    <t>Blastoice</t>
  </si>
  <si>
    <t>Vulpix</t>
  </si>
  <si>
    <t>Ninetiles</t>
  </si>
  <si>
    <t>Odish</t>
  </si>
  <si>
    <t>Ivisaur</t>
  </si>
  <si>
    <t>Charmeleon</t>
  </si>
  <si>
    <t>Wartorlte</t>
  </si>
  <si>
    <t>Gloom</t>
  </si>
  <si>
    <t>Vileplum</t>
  </si>
  <si>
    <t>Paras</t>
  </si>
  <si>
    <t>Parasect</t>
  </si>
  <si>
    <t>Psyduck</t>
  </si>
  <si>
    <t>Golduck</t>
  </si>
  <si>
    <t>Growlite</t>
  </si>
  <si>
    <t>Arcanine</t>
  </si>
  <si>
    <t>Poliwag</t>
  </si>
  <si>
    <t>poliwhirl</t>
  </si>
  <si>
    <t>Poliwrath</t>
  </si>
  <si>
    <t>Bellsprout</t>
  </si>
  <si>
    <t>Weepinbell</t>
  </si>
  <si>
    <t>Victreebell</t>
  </si>
  <si>
    <t>Tentacool</t>
  </si>
  <si>
    <t>Tentacruel</t>
  </si>
  <si>
    <t>Geodude</t>
  </si>
  <si>
    <t>Graveler</t>
  </si>
  <si>
    <t>Golem</t>
  </si>
  <si>
    <t>Slowpoke</t>
  </si>
  <si>
    <t>Ponyta</t>
  </si>
  <si>
    <t>Rapidash</t>
  </si>
  <si>
    <t>Slowbro</t>
  </si>
  <si>
    <t>Seel</t>
  </si>
  <si>
    <t>Dewong</t>
  </si>
  <si>
    <t>Shellder</t>
  </si>
  <si>
    <t>Cloyster</t>
  </si>
  <si>
    <t>Onix</t>
  </si>
  <si>
    <t>Crabby</t>
  </si>
  <si>
    <t>Kingler</t>
  </si>
  <si>
    <t>Exeggcute</t>
  </si>
  <si>
    <t>Exeggegutor</t>
  </si>
  <si>
    <t>Rhyhorn</t>
  </si>
  <si>
    <t>Rhydon</t>
  </si>
  <si>
    <t>Tangela</t>
  </si>
  <si>
    <t>Horsea</t>
  </si>
  <si>
    <t>Seadra</t>
  </si>
  <si>
    <t>columna 1</t>
  </si>
  <si>
    <t>Promedio</t>
  </si>
  <si>
    <t>DesvEstand</t>
  </si>
  <si>
    <t xml:space="preserve"> </t>
  </si>
  <si>
    <t>Columna 1</t>
  </si>
  <si>
    <t>columna 2</t>
  </si>
  <si>
    <t>columna 5</t>
  </si>
  <si>
    <t>columna 4</t>
  </si>
  <si>
    <t>columna 3</t>
  </si>
  <si>
    <t>Columna 2</t>
  </si>
  <si>
    <t>Columna 3</t>
  </si>
  <si>
    <t>Columna 4</t>
  </si>
  <si>
    <t>Columna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</si>
</sst>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2" fontId="0" fillId="0" borderId="4" xfId="0" applyNumberFormat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17E-F641-4A9E-890D-AF0EB32717AB}">
  <dimension ref="A1:Q51"/>
  <sheetViews>
    <sheetView tabSelected="1" workbookViewId="0">
      <selection activeCell="T10" sqref="T10"/>
    </sheetView>
  </sheetViews>
  <sheetFormatPr baseColWidth="10" defaultRowHeight="15" x14ac:dyDescent="0.25"/>
  <cols>
    <col min="2" max="2" width="8.28515625" bestFit="1" customWidth="1"/>
    <col min="3" max="3" width="7.42578125" bestFit="1" customWidth="1"/>
    <col min="4" max="4" width="8.28515625" bestFit="1" customWidth="1"/>
    <col min="5" max="6" width="7.140625" bestFit="1" customWidth="1"/>
    <col min="7" max="7" width="9.85546875" bestFit="1" customWidth="1"/>
    <col min="8" max="8" width="6.5703125" bestFit="1" customWidth="1"/>
    <col min="9" max="9" width="2.28515625" customWidth="1"/>
    <col min="10" max="10" width="12" bestFit="1" customWidth="1"/>
    <col min="12" max="12" width="2" customWidth="1"/>
    <col min="13" max="17" width="10.28515625" bestFit="1" customWidth="1"/>
  </cols>
  <sheetData>
    <row r="1" spans="1:17" x14ac:dyDescent="0.25">
      <c r="I1" s="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/>
      <c r="J2" s="3" t="s">
        <v>62</v>
      </c>
      <c r="K2" s="4"/>
      <c r="L2" t="s">
        <v>65</v>
      </c>
      <c r="M2" s="2" t="s">
        <v>66</v>
      </c>
      <c r="N2" s="2" t="s">
        <v>71</v>
      </c>
      <c r="O2" s="2" t="s">
        <v>72</v>
      </c>
      <c r="P2" s="2" t="s">
        <v>73</v>
      </c>
      <c r="Q2" s="2" t="s">
        <v>74</v>
      </c>
    </row>
    <row r="3" spans="1:17" x14ac:dyDescent="0.25">
      <c r="A3" s="5" t="s">
        <v>9</v>
      </c>
      <c r="B3" s="17">
        <v>1</v>
      </c>
      <c r="C3" s="8">
        <v>49</v>
      </c>
      <c r="D3" s="8">
        <v>49</v>
      </c>
      <c r="E3" s="8">
        <v>65</v>
      </c>
      <c r="F3" s="8">
        <v>65</v>
      </c>
      <c r="G3" s="8">
        <v>45</v>
      </c>
      <c r="H3" s="8" t="s">
        <v>10</v>
      </c>
      <c r="I3" s="8"/>
      <c r="J3" s="15" t="s">
        <v>63</v>
      </c>
      <c r="K3" s="2" t="s">
        <v>64</v>
      </c>
      <c r="M3" s="6">
        <f>(C3-$J$4/$K$4)</f>
        <v>45.382861218915501</v>
      </c>
      <c r="N3" s="10">
        <f>(D3-$J$8/$K$8)</f>
        <v>45.455912574854224</v>
      </c>
      <c r="O3" s="7">
        <f>(E3-$J$12/$K$12)</f>
        <v>62.032166405143855</v>
      </c>
      <c r="P3" s="10">
        <f>(F3-$J$16/$K$16)</f>
        <v>62.239672717418401</v>
      </c>
      <c r="Q3" s="9">
        <f>(G3-$J$20/$K$20)</f>
        <v>42.423018048222566</v>
      </c>
    </row>
    <row r="4" spans="1:17" x14ac:dyDescent="0.25">
      <c r="A4" s="5" t="s">
        <v>22</v>
      </c>
      <c r="B4" s="17">
        <v>2</v>
      </c>
      <c r="C4" s="8">
        <v>64</v>
      </c>
      <c r="D4" s="8">
        <v>63</v>
      </c>
      <c r="E4" s="8">
        <v>80</v>
      </c>
      <c r="F4" s="8">
        <v>80</v>
      </c>
      <c r="G4" s="8">
        <v>60</v>
      </c>
      <c r="H4" s="8" t="s">
        <v>10</v>
      </c>
      <c r="I4" s="8"/>
      <c r="J4" s="15">
        <f>AVERAGE(C3:C51)</f>
        <v>72.857142857142861</v>
      </c>
      <c r="K4" s="2">
        <f>STDEVA(C3:C51)</f>
        <v>20.142202792478614</v>
      </c>
      <c r="M4" s="6">
        <f t="shared" ref="M4:M51" si="0">(C4-$J$4/$K$4)</f>
        <v>60.382861218915501</v>
      </c>
      <c r="N4" s="10">
        <f>(D4-$J$8/$K$8)</f>
        <v>59.455912574854224</v>
      </c>
      <c r="O4" s="7">
        <f>(E4-$J$12/$K$12)</f>
        <v>77.032166405143855</v>
      </c>
      <c r="P4" s="10">
        <f t="shared" ref="P4:P51" si="1">(F4-$J$16/$K$16)</f>
        <v>77.239672717418401</v>
      </c>
      <c r="Q4" s="9">
        <f t="shared" ref="Q4:Q51" si="2">(G4-$J$20/$K$20)</f>
        <v>57.423018048222566</v>
      </c>
    </row>
    <row r="5" spans="1:17" x14ac:dyDescent="0.25">
      <c r="A5" s="5" t="s">
        <v>11</v>
      </c>
      <c r="B5" s="17">
        <v>3</v>
      </c>
      <c r="C5" s="8">
        <v>82</v>
      </c>
      <c r="D5" s="8">
        <v>83</v>
      </c>
      <c r="E5" s="8">
        <v>100</v>
      </c>
      <c r="F5" s="8">
        <v>100</v>
      </c>
      <c r="G5" s="8">
        <v>80</v>
      </c>
      <c r="H5" s="8" t="s">
        <v>12</v>
      </c>
      <c r="I5" s="1"/>
      <c r="M5" s="6">
        <f t="shared" si="0"/>
        <v>78.382861218915508</v>
      </c>
      <c r="N5" s="10">
        <f>(D5-$J$8/$K$8)</f>
        <v>79.455912574854224</v>
      </c>
      <c r="O5" s="7">
        <f>(E5-$J$12/$K$12)</f>
        <v>97.032166405143855</v>
      </c>
      <c r="P5" s="10">
        <f t="shared" si="1"/>
        <v>97.239672717418401</v>
      </c>
      <c r="Q5" s="9">
        <f t="shared" si="2"/>
        <v>77.423018048222559</v>
      </c>
    </row>
    <row r="6" spans="1:17" x14ac:dyDescent="0.25">
      <c r="A6" s="5" t="s">
        <v>13</v>
      </c>
      <c r="B6" s="17">
        <v>4</v>
      </c>
      <c r="C6" s="8">
        <v>52</v>
      </c>
      <c r="D6" s="8">
        <v>43</v>
      </c>
      <c r="E6" s="8">
        <v>60</v>
      </c>
      <c r="F6" s="8">
        <v>50</v>
      </c>
      <c r="G6" s="8">
        <v>65</v>
      </c>
      <c r="H6" s="8" t="s">
        <v>14</v>
      </c>
      <c r="I6" s="1"/>
      <c r="J6" s="3" t="s">
        <v>67</v>
      </c>
      <c r="K6" s="4"/>
      <c r="M6" s="6">
        <f t="shared" si="0"/>
        <v>48.382861218915501</v>
      </c>
      <c r="N6" s="10">
        <f>(D6-$J$8/$K$8)</f>
        <v>39.455912574854224</v>
      </c>
      <c r="O6" s="7">
        <f>(E6-$J$12/$K$12)</f>
        <v>57.032166405143855</v>
      </c>
      <c r="P6" s="10">
        <f t="shared" si="1"/>
        <v>47.239672717418401</v>
      </c>
      <c r="Q6" s="9">
        <f t="shared" si="2"/>
        <v>62.423018048222566</v>
      </c>
    </row>
    <row r="7" spans="1:17" x14ac:dyDescent="0.25">
      <c r="A7" s="5" t="s">
        <v>23</v>
      </c>
      <c r="B7" s="17">
        <v>5</v>
      </c>
      <c r="C7" s="8">
        <v>64</v>
      </c>
      <c r="D7" s="8">
        <v>58</v>
      </c>
      <c r="E7" s="8">
        <v>80</v>
      </c>
      <c r="F7" s="8">
        <v>65</v>
      </c>
      <c r="G7" s="8">
        <v>80</v>
      </c>
      <c r="H7" s="8" t="s">
        <v>14</v>
      </c>
      <c r="I7" s="8"/>
      <c r="J7" s="15" t="s">
        <v>63</v>
      </c>
      <c r="K7" s="2" t="s">
        <v>64</v>
      </c>
      <c r="M7" s="6">
        <f t="shared" si="0"/>
        <v>60.382861218915501</v>
      </c>
      <c r="N7" s="10">
        <f>(D7-$J$8/$K$8)</f>
        <v>54.455912574854224</v>
      </c>
      <c r="O7" s="7">
        <f>(E7-$J$12/$K$12)</f>
        <v>77.032166405143855</v>
      </c>
      <c r="P7" s="10">
        <f t="shared" si="1"/>
        <v>62.239672717418401</v>
      </c>
      <c r="Q7" s="9">
        <f t="shared" si="2"/>
        <v>77.423018048222559</v>
      </c>
    </row>
    <row r="8" spans="1:17" x14ac:dyDescent="0.25">
      <c r="A8" s="5" t="s">
        <v>15</v>
      </c>
      <c r="B8" s="17">
        <v>6</v>
      </c>
      <c r="C8" s="8">
        <v>84</v>
      </c>
      <c r="D8" s="8">
        <v>78</v>
      </c>
      <c r="E8" s="8">
        <v>109</v>
      </c>
      <c r="F8" s="8">
        <v>85</v>
      </c>
      <c r="G8" s="8">
        <v>100</v>
      </c>
      <c r="H8" s="8" t="s">
        <v>14</v>
      </c>
      <c r="I8" s="8"/>
      <c r="J8" s="15">
        <f>AVERAGE(D3:D51)</f>
        <v>73.877551020408163</v>
      </c>
      <c r="K8" s="2">
        <f>STDEVA(D3:D51)</f>
        <v>20.84529588526431</v>
      </c>
      <c r="M8" s="6">
        <f t="shared" si="0"/>
        <v>80.382861218915508</v>
      </c>
      <c r="N8" s="10">
        <f>(D8-$J$8/$K$8)</f>
        <v>74.455912574854224</v>
      </c>
      <c r="O8" s="7">
        <f>(E8-$J$12/$K$12)</f>
        <v>106.03216640514385</v>
      </c>
      <c r="P8" s="10">
        <f t="shared" si="1"/>
        <v>82.239672717418401</v>
      </c>
      <c r="Q8" s="9">
        <f t="shared" si="2"/>
        <v>97.423018048222559</v>
      </c>
    </row>
    <row r="9" spans="1:17" x14ac:dyDescent="0.25">
      <c r="A9" s="5" t="s">
        <v>16</v>
      </c>
      <c r="B9" s="17">
        <v>7</v>
      </c>
      <c r="C9" s="8">
        <v>48</v>
      </c>
      <c r="D9" s="8">
        <v>65</v>
      </c>
      <c r="E9" s="8">
        <v>50</v>
      </c>
      <c r="F9" s="8">
        <v>64</v>
      </c>
      <c r="G9" s="8">
        <v>43</v>
      </c>
      <c r="H9" s="8" t="s">
        <v>17</v>
      </c>
      <c r="I9" s="1"/>
      <c r="M9" s="6">
        <f t="shared" si="0"/>
        <v>44.382861218915501</v>
      </c>
      <c r="N9" s="10">
        <f>(D9-$J$8/$K$8)</f>
        <v>61.455912574854224</v>
      </c>
      <c r="O9" s="7">
        <f>(E9-$J$12/$K$12)</f>
        <v>47.032166405143855</v>
      </c>
      <c r="P9" s="10">
        <f t="shared" si="1"/>
        <v>61.239672717418401</v>
      </c>
      <c r="Q9" s="9">
        <f t="shared" si="2"/>
        <v>40.423018048222566</v>
      </c>
    </row>
    <row r="10" spans="1:17" x14ac:dyDescent="0.25">
      <c r="A10" s="5" t="s">
        <v>24</v>
      </c>
      <c r="B10" s="17">
        <v>8</v>
      </c>
      <c r="C10" s="8">
        <v>63</v>
      </c>
      <c r="D10" s="8">
        <v>80</v>
      </c>
      <c r="E10" s="8">
        <v>65</v>
      </c>
      <c r="F10" s="8">
        <v>80</v>
      </c>
      <c r="G10" s="8">
        <v>58</v>
      </c>
      <c r="H10" s="8" t="s">
        <v>17</v>
      </c>
      <c r="I10" s="1"/>
      <c r="J10" s="3" t="s">
        <v>70</v>
      </c>
      <c r="K10" s="4"/>
      <c r="M10" s="6">
        <f t="shared" si="0"/>
        <v>59.382861218915501</v>
      </c>
      <c r="N10" s="10">
        <f>(D10-$J$8/$K$8)</f>
        <v>76.455912574854224</v>
      </c>
      <c r="O10" s="7">
        <f>(E10-$J$12/$K$12)</f>
        <v>62.032166405143855</v>
      </c>
      <c r="P10" s="10">
        <f t="shared" si="1"/>
        <v>77.239672717418401</v>
      </c>
      <c r="Q10" s="9">
        <f t="shared" si="2"/>
        <v>55.423018048222566</v>
      </c>
    </row>
    <row r="11" spans="1:17" x14ac:dyDescent="0.25">
      <c r="A11" s="5" t="s">
        <v>18</v>
      </c>
      <c r="B11" s="17">
        <v>9</v>
      </c>
      <c r="C11" s="8">
        <v>83</v>
      </c>
      <c r="D11" s="8">
        <v>100</v>
      </c>
      <c r="E11" s="8">
        <v>85</v>
      </c>
      <c r="F11" s="8">
        <v>105</v>
      </c>
      <c r="G11" s="8">
        <v>78</v>
      </c>
      <c r="H11" s="8" t="s">
        <v>17</v>
      </c>
      <c r="I11" s="8"/>
      <c r="J11" s="15" t="s">
        <v>63</v>
      </c>
      <c r="K11" s="2" t="s">
        <v>64</v>
      </c>
      <c r="M11" s="6">
        <f t="shared" si="0"/>
        <v>79.382861218915508</v>
      </c>
      <c r="N11" s="10">
        <f>(D11-$J$8/$K$8)</f>
        <v>96.455912574854224</v>
      </c>
      <c r="O11" s="7">
        <f>(E11-$J$12/$K$12)</f>
        <v>82.032166405143855</v>
      </c>
      <c r="P11" s="10">
        <f t="shared" si="1"/>
        <v>102.2396727174184</v>
      </c>
      <c r="Q11" s="9">
        <f t="shared" si="2"/>
        <v>75.423018048222559</v>
      </c>
    </row>
    <row r="12" spans="1:17" x14ac:dyDescent="0.25">
      <c r="A12" s="5" t="s">
        <v>19</v>
      </c>
      <c r="B12" s="17">
        <v>37</v>
      </c>
      <c r="C12" s="8">
        <v>41</v>
      </c>
      <c r="D12" s="8">
        <v>40</v>
      </c>
      <c r="E12" s="8">
        <v>50</v>
      </c>
      <c r="F12" s="8">
        <v>65</v>
      </c>
      <c r="G12" s="8">
        <v>65</v>
      </c>
      <c r="H12" s="8" t="s">
        <v>14</v>
      </c>
      <c r="I12" s="8"/>
      <c r="J12" s="15">
        <f>AVERAGE(E3:E51)</f>
        <v>68.102040816326536</v>
      </c>
      <c r="K12" s="2">
        <f>STDEVA(E3:E51)</f>
        <v>22.946718082294456</v>
      </c>
      <c r="M12" s="6">
        <f t="shared" si="0"/>
        <v>37.382861218915501</v>
      </c>
      <c r="N12" s="10">
        <f>(D12-$J$8/$K$8)</f>
        <v>36.455912574854224</v>
      </c>
      <c r="O12" s="7">
        <f>(E12-$J$12/$K$12)</f>
        <v>47.032166405143855</v>
      </c>
      <c r="P12" s="10">
        <f t="shared" si="1"/>
        <v>62.239672717418401</v>
      </c>
      <c r="Q12" s="9">
        <f t="shared" si="2"/>
        <v>62.423018048222566</v>
      </c>
    </row>
    <row r="13" spans="1:17" x14ac:dyDescent="0.25">
      <c r="A13" s="5" t="s">
        <v>20</v>
      </c>
      <c r="B13" s="17">
        <v>38</v>
      </c>
      <c r="C13" s="8">
        <v>76</v>
      </c>
      <c r="D13" s="8">
        <v>75</v>
      </c>
      <c r="E13" s="8">
        <v>81</v>
      </c>
      <c r="F13" s="8">
        <v>100</v>
      </c>
      <c r="G13" s="8">
        <v>100</v>
      </c>
      <c r="H13" s="8" t="s">
        <v>14</v>
      </c>
      <c r="I13" s="1"/>
      <c r="M13" s="6">
        <f t="shared" si="0"/>
        <v>72.382861218915508</v>
      </c>
      <c r="N13" s="10">
        <f>(D13-$J$8/$K$8)</f>
        <v>71.455912574854224</v>
      </c>
      <c r="O13" s="7">
        <f>(E13-$J$12/$K$12)</f>
        <v>78.032166405143855</v>
      </c>
      <c r="P13" s="10">
        <f t="shared" si="1"/>
        <v>97.239672717418401</v>
      </c>
      <c r="Q13" s="9">
        <f t="shared" si="2"/>
        <v>97.423018048222559</v>
      </c>
    </row>
    <row r="14" spans="1:17" x14ac:dyDescent="0.25">
      <c r="A14" s="5" t="s">
        <v>21</v>
      </c>
      <c r="B14" s="17">
        <v>43</v>
      </c>
      <c r="C14" s="8">
        <v>50</v>
      </c>
      <c r="D14" s="8">
        <v>55</v>
      </c>
      <c r="E14" s="8">
        <v>75</v>
      </c>
      <c r="F14" s="8">
        <v>65</v>
      </c>
      <c r="G14" s="8">
        <v>30</v>
      </c>
      <c r="H14" s="8" t="s">
        <v>10</v>
      </c>
      <c r="I14" s="1"/>
      <c r="J14" s="3" t="s">
        <v>69</v>
      </c>
      <c r="K14" s="4"/>
      <c r="M14" s="6">
        <f t="shared" si="0"/>
        <v>46.382861218915501</v>
      </c>
      <c r="N14" s="10">
        <f>(D14-$J$8/$K$8)</f>
        <v>51.455912574854224</v>
      </c>
      <c r="O14" s="7">
        <f>(E14-$J$12/$K$12)</f>
        <v>72.032166405143855</v>
      </c>
      <c r="P14" s="10">
        <f t="shared" si="1"/>
        <v>62.239672717418401</v>
      </c>
      <c r="Q14" s="9">
        <f t="shared" si="2"/>
        <v>27.423018048222563</v>
      </c>
    </row>
    <row r="15" spans="1:17" x14ac:dyDescent="0.25">
      <c r="A15" s="5" t="s">
        <v>25</v>
      </c>
      <c r="B15" s="17">
        <v>44</v>
      </c>
      <c r="C15" s="8">
        <v>65</v>
      </c>
      <c r="D15" s="8">
        <v>70</v>
      </c>
      <c r="E15" s="8">
        <v>85</v>
      </c>
      <c r="F15" s="8">
        <v>75</v>
      </c>
      <c r="G15" s="8">
        <v>40</v>
      </c>
      <c r="H15" s="8" t="s">
        <v>10</v>
      </c>
      <c r="I15" s="8"/>
      <c r="J15" s="15" t="s">
        <v>63</v>
      </c>
      <c r="K15" s="2" t="s">
        <v>64</v>
      </c>
      <c r="M15" s="6">
        <f t="shared" si="0"/>
        <v>61.382861218915501</v>
      </c>
      <c r="N15" s="10">
        <f>(D15-$J$8/$K$8)</f>
        <v>66.455912574854224</v>
      </c>
      <c r="O15" s="7">
        <f>(E15-$J$12/$K$12)</f>
        <v>82.032166405143855</v>
      </c>
      <c r="P15" s="10">
        <f t="shared" si="1"/>
        <v>72.239672717418401</v>
      </c>
      <c r="Q15" s="9">
        <f t="shared" si="2"/>
        <v>37.423018048222566</v>
      </c>
    </row>
    <row r="16" spans="1:17" x14ac:dyDescent="0.25">
      <c r="A16" s="5" t="s">
        <v>26</v>
      </c>
      <c r="B16" s="17">
        <v>45</v>
      </c>
      <c r="C16" s="8">
        <v>80</v>
      </c>
      <c r="D16" s="8">
        <v>85</v>
      </c>
      <c r="E16" s="8">
        <v>110</v>
      </c>
      <c r="F16" s="8">
        <v>90</v>
      </c>
      <c r="G16" s="8">
        <v>50</v>
      </c>
      <c r="H16" s="8" t="s">
        <v>10</v>
      </c>
      <c r="I16" s="8"/>
      <c r="J16" s="15">
        <f>AVERAGE(F3:F51)</f>
        <v>62.428571428571431</v>
      </c>
      <c r="K16" s="2">
        <f>STDEVA(F3:F51)</f>
        <v>22.616365755797283</v>
      </c>
      <c r="M16" s="6">
        <f t="shared" si="0"/>
        <v>76.382861218915508</v>
      </c>
      <c r="N16" s="10">
        <f>(D16-$J$8/$K$8)</f>
        <v>81.455912574854224</v>
      </c>
      <c r="O16" s="7">
        <f>(E16-$J$12/$K$12)</f>
        <v>107.03216640514385</v>
      </c>
      <c r="P16" s="10">
        <f t="shared" si="1"/>
        <v>87.239672717418401</v>
      </c>
      <c r="Q16" s="9">
        <f t="shared" si="2"/>
        <v>47.423018048222566</v>
      </c>
    </row>
    <row r="17" spans="1:17" x14ac:dyDescent="0.25">
      <c r="A17" s="5" t="s">
        <v>27</v>
      </c>
      <c r="B17" s="17">
        <v>46</v>
      </c>
      <c r="C17" s="8">
        <v>70</v>
      </c>
      <c r="D17" s="8">
        <v>55</v>
      </c>
      <c r="E17" s="8">
        <v>45</v>
      </c>
      <c r="F17" s="8">
        <v>55</v>
      </c>
      <c r="G17" s="8">
        <v>25</v>
      </c>
      <c r="H17" s="8" t="s">
        <v>10</v>
      </c>
      <c r="I17" s="1"/>
      <c r="M17" s="6">
        <f t="shared" si="0"/>
        <v>66.382861218915508</v>
      </c>
      <c r="N17" s="10">
        <f>(D17-$J$8/$K$8)</f>
        <v>51.455912574854224</v>
      </c>
      <c r="O17" s="7">
        <f>(E17-$J$12/$K$12)</f>
        <v>42.032166405143855</v>
      </c>
      <c r="P17" s="10">
        <f t="shared" si="1"/>
        <v>52.239672717418401</v>
      </c>
      <c r="Q17" s="9">
        <f t="shared" si="2"/>
        <v>22.423018048222563</v>
      </c>
    </row>
    <row r="18" spans="1:17" x14ac:dyDescent="0.25">
      <c r="A18" s="5" t="s">
        <v>28</v>
      </c>
      <c r="B18" s="17">
        <v>47</v>
      </c>
      <c r="C18" s="8">
        <v>95</v>
      </c>
      <c r="D18" s="8">
        <v>80</v>
      </c>
      <c r="E18" s="8">
        <v>60</v>
      </c>
      <c r="F18" s="8">
        <v>80</v>
      </c>
      <c r="G18" s="8">
        <v>30</v>
      </c>
      <c r="H18" s="8" t="s">
        <v>10</v>
      </c>
      <c r="I18" s="1"/>
      <c r="J18" s="3" t="s">
        <v>68</v>
      </c>
      <c r="K18" s="4"/>
      <c r="M18" s="6">
        <f t="shared" si="0"/>
        <v>91.382861218915508</v>
      </c>
      <c r="N18" s="10">
        <f>(D18-$J$8/$K$8)</f>
        <v>76.455912574854224</v>
      </c>
      <c r="O18" s="7">
        <f>(E18-$J$12/$K$12)</f>
        <v>57.032166405143855</v>
      </c>
      <c r="P18" s="10">
        <f t="shared" si="1"/>
        <v>77.239672717418401</v>
      </c>
      <c r="Q18" s="9">
        <f t="shared" si="2"/>
        <v>27.423018048222563</v>
      </c>
    </row>
    <row r="19" spans="1:17" x14ac:dyDescent="0.25">
      <c r="A19" s="5" t="s">
        <v>29</v>
      </c>
      <c r="B19" s="17">
        <v>54</v>
      </c>
      <c r="C19" s="8">
        <v>52</v>
      </c>
      <c r="D19" s="8">
        <v>48</v>
      </c>
      <c r="E19" s="8">
        <v>65</v>
      </c>
      <c r="F19" s="8">
        <v>50</v>
      </c>
      <c r="G19" s="8">
        <v>55</v>
      </c>
      <c r="H19" s="8" t="s">
        <v>17</v>
      </c>
      <c r="I19" s="8"/>
      <c r="J19" s="15" t="s">
        <v>63</v>
      </c>
      <c r="K19" s="2" t="s">
        <v>64</v>
      </c>
      <c r="M19" s="6">
        <f t="shared" si="0"/>
        <v>48.382861218915501</v>
      </c>
      <c r="N19" s="10">
        <f>(D19-$J$8/$K$8)</f>
        <v>44.455912574854224</v>
      </c>
      <c r="O19" s="7">
        <f>(E19-$J$12/$K$12)</f>
        <v>62.032166405143855</v>
      </c>
      <c r="P19" s="10">
        <f t="shared" si="1"/>
        <v>47.239672717418401</v>
      </c>
      <c r="Q19" s="9">
        <f t="shared" si="2"/>
        <v>52.423018048222566</v>
      </c>
    </row>
    <row r="20" spans="1:17" x14ac:dyDescent="0.25">
      <c r="A20" s="5" t="s">
        <v>30</v>
      </c>
      <c r="B20" s="17">
        <v>55</v>
      </c>
      <c r="C20" s="8">
        <v>82</v>
      </c>
      <c r="D20" s="8">
        <v>78</v>
      </c>
      <c r="E20" s="8">
        <v>92</v>
      </c>
      <c r="F20" s="8">
        <v>80</v>
      </c>
      <c r="G20" s="8">
        <v>85</v>
      </c>
      <c r="H20" s="8" t="s">
        <v>17</v>
      </c>
      <c r="I20" s="8"/>
      <c r="J20" s="15">
        <f>AVERAGE(G3:G51)</f>
        <v>60.081632653061227</v>
      </c>
      <c r="K20" s="2">
        <f>STDEVA(G3:G51)</f>
        <v>23.314727761915748</v>
      </c>
      <c r="M20" s="6">
        <f t="shared" si="0"/>
        <v>78.382861218915508</v>
      </c>
      <c r="N20" s="10">
        <f>(D20-$J$8/$K$8)</f>
        <v>74.455912574854224</v>
      </c>
      <c r="O20" s="7">
        <f>(E20-$J$12/$K$12)</f>
        <v>89.032166405143855</v>
      </c>
      <c r="P20" s="10">
        <f t="shared" si="1"/>
        <v>77.239672717418401</v>
      </c>
      <c r="Q20" s="9">
        <f t="shared" si="2"/>
        <v>82.423018048222559</v>
      </c>
    </row>
    <row r="21" spans="1:17" x14ac:dyDescent="0.25">
      <c r="A21" s="5" t="s">
        <v>31</v>
      </c>
      <c r="B21" s="17">
        <v>58</v>
      </c>
      <c r="C21" s="8">
        <v>70</v>
      </c>
      <c r="D21" s="8">
        <v>45</v>
      </c>
      <c r="E21" s="8">
        <v>70</v>
      </c>
      <c r="F21" s="8">
        <v>50</v>
      </c>
      <c r="G21" s="8">
        <v>60</v>
      </c>
      <c r="H21" s="8" t="s">
        <v>14</v>
      </c>
      <c r="I21" s="1"/>
      <c r="M21" s="6">
        <f t="shared" si="0"/>
        <v>66.382861218915508</v>
      </c>
      <c r="N21" s="10">
        <f>(D21-$J$8/$K$8)</f>
        <v>41.455912574854224</v>
      </c>
      <c r="O21" s="7">
        <f>(E21-$J$12/$K$12)</f>
        <v>67.032166405143855</v>
      </c>
      <c r="P21" s="10">
        <f t="shared" si="1"/>
        <v>47.239672717418401</v>
      </c>
      <c r="Q21" s="9">
        <f t="shared" si="2"/>
        <v>57.423018048222566</v>
      </c>
    </row>
    <row r="22" spans="1:17" x14ac:dyDescent="0.25">
      <c r="A22" s="5" t="s">
        <v>32</v>
      </c>
      <c r="B22" s="17">
        <v>59</v>
      </c>
      <c r="C22" s="8">
        <v>110</v>
      </c>
      <c r="D22" s="8">
        <v>80</v>
      </c>
      <c r="E22" s="8">
        <v>100</v>
      </c>
      <c r="F22" s="8">
        <v>80</v>
      </c>
      <c r="G22" s="8">
        <v>95</v>
      </c>
      <c r="H22" s="8" t="s">
        <v>14</v>
      </c>
      <c r="I22" s="1"/>
      <c r="M22" s="6">
        <f t="shared" si="0"/>
        <v>106.38286121891551</v>
      </c>
      <c r="N22" s="10">
        <f>(D22-$J$8/$K$8)</f>
        <v>76.455912574854224</v>
      </c>
      <c r="O22" s="7">
        <f>(E22-$J$12/$K$12)</f>
        <v>97.032166405143855</v>
      </c>
      <c r="P22" s="10">
        <f t="shared" si="1"/>
        <v>77.239672717418401</v>
      </c>
      <c r="Q22" s="9">
        <f t="shared" si="2"/>
        <v>92.423018048222559</v>
      </c>
    </row>
    <row r="23" spans="1:17" x14ac:dyDescent="0.25">
      <c r="A23" s="5" t="s">
        <v>33</v>
      </c>
      <c r="B23" s="17">
        <v>60</v>
      </c>
      <c r="C23" s="8">
        <v>50</v>
      </c>
      <c r="D23" s="8">
        <v>40</v>
      </c>
      <c r="E23" s="8">
        <v>40</v>
      </c>
      <c r="F23" s="8">
        <v>40</v>
      </c>
      <c r="G23" s="8">
        <v>90</v>
      </c>
      <c r="H23" s="8" t="s">
        <v>17</v>
      </c>
      <c r="I23" s="1"/>
      <c r="M23" s="6">
        <f t="shared" si="0"/>
        <v>46.382861218915501</v>
      </c>
      <c r="N23" s="10">
        <f>(D23-$J$8/$K$8)</f>
        <v>36.455912574854224</v>
      </c>
      <c r="O23" s="7">
        <f>(E23-$J$12/$K$12)</f>
        <v>37.032166405143855</v>
      </c>
      <c r="P23" s="10">
        <f t="shared" si="1"/>
        <v>37.239672717418401</v>
      </c>
      <c r="Q23" s="9">
        <f t="shared" si="2"/>
        <v>87.423018048222559</v>
      </c>
    </row>
    <row r="24" spans="1:17" x14ac:dyDescent="0.25">
      <c r="A24" s="5" t="s">
        <v>34</v>
      </c>
      <c r="B24" s="17">
        <v>61</v>
      </c>
      <c r="C24" s="8">
        <v>65</v>
      </c>
      <c r="D24" s="8">
        <v>65</v>
      </c>
      <c r="E24" s="8">
        <v>50</v>
      </c>
      <c r="F24" s="8">
        <v>50</v>
      </c>
      <c r="G24" s="8">
        <v>90</v>
      </c>
      <c r="H24" s="8" t="s">
        <v>17</v>
      </c>
      <c r="I24" s="1"/>
      <c r="M24" s="6">
        <f t="shared" si="0"/>
        <v>61.382861218915501</v>
      </c>
      <c r="N24" s="10">
        <f>(D24-$J$8/$K$8)</f>
        <v>61.455912574854224</v>
      </c>
      <c r="O24" s="7">
        <f>(E24-$J$12/$K$12)</f>
        <v>47.032166405143855</v>
      </c>
      <c r="P24" s="10">
        <f t="shared" si="1"/>
        <v>47.239672717418401</v>
      </c>
      <c r="Q24" s="9">
        <f t="shared" si="2"/>
        <v>87.423018048222559</v>
      </c>
    </row>
    <row r="25" spans="1:17" x14ac:dyDescent="0.25">
      <c r="A25" s="5" t="s">
        <v>35</v>
      </c>
      <c r="B25" s="17">
        <v>62</v>
      </c>
      <c r="C25" s="8">
        <v>95</v>
      </c>
      <c r="D25" s="8">
        <v>95</v>
      </c>
      <c r="E25" s="8">
        <v>70</v>
      </c>
      <c r="F25" s="8">
        <v>90</v>
      </c>
      <c r="G25" s="8">
        <v>70</v>
      </c>
      <c r="H25" s="8" t="s">
        <v>17</v>
      </c>
      <c r="I25" s="1"/>
      <c r="M25" s="6">
        <f t="shared" si="0"/>
        <v>91.382861218915508</v>
      </c>
      <c r="N25" s="10">
        <f>(D25-$J$8/$K$8)</f>
        <v>91.455912574854224</v>
      </c>
      <c r="O25" s="7">
        <f>(E25-$J$12/$K$12)</f>
        <v>67.032166405143855</v>
      </c>
      <c r="P25" s="10">
        <f t="shared" si="1"/>
        <v>87.239672717418401</v>
      </c>
      <c r="Q25" s="9">
        <f t="shared" si="2"/>
        <v>67.423018048222559</v>
      </c>
    </row>
    <row r="26" spans="1:17" x14ac:dyDescent="0.25">
      <c r="A26" s="5" t="s">
        <v>36</v>
      </c>
      <c r="B26" s="17">
        <v>69</v>
      </c>
      <c r="C26" s="8">
        <v>75</v>
      </c>
      <c r="D26" s="8">
        <v>35</v>
      </c>
      <c r="E26" s="8">
        <v>70</v>
      </c>
      <c r="F26" s="8">
        <v>30</v>
      </c>
      <c r="G26" s="8">
        <v>40</v>
      </c>
      <c r="H26" s="8" t="s">
        <v>10</v>
      </c>
      <c r="I26" s="1"/>
      <c r="M26" s="6">
        <f t="shared" si="0"/>
        <v>71.382861218915508</v>
      </c>
      <c r="N26" s="10">
        <f>(D26-$J$8/$K$8)</f>
        <v>31.455912574854228</v>
      </c>
      <c r="O26" s="7">
        <f>(E26-$J$12/$K$12)</f>
        <v>67.032166405143855</v>
      </c>
      <c r="P26" s="10">
        <f t="shared" si="1"/>
        <v>27.239672717418401</v>
      </c>
      <c r="Q26" s="9">
        <f t="shared" si="2"/>
        <v>37.423018048222566</v>
      </c>
    </row>
    <row r="27" spans="1:17" x14ac:dyDescent="0.25">
      <c r="A27" s="5" t="s">
        <v>37</v>
      </c>
      <c r="B27" s="17">
        <v>70</v>
      </c>
      <c r="C27" s="8">
        <v>90</v>
      </c>
      <c r="D27" s="8">
        <v>50</v>
      </c>
      <c r="E27" s="8">
        <v>85</v>
      </c>
      <c r="F27" s="8">
        <v>45</v>
      </c>
      <c r="G27" s="8">
        <v>55</v>
      </c>
      <c r="H27" s="8" t="s">
        <v>10</v>
      </c>
      <c r="I27" s="1"/>
      <c r="M27" s="6">
        <f t="shared" si="0"/>
        <v>86.382861218915508</v>
      </c>
      <c r="N27" s="10">
        <f>(D27-$J$8/$K$8)</f>
        <v>46.455912574854224</v>
      </c>
      <c r="O27" s="7">
        <f>(E27-$J$12/$K$12)</f>
        <v>82.032166405143855</v>
      </c>
      <c r="P27" s="10">
        <f t="shared" si="1"/>
        <v>42.239672717418401</v>
      </c>
      <c r="Q27" s="9">
        <f t="shared" si="2"/>
        <v>52.423018048222566</v>
      </c>
    </row>
    <row r="28" spans="1:17" x14ac:dyDescent="0.25">
      <c r="A28" s="5" t="s">
        <v>38</v>
      </c>
      <c r="B28" s="17">
        <v>71</v>
      </c>
      <c r="C28" s="8">
        <v>105</v>
      </c>
      <c r="D28" s="8">
        <v>65</v>
      </c>
      <c r="E28" s="8">
        <v>100</v>
      </c>
      <c r="F28" s="8">
        <v>70</v>
      </c>
      <c r="G28" s="8">
        <v>70</v>
      </c>
      <c r="H28" s="8" t="s">
        <v>10</v>
      </c>
      <c r="I28" s="1"/>
      <c r="M28" s="6">
        <f t="shared" si="0"/>
        <v>101.38286121891551</v>
      </c>
      <c r="N28" s="10">
        <f>(D28-$J$8/$K$8)</f>
        <v>61.455912574854224</v>
      </c>
      <c r="O28" s="7">
        <f>(E28-$J$12/$K$12)</f>
        <v>97.032166405143855</v>
      </c>
      <c r="P28" s="10">
        <f t="shared" si="1"/>
        <v>67.239672717418401</v>
      </c>
      <c r="Q28" s="9">
        <f t="shared" si="2"/>
        <v>67.423018048222559</v>
      </c>
    </row>
    <row r="29" spans="1:17" x14ac:dyDescent="0.25">
      <c r="A29" s="5" t="s">
        <v>39</v>
      </c>
      <c r="B29" s="17">
        <v>72</v>
      </c>
      <c r="C29" s="8">
        <v>40</v>
      </c>
      <c r="D29" s="8">
        <v>35</v>
      </c>
      <c r="E29" s="8">
        <v>50</v>
      </c>
      <c r="F29" s="8">
        <v>100</v>
      </c>
      <c r="G29" s="8">
        <v>70</v>
      </c>
      <c r="H29" s="8" t="s">
        <v>17</v>
      </c>
      <c r="I29" s="1"/>
      <c r="M29" s="6">
        <f t="shared" si="0"/>
        <v>36.382861218915501</v>
      </c>
      <c r="N29" s="10">
        <f>(D29-$J$8/$K$8)</f>
        <v>31.455912574854228</v>
      </c>
      <c r="O29" s="7">
        <f>(E29-$J$12/$K$12)</f>
        <v>47.032166405143855</v>
      </c>
      <c r="P29" s="10">
        <f t="shared" si="1"/>
        <v>97.239672717418401</v>
      </c>
      <c r="Q29" s="9">
        <f t="shared" si="2"/>
        <v>67.423018048222559</v>
      </c>
    </row>
    <row r="30" spans="1:17" x14ac:dyDescent="0.25">
      <c r="A30" s="5" t="s">
        <v>40</v>
      </c>
      <c r="B30" s="17">
        <v>73</v>
      </c>
      <c r="C30" s="8">
        <v>70</v>
      </c>
      <c r="D30" s="8">
        <v>65</v>
      </c>
      <c r="E30" s="8">
        <v>80</v>
      </c>
      <c r="F30" s="8">
        <v>100</v>
      </c>
      <c r="G30" s="8">
        <v>100</v>
      </c>
      <c r="H30" s="8" t="s">
        <v>17</v>
      </c>
      <c r="I30" s="1"/>
      <c r="M30" s="6">
        <f t="shared" si="0"/>
        <v>66.382861218915508</v>
      </c>
      <c r="N30" s="10">
        <f>(D30-$J$8/$K$8)</f>
        <v>61.455912574854224</v>
      </c>
      <c r="O30" s="7">
        <f>(E30-$J$12/$K$12)</f>
        <v>77.032166405143855</v>
      </c>
      <c r="P30" s="10">
        <f t="shared" si="1"/>
        <v>97.239672717418401</v>
      </c>
      <c r="Q30" s="9">
        <f t="shared" si="2"/>
        <v>97.423018048222559</v>
      </c>
    </row>
    <row r="31" spans="1:17" x14ac:dyDescent="0.25">
      <c r="A31" s="5" t="s">
        <v>41</v>
      </c>
      <c r="B31" s="17">
        <v>74</v>
      </c>
      <c r="C31" s="8">
        <v>80</v>
      </c>
      <c r="D31" s="8">
        <v>100</v>
      </c>
      <c r="E31" s="8">
        <v>30</v>
      </c>
      <c r="F31" s="8">
        <v>30</v>
      </c>
      <c r="G31" s="8">
        <v>20</v>
      </c>
      <c r="H31" s="8" t="s">
        <v>0</v>
      </c>
      <c r="I31" s="1"/>
      <c r="M31" s="6">
        <f t="shared" si="0"/>
        <v>76.382861218915508</v>
      </c>
      <c r="N31" s="10">
        <f>(D31-$J$8/$K$8)</f>
        <v>96.455912574854224</v>
      </c>
      <c r="O31" s="7">
        <f>(E31-$J$12/$K$12)</f>
        <v>27.032166405143851</v>
      </c>
      <c r="P31" s="10">
        <f t="shared" si="1"/>
        <v>27.239672717418401</v>
      </c>
      <c r="Q31" s="9">
        <f t="shared" si="2"/>
        <v>17.423018048222563</v>
      </c>
    </row>
    <row r="32" spans="1:17" x14ac:dyDescent="0.25">
      <c r="A32" s="5" t="s">
        <v>42</v>
      </c>
      <c r="B32" s="17">
        <v>75</v>
      </c>
      <c r="C32" s="8">
        <v>95</v>
      </c>
      <c r="D32" s="8">
        <v>100</v>
      </c>
      <c r="E32" s="8">
        <v>45</v>
      </c>
      <c r="F32" s="8">
        <v>45</v>
      </c>
      <c r="G32" s="8">
        <v>35</v>
      </c>
      <c r="H32" s="8" t="s">
        <v>0</v>
      </c>
      <c r="I32" s="1"/>
      <c r="M32" s="6">
        <f t="shared" si="0"/>
        <v>91.382861218915508</v>
      </c>
      <c r="N32" s="10">
        <f>(D32-$J$8/$K$8)</f>
        <v>96.455912574854224</v>
      </c>
      <c r="O32" s="7">
        <f>(E32-$J$12/$K$12)</f>
        <v>42.032166405143855</v>
      </c>
      <c r="P32" s="10">
        <f t="shared" si="1"/>
        <v>42.239672717418401</v>
      </c>
      <c r="Q32" s="9">
        <f t="shared" si="2"/>
        <v>32.423018048222566</v>
      </c>
    </row>
    <row r="33" spans="1:17" x14ac:dyDescent="0.25">
      <c r="A33" s="5" t="s">
        <v>43</v>
      </c>
      <c r="B33" s="17">
        <v>76</v>
      </c>
      <c r="C33" s="8">
        <v>100</v>
      </c>
      <c r="D33" s="8">
        <v>100</v>
      </c>
      <c r="E33" s="8">
        <v>55</v>
      </c>
      <c r="F33" s="8">
        <v>65</v>
      </c>
      <c r="G33" s="8">
        <v>45</v>
      </c>
      <c r="H33" s="8" t="s">
        <v>0</v>
      </c>
      <c r="I33" s="1"/>
      <c r="M33" s="6">
        <f t="shared" si="0"/>
        <v>96.382861218915508</v>
      </c>
      <c r="N33" s="10">
        <f>(D33-$J$8/$K$8)</f>
        <v>96.455912574854224</v>
      </c>
      <c r="O33" s="7">
        <f>(E33-$J$12/$K$12)</f>
        <v>52.032166405143855</v>
      </c>
      <c r="P33" s="10">
        <f t="shared" si="1"/>
        <v>62.239672717418401</v>
      </c>
      <c r="Q33" s="9">
        <f t="shared" si="2"/>
        <v>42.423018048222566</v>
      </c>
    </row>
    <row r="34" spans="1:17" x14ac:dyDescent="0.25">
      <c r="A34" s="5" t="s">
        <v>45</v>
      </c>
      <c r="B34" s="17">
        <v>77</v>
      </c>
      <c r="C34" s="8">
        <v>85</v>
      </c>
      <c r="D34" s="8">
        <v>55</v>
      </c>
      <c r="E34" s="8">
        <v>65</v>
      </c>
      <c r="F34" s="8">
        <v>65</v>
      </c>
      <c r="G34" s="8">
        <v>90</v>
      </c>
      <c r="H34" s="8" t="s">
        <v>14</v>
      </c>
      <c r="I34" s="1"/>
      <c r="M34" s="6">
        <f t="shared" si="0"/>
        <v>81.382861218915508</v>
      </c>
      <c r="N34" s="10">
        <f>(D34-$J$8/$K$8)</f>
        <v>51.455912574854224</v>
      </c>
      <c r="O34" s="7">
        <f>(E34-$J$12/$K$12)</f>
        <v>62.032166405143855</v>
      </c>
      <c r="P34" s="10">
        <f t="shared" si="1"/>
        <v>62.239672717418401</v>
      </c>
      <c r="Q34" s="9">
        <f t="shared" si="2"/>
        <v>87.423018048222559</v>
      </c>
    </row>
    <row r="35" spans="1:17" x14ac:dyDescent="0.25">
      <c r="A35" s="5" t="s">
        <v>46</v>
      </c>
      <c r="B35" s="17">
        <v>78</v>
      </c>
      <c r="C35" s="8">
        <v>100</v>
      </c>
      <c r="D35" s="8">
        <v>70</v>
      </c>
      <c r="E35" s="8">
        <v>80</v>
      </c>
      <c r="F35" s="8">
        <v>80</v>
      </c>
      <c r="G35" s="8">
        <v>100</v>
      </c>
      <c r="H35" s="8" t="s">
        <v>14</v>
      </c>
      <c r="I35" s="1"/>
      <c r="M35" s="6">
        <f t="shared" si="0"/>
        <v>96.382861218915508</v>
      </c>
      <c r="N35" s="10">
        <f>(D35-$J$8/$K$8)</f>
        <v>66.455912574854224</v>
      </c>
      <c r="O35" s="7">
        <f>(E35-$J$12/$K$12)</f>
        <v>77.032166405143855</v>
      </c>
      <c r="P35" s="10">
        <f t="shared" si="1"/>
        <v>77.239672717418401</v>
      </c>
      <c r="Q35" s="9">
        <f t="shared" si="2"/>
        <v>97.423018048222559</v>
      </c>
    </row>
    <row r="36" spans="1:17" x14ac:dyDescent="0.25">
      <c r="A36" s="5" t="s">
        <v>44</v>
      </c>
      <c r="B36" s="17">
        <v>79</v>
      </c>
      <c r="C36" s="8">
        <v>65</v>
      </c>
      <c r="D36" s="8">
        <v>65</v>
      </c>
      <c r="E36" s="8">
        <v>40</v>
      </c>
      <c r="F36" s="8">
        <v>40</v>
      </c>
      <c r="G36" s="8">
        <v>15</v>
      </c>
      <c r="H36" s="8" t="s">
        <v>17</v>
      </c>
      <c r="I36" s="1"/>
      <c r="M36" s="6">
        <f t="shared" si="0"/>
        <v>61.382861218915501</v>
      </c>
      <c r="N36" s="10">
        <f>(D36-$J$8/$K$8)</f>
        <v>61.455912574854224</v>
      </c>
      <c r="O36" s="7">
        <f>(E36-$J$12/$K$12)</f>
        <v>37.032166405143855</v>
      </c>
      <c r="P36" s="10">
        <f t="shared" si="1"/>
        <v>37.239672717418401</v>
      </c>
      <c r="Q36" s="9">
        <f t="shared" si="2"/>
        <v>12.423018048222563</v>
      </c>
    </row>
    <row r="37" spans="1:17" x14ac:dyDescent="0.25">
      <c r="A37" s="5" t="s">
        <v>47</v>
      </c>
      <c r="B37" s="17">
        <v>80</v>
      </c>
      <c r="C37" s="8">
        <v>75</v>
      </c>
      <c r="D37" s="8">
        <v>100</v>
      </c>
      <c r="E37" s="8">
        <v>100</v>
      </c>
      <c r="F37" s="8">
        <v>80</v>
      </c>
      <c r="G37" s="8">
        <v>30</v>
      </c>
      <c r="H37" s="8" t="s">
        <v>17</v>
      </c>
      <c r="I37" s="1"/>
      <c r="M37" s="6">
        <f t="shared" si="0"/>
        <v>71.382861218915508</v>
      </c>
      <c r="N37" s="10">
        <f>(D37-$J$8/$K$8)</f>
        <v>96.455912574854224</v>
      </c>
      <c r="O37" s="7">
        <f>(E37-$J$12/$K$12)</f>
        <v>97.032166405143855</v>
      </c>
      <c r="P37" s="10">
        <f t="shared" si="1"/>
        <v>77.239672717418401</v>
      </c>
      <c r="Q37" s="9">
        <f t="shared" si="2"/>
        <v>27.423018048222563</v>
      </c>
    </row>
    <row r="38" spans="1:17" x14ac:dyDescent="0.25">
      <c r="A38" s="5" t="s">
        <v>48</v>
      </c>
      <c r="B38" s="17">
        <v>86</v>
      </c>
      <c r="C38" s="8">
        <v>45</v>
      </c>
      <c r="D38" s="8">
        <v>55</v>
      </c>
      <c r="E38" s="8">
        <v>45</v>
      </c>
      <c r="F38" s="8">
        <v>70</v>
      </c>
      <c r="G38" s="8">
        <v>45</v>
      </c>
      <c r="H38" s="8" t="s">
        <v>17</v>
      </c>
      <c r="I38" s="1"/>
      <c r="M38" s="6">
        <f t="shared" si="0"/>
        <v>41.382861218915501</v>
      </c>
      <c r="N38" s="10">
        <f>(D38-$J$8/$K$8)</f>
        <v>51.455912574854224</v>
      </c>
      <c r="O38" s="7">
        <f>(E38-$J$12/$K$12)</f>
        <v>42.032166405143855</v>
      </c>
      <c r="P38" s="10">
        <f t="shared" si="1"/>
        <v>67.239672717418401</v>
      </c>
      <c r="Q38" s="9">
        <f t="shared" si="2"/>
        <v>42.423018048222566</v>
      </c>
    </row>
    <row r="39" spans="1:17" x14ac:dyDescent="0.25">
      <c r="A39" s="5" t="s">
        <v>49</v>
      </c>
      <c r="B39" s="17">
        <v>87</v>
      </c>
      <c r="C39" s="8">
        <v>70</v>
      </c>
      <c r="D39" s="8">
        <v>80</v>
      </c>
      <c r="E39" s="8">
        <v>70</v>
      </c>
      <c r="F39" s="8">
        <v>90</v>
      </c>
      <c r="G39" s="8">
        <v>70</v>
      </c>
      <c r="H39" s="8" t="s">
        <v>17</v>
      </c>
      <c r="I39" s="1"/>
      <c r="M39" s="6">
        <f t="shared" si="0"/>
        <v>66.382861218915508</v>
      </c>
      <c r="N39" s="10">
        <f>(D39-$J$8/$K$8)</f>
        <v>76.455912574854224</v>
      </c>
      <c r="O39" s="7">
        <f>(E39-$J$12/$K$12)</f>
        <v>67.032166405143855</v>
      </c>
      <c r="P39" s="10">
        <f t="shared" si="1"/>
        <v>87.239672717418401</v>
      </c>
      <c r="Q39" s="9">
        <f t="shared" si="2"/>
        <v>67.423018048222559</v>
      </c>
    </row>
    <row r="40" spans="1:17" x14ac:dyDescent="0.25">
      <c r="A40" s="5" t="s">
        <v>50</v>
      </c>
      <c r="B40" s="17">
        <v>90</v>
      </c>
      <c r="C40" s="8">
        <v>65</v>
      </c>
      <c r="D40" s="8">
        <v>100</v>
      </c>
      <c r="E40" s="8">
        <v>45</v>
      </c>
      <c r="F40" s="8">
        <v>25</v>
      </c>
      <c r="G40" s="8">
        <v>40</v>
      </c>
      <c r="H40" s="8" t="s">
        <v>17</v>
      </c>
      <c r="I40" s="1"/>
      <c r="M40" s="6">
        <f t="shared" si="0"/>
        <v>61.382861218915501</v>
      </c>
      <c r="N40" s="10">
        <f>(D40-$J$8/$K$8)</f>
        <v>96.455912574854224</v>
      </c>
      <c r="O40" s="7">
        <f>(E40-$J$12/$K$12)</f>
        <v>42.032166405143855</v>
      </c>
      <c r="P40" s="10">
        <f t="shared" si="1"/>
        <v>22.239672717418401</v>
      </c>
      <c r="Q40" s="9">
        <f t="shared" si="2"/>
        <v>37.423018048222566</v>
      </c>
    </row>
    <row r="41" spans="1:17" x14ac:dyDescent="0.25">
      <c r="A41" s="5" t="s">
        <v>51</v>
      </c>
      <c r="B41" s="17">
        <v>91</v>
      </c>
      <c r="C41" s="8">
        <v>95</v>
      </c>
      <c r="D41" s="8">
        <v>100</v>
      </c>
      <c r="E41" s="8">
        <v>85</v>
      </c>
      <c r="F41" s="8">
        <v>45</v>
      </c>
      <c r="G41" s="8">
        <v>70</v>
      </c>
      <c r="H41" s="8" t="s">
        <v>17</v>
      </c>
      <c r="I41" s="1"/>
      <c r="M41" s="6">
        <f t="shared" si="0"/>
        <v>91.382861218915508</v>
      </c>
      <c r="N41" s="10">
        <f>(D41-$J$8/$K$8)</f>
        <v>96.455912574854224</v>
      </c>
      <c r="O41" s="7">
        <f>(E41-$J$12/$K$12)</f>
        <v>82.032166405143855</v>
      </c>
      <c r="P41" s="10">
        <f t="shared" si="1"/>
        <v>42.239672717418401</v>
      </c>
      <c r="Q41" s="9">
        <f t="shared" si="2"/>
        <v>67.423018048222559</v>
      </c>
    </row>
    <row r="42" spans="1:17" x14ac:dyDescent="0.25">
      <c r="A42" s="5" t="s">
        <v>52</v>
      </c>
      <c r="B42" s="17">
        <v>95</v>
      </c>
      <c r="C42" s="8">
        <v>45</v>
      </c>
      <c r="D42" s="8">
        <v>100</v>
      </c>
      <c r="E42" s="8">
        <v>30</v>
      </c>
      <c r="F42" s="8">
        <v>45</v>
      </c>
      <c r="G42" s="8">
        <v>70</v>
      </c>
      <c r="H42" s="8" t="s">
        <v>0</v>
      </c>
      <c r="I42" s="1"/>
      <c r="M42" s="6">
        <f t="shared" si="0"/>
        <v>41.382861218915501</v>
      </c>
      <c r="N42" s="10">
        <f>(D42-$J$8/$K$8)</f>
        <v>96.455912574854224</v>
      </c>
      <c r="O42" s="7">
        <f>(E42-$J$12/$K$12)</f>
        <v>27.032166405143851</v>
      </c>
      <c r="P42" s="10">
        <f t="shared" si="1"/>
        <v>42.239672717418401</v>
      </c>
      <c r="Q42" s="9">
        <f t="shared" si="2"/>
        <v>67.423018048222559</v>
      </c>
    </row>
    <row r="43" spans="1:17" x14ac:dyDescent="0.25">
      <c r="A43" s="5" t="s">
        <v>53</v>
      </c>
      <c r="B43" s="17">
        <v>98</v>
      </c>
      <c r="C43" s="8">
        <v>100</v>
      </c>
      <c r="D43" s="8">
        <v>90</v>
      </c>
      <c r="E43" s="8">
        <v>25</v>
      </c>
      <c r="F43" s="8">
        <v>25</v>
      </c>
      <c r="G43" s="8">
        <v>50</v>
      </c>
      <c r="H43" s="8" t="s">
        <v>17</v>
      </c>
      <c r="I43" s="1"/>
      <c r="M43" s="6">
        <f t="shared" si="0"/>
        <v>96.382861218915508</v>
      </c>
      <c r="N43" s="10">
        <f>(D43-$J$8/$K$8)</f>
        <v>86.455912574854224</v>
      </c>
      <c r="O43" s="7">
        <f>(E43-$J$12/$K$12)</f>
        <v>22.032166405143851</v>
      </c>
      <c r="P43" s="10">
        <f t="shared" si="1"/>
        <v>22.239672717418401</v>
      </c>
      <c r="Q43" s="9">
        <f t="shared" si="2"/>
        <v>47.423018048222566</v>
      </c>
    </row>
    <row r="44" spans="1:17" x14ac:dyDescent="0.25">
      <c r="A44" s="5" t="s">
        <v>54</v>
      </c>
      <c r="B44" s="17">
        <v>99</v>
      </c>
      <c r="C44" s="8">
        <v>100</v>
      </c>
      <c r="D44" s="8">
        <v>100</v>
      </c>
      <c r="E44" s="8">
        <v>50</v>
      </c>
      <c r="F44" s="8">
        <v>50</v>
      </c>
      <c r="G44" s="8">
        <v>70</v>
      </c>
      <c r="H44" s="8" t="s">
        <v>17</v>
      </c>
      <c r="I44" s="1"/>
      <c r="M44" s="6">
        <f t="shared" si="0"/>
        <v>96.382861218915508</v>
      </c>
      <c r="N44" s="10">
        <f>(D44-$J$8/$K$8)</f>
        <v>96.455912574854224</v>
      </c>
      <c r="O44" s="7">
        <f>(E44-$J$12/$K$12)</f>
        <v>47.032166405143855</v>
      </c>
      <c r="P44" s="10">
        <f t="shared" si="1"/>
        <v>47.239672717418401</v>
      </c>
      <c r="Q44" s="9">
        <f t="shared" si="2"/>
        <v>67.423018048222559</v>
      </c>
    </row>
    <row r="45" spans="1:17" x14ac:dyDescent="0.25">
      <c r="A45" s="5" t="s">
        <v>55</v>
      </c>
      <c r="B45" s="17">
        <v>102</v>
      </c>
      <c r="C45" s="8">
        <v>40</v>
      </c>
      <c r="D45" s="8">
        <v>80</v>
      </c>
      <c r="E45" s="8">
        <v>60</v>
      </c>
      <c r="F45" s="8">
        <v>45</v>
      </c>
      <c r="G45" s="8">
        <v>40</v>
      </c>
      <c r="H45" s="8" t="s">
        <v>10</v>
      </c>
      <c r="I45" s="1"/>
      <c r="M45" s="6">
        <f t="shared" si="0"/>
        <v>36.382861218915501</v>
      </c>
      <c r="N45" s="10">
        <f>(D45-$J$8/$K$8)</f>
        <v>76.455912574854224</v>
      </c>
      <c r="O45" s="7">
        <f>(E45-$J$12/$K$12)</f>
        <v>57.032166405143855</v>
      </c>
      <c r="P45" s="10">
        <f t="shared" si="1"/>
        <v>42.239672717418401</v>
      </c>
      <c r="Q45" s="9">
        <f t="shared" si="2"/>
        <v>37.423018048222566</v>
      </c>
    </row>
    <row r="46" spans="1:17" x14ac:dyDescent="0.25">
      <c r="A46" s="5" t="s">
        <v>56</v>
      </c>
      <c r="B46" s="17">
        <v>103</v>
      </c>
      <c r="C46" s="8">
        <v>95</v>
      </c>
      <c r="D46" s="8">
        <v>85</v>
      </c>
      <c r="E46" s="8">
        <v>100</v>
      </c>
      <c r="F46" s="8">
        <v>65</v>
      </c>
      <c r="G46" s="8">
        <v>55</v>
      </c>
      <c r="H46" s="8" t="s">
        <v>10</v>
      </c>
      <c r="I46" s="1"/>
      <c r="M46" s="6">
        <f t="shared" si="0"/>
        <v>91.382861218915508</v>
      </c>
      <c r="N46" s="10">
        <f>(D46-$J$8/$K$8)</f>
        <v>81.455912574854224</v>
      </c>
      <c r="O46" s="7">
        <f>(E46-$J$12/$K$12)</f>
        <v>97.032166405143855</v>
      </c>
      <c r="P46" s="10">
        <f t="shared" si="1"/>
        <v>62.239672717418401</v>
      </c>
      <c r="Q46" s="9">
        <f t="shared" si="2"/>
        <v>52.423018048222566</v>
      </c>
    </row>
    <row r="47" spans="1:17" x14ac:dyDescent="0.25">
      <c r="A47" s="5" t="s">
        <v>57</v>
      </c>
      <c r="B47" s="17">
        <v>111</v>
      </c>
      <c r="C47" s="8">
        <v>85</v>
      </c>
      <c r="D47" s="8">
        <v>95</v>
      </c>
      <c r="E47" s="8">
        <v>30</v>
      </c>
      <c r="F47" s="8">
        <v>30</v>
      </c>
      <c r="G47" s="8">
        <v>25</v>
      </c>
      <c r="H47" s="8" t="s">
        <v>0</v>
      </c>
      <c r="I47" s="1"/>
      <c r="M47" s="6">
        <f t="shared" si="0"/>
        <v>81.382861218915508</v>
      </c>
      <c r="N47" s="10">
        <f>(D47-$J$8/$K$8)</f>
        <v>91.455912574854224</v>
      </c>
      <c r="O47" s="7">
        <f>(E47-$J$12/$K$12)</f>
        <v>27.032166405143851</v>
      </c>
      <c r="P47" s="10">
        <f t="shared" si="1"/>
        <v>27.239672717418401</v>
      </c>
      <c r="Q47" s="9">
        <f t="shared" si="2"/>
        <v>22.423018048222563</v>
      </c>
    </row>
    <row r="48" spans="1:17" x14ac:dyDescent="0.25">
      <c r="A48" s="5" t="s">
        <v>58</v>
      </c>
      <c r="B48" s="17">
        <v>112</v>
      </c>
      <c r="C48" s="8">
        <v>100</v>
      </c>
      <c r="D48" s="8">
        <v>100</v>
      </c>
      <c r="E48" s="8">
        <v>45</v>
      </c>
      <c r="F48" s="8">
        <v>45</v>
      </c>
      <c r="G48" s="8">
        <v>40</v>
      </c>
      <c r="H48" s="8" t="s">
        <v>0</v>
      </c>
      <c r="I48" s="1"/>
      <c r="M48" s="6">
        <f t="shared" si="0"/>
        <v>96.382861218915508</v>
      </c>
      <c r="N48" s="10">
        <f>(D48-$J$8/$K$8)</f>
        <v>96.455912574854224</v>
      </c>
      <c r="O48" s="7">
        <f>(E48-$J$12/$K$12)</f>
        <v>42.032166405143855</v>
      </c>
      <c r="P48" s="10">
        <f t="shared" si="1"/>
        <v>42.239672717418401</v>
      </c>
      <c r="Q48" s="9">
        <f t="shared" si="2"/>
        <v>37.423018048222566</v>
      </c>
    </row>
    <row r="49" spans="1:17" x14ac:dyDescent="0.25">
      <c r="A49" s="5" t="s">
        <v>59</v>
      </c>
      <c r="B49" s="17">
        <v>114</v>
      </c>
      <c r="C49" s="8">
        <v>55</v>
      </c>
      <c r="D49" s="8">
        <v>100</v>
      </c>
      <c r="E49" s="8">
        <v>100</v>
      </c>
      <c r="F49" s="8">
        <v>40</v>
      </c>
      <c r="G49" s="8">
        <v>60</v>
      </c>
      <c r="H49" s="8" t="s">
        <v>10</v>
      </c>
      <c r="I49" s="1"/>
      <c r="M49" s="6">
        <f t="shared" si="0"/>
        <v>51.382861218915501</v>
      </c>
      <c r="N49" s="10">
        <f>(D49-$J$8/$K$8)</f>
        <v>96.455912574854224</v>
      </c>
      <c r="O49" s="7">
        <f>(E49-$J$12/$K$12)</f>
        <v>97.032166405143855</v>
      </c>
      <c r="P49" s="10">
        <f t="shared" si="1"/>
        <v>37.239672717418401</v>
      </c>
      <c r="Q49" s="9">
        <f t="shared" si="2"/>
        <v>57.423018048222566</v>
      </c>
    </row>
    <row r="50" spans="1:17" x14ac:dyDescent="0.25">
      <c r="A50" s="5" t="s">
        <v>60</v>
      </c>
      <c r="B50" s="17">
        <v>116</v>
      </c>
      <c r="C50" s="8">
        <v>40</v>
      </c>
      <c r="D50" s="8">
        <v>70</v>
      </c>
      <c r="E50" s="8">
        <v>70</v>
      </c>
      <c r="F50" s="8">
        <v>25</v>
      </c>
      <c r="G50" s="8">
        <v>60</v>
      </c>
      <c r="H50" s="8" t="s">
        <v>17</v>
      </c>
      <c r="I50" s="1"/>
      <c r="M50" s="6">
        <f t="shared" si="0"/>
        <v>36.382861218915501</v>
      </c>
      <c r="N50" s="10">
        <f>(D50-$J$8/$K$8)</f>
        <v>66.455912574854224</v>
      </c>
      <c r="O50" s="7">
        <f>(E50-$J$12/$K$12)</f>
        <v>67.032166405143855</v>
      </c>
      <c r="P50" s="10">
        <f t="shared" si="1"/>
        <v>22.239672717418401</v>
      </c>
      <c r="Q50" s="9">
        <f t="shared" si="2"/>
        <v>57.423018048222566</v>
      </c>
    </row>
    <row r="51" spans="1:17" x14ac:dyDescent="0.25">
      <c r="A51" s="14" t="s">
        <v>61</v>
      </c>
      <c r="B51" s="18">
        <v>117</v>
      </c>
      <c r="C51" s="16">
        <v>65</v>
      </c>
      <c r="D51" s="16">
        <v>95</v>
      </c>
      <c r="E51" s="16">
        <v>95</v>
      </c>
      <c r="F51" s="16">
        <v>45</v>
      </c>
      <c r="G51" s="16">
        <v>85</v>
      </c>
      <c r="H51" s="16" t="s">
        <v>17</v>
      </c>
      <c r="I51" s="1"/>
      <c r="M51" s="11">
        <f t="shared" si="0"/>
        <v>61.382861218915501</v>
      </c>
      <c r="N51" s="11">
        <f>(D51-$J$8/$K$8)</f>
        <v>91.455912574854224</v>
      </c>
      <c r="O51" s="12">
        <f>(E51-$J$12/$K$12)</f>
        <v>92.032166405143855</v>
      </c>
      <c r="P51" s="11">
        <f t="shared" si="1"/>
        <v>42.239672717418401</v>
      </c>
      <c r="Q51" s="13">
        <f t="shared" si="2"/>
        <v>82.423018048222559</v>
      </c>
    </row>
  </sheetData>
  <mergeCells count="5">
    <mergeCell ref="J2:K2"/>
    <mergeCell ref="J6:K6"/>
    <mergeCell ref="J10:K10"/>
    <mergeCell ref="J14:K14"/>
    <mergeCell ref="J18:K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 Godoy</dc:creator>
  <cp:lastModifiedBy>Cristian Guillu</cp:lastModifiedBy>
  <dcterms:created xsi:type="dcterms:W3CDTF">2023-02-12T19:09:13Z</dcterms:created>
  <dcterms:modified xsi:type="dcterms:W3CDTF">2023-03-07T06:27:03Z</dcterms:modified>
</cp:coreProperties>
</file>