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1"/>
  </bookViews>
  <sheets>
    <sheet name="Индексация" sheetId="1" r:id="rId1"/>
    <sheet name="Процесс" sheetId="3" r:id="rId2"/>
  </sheets>
  <definedNames>
    <definedName name="GridN1">Процесс!$O$2</definedName>
    <definedName name="GridN2">Процесс!$O$3</definedName>
    <definedName name="GridN3">Процесс!$O$4</definedName>
    <definedName name="kf_0">Индексация!$R$12</definedName>
    <definedName name="kf_1">Индексация!$R$21</definedName>
    <definedName name="kf_2">Индексация!$R$30</definedName>
    <definedName name="kf0">Индексация!$R$12</definedName>
    <definedName name="N1_1x">Процесс!$F$15</definedName>
    <definedName name="N1_1y">Процесс!$F$16</definedName>
    <definedName name="N1_1z">Процесс!$F$17</definedName>
    <definedName name="Nfs">Индексация!$C$11</definedName>
    <definedName name="Nfx">Индексация!$C$8</definedName>
    <definedName name="Nfy">Индексация!$C$9</definedName>
    <definedName name="Nfz">Индексация!$C$10</definedName>
    <definedName name="Nx">Индексация!$C$3</definedName>
    <definedName name="Ny">Индексация!$C$4</definedName>
    <definedName name="Nz">Индексация!$C$5</definedName>
    <definedName name="zk">Индексация!$I$2</definedName>
  </definedNames>
  <calcPr calcId="144525"/>
</workbook>
</file>

<file path=xl/calcChain.xml><?xml version="1.0" encoding="utf-8"?>
<calcChain xmlns="http://schemas.openxmlformats.org/spreadsheetml/2006/main">
  <c r="DT12" i="3" l="1"/>
  <c r="DS12" i="3"/>
  <c r="DI111" i="3"/>
  <c r="DH109" i="3"/>
  <c r="DH110" i="3"/>
  <c r="CH28" i="3" l="1"/>
  <c r="CH23" i="3"/>
  <c r="CE17" i="3"/>
  <c r="CB12" i="3"/>
  <c r="F17" i="3" l="1"/>
  <c r="F18" i="3" s="1"/>
  <c r="F14" i="3"/>
  <c r="F19" i="3" l="1"/>
  <c r="K19" i="3" s="1"/>
  <c r="R32" i="1"/>
  <c r="R23" i="1"/>
  <c r="S23" i="1" s="1"/>
  <c r="R24" i="1"/>
  <c r="R25" i="1" s="1"/>
  <c r="R26" i="1" s="1"/>
  <c r="V23" i="1"/>
  <c r="V24" i="1" s="1"/>
  <c r="V25" i="1" s="1"/>
  <c r="V26" i="1" s="1"/>
  <c r="V14" i="1"/>
  <c r="V15" i="1" s="1"/>
  <c r="V16" i="1" s="1"/>
  <c r="V17" i="1" s="1"/>
  <c r="H21" i="1"/>
  <c r="I21" i="1" s="1"/>
  <c r="S32" i="1"/>
  <c r="T32" i="1" s="1"/>
  <c r="R33" i="1"/>
  <c r="R34" i="1" s="1"/>
  <c r="R35" i="1" s="1"/>
  <c r="T14" i="1"/>
  <c r="U14" i="1"/>
  <c r="U15" i="1" s="1"/>
  <c r="U16" i="1" s="1"/>
  <c r="U17" i="1" s="1"/>
  <c r="S14" i="1"/>
  <c r="S15" i="1" s="1"/>
  <c r="S16" i="1" s="1"/>
  <c r="S17" i="1" s="1"/>
  <c r="T15" i="1"/>
  <c r="T16" i="1" s="1"/>
  <c r="T17" i="1" s="1"/>
  <c r="R14" i="1"/>
  <c r="R15" i="1" s="1"/>
  <c r="R16" i="1" s="1"/>
  <c r="R17" i="1" s="1"/>
  <c r="H39" i="1"/>
  <c r="I39" i="1" s="1"/>
  <c r="H30" i="1"/>
  <c r="I30" i="1" s="1"/>
  <c r="H3" i="1"/>
  <c r="I3" i="1" s="1"/>
  <c r="I4" i="1" s="1"/>
  <c r="I5" i="1" s="1"/>
  <c r="I6" i="1" s="1"/>
  <c r="I7" i="1" s="1"/>
  <c r="I8" i="1" s="1"/>
  <c r="I9" i="1" s="1"/>
  <c r="H12" i="1"/>
  <c r="I12" i="1" s="1"/>
  <c r="J12" i="1" s="1"/>
  <c r="H13" i="1"/>
  <c r="H14" i="1" s="1"/>
  <c r="H15" i="1" s="1"/>
  <c r="H16" i="1" s="1"/>
  <c r="H17" i="1" s="1"/>
  <c r="H18" i="1" s="1"/>
  <c r="U32" i="1" l="1"/>
  <c r="T33" i="1"/>
  <c r="T34" i="1" s="1"/>
  <c r="T35" i="1" s="1"/>
  <c r="S33" i="1"/>
  <c r="S34" i="1" s="1"/>
  <c r="S35" i="1" s="1"/>
  <c r="T23" i="1"/>
  <c r="T24" i="1" s="1"/>
  <c r="T25" i="1" s="1"/>
  <c r="T26" i="1" s="1"/>
  <c r="S24" i="1"/>
  <c r="S25" i="1" s="1"/>
  <c r="S26" i="1" s="1"/>
  <c r="V32" i="1"/>
  <c r="V33" i="1" s="1"/>
  <c r="V34" i="1" s="1"/>
  <c r="V35" i="1" s="1"/>
  <c r="U33" i="1"/>
  <c r="U34" i="1" s="1"/>
  <c r="U35" i="1" s="1"/>
  <c r="J39" i="1"/>
  <c r="I40" i="1"/>
  <c r="I41" i="1" s="1"/>
  <c r="I42" i="1" s="1"/>
  <c r="I43" i="1" s="1"/>
  <c r="I44" i="1" s="1"/>
  <c r="I45" i="1" s="1"/>
  <c r="H40" i="1"/>
  <c r="H41" i="1" s="1"/>
  <c r="H42" i="1" s="1"/>
  <c r="H43" i="1" s="1"/>
  <c r="H44" i="1" s="1"/>
  <c r="H45" i="1" s="1"/>
  <c r="I31" i="1"/>
  <c r="I32" i="1" s="1"/>
  <c r="I33" i="1" s="1"/>
  <c r="I34" i="1" s="1"/>
  <c r="I35" i="1" s="1"/>
  <c r="I36" i="1" s="1"/>
  <c r="J30" i="1"/>
  <c r="H31" i="1"/>
  <c r="H32" i="1" s="1"/>
  <c r="H33" i="1" s="1"/>
  <c r="H34" i="1" s="1"/>
  <c r="H35" i="1" s="1"/>
  <c r="H36" i="1" s="1"/>
  <c r="J21" i="1"/>
  <c r="I22" i="1"/>
  <c r="I23" i="1" s="1"/>
  <c r="I24" i="1" s="1"/>
  <c r="I25" i="1" s="1"/>
  <c r="I26" i="1" s="1"/>
  <c r="I27" i="1" s="1"/>
  <c r="H22" i="1"/>
  <c r="H23" i="1" s="1"/>
  <c r="H24" i="1" s="1"/>
  <c r="H25" i="1" s="1"/>
  <c r="H26" i="1" s="1"/>
  <c r="H27" i="1" s="1"/>
  <c r="H4" i="1"/>
  <c r="H5" i="1" s="1"/>
  <c r="H6" i="1" s="1"/>
  <c r="H7" i="1" s="1"/>
  <c r="H8" i="1" s="1"/>
  <c r="H9" i="1" s="1"/>
  <c r="J3" i="1"/>
  <c r="J13" i="1"/>
  <c r="J14" i="1" s="1"/>
  <c r="J15" i="1" s="1"/>
  <c r="J16" i="1" s="1"/>
  <c r="J17" i="1" s="1"/>
  <c r="J18" i="1" s="1"/>
  <c r="K12" i="1"/>
  <c r="I13" i="1"/>
  <c r="I14" i="1" s="1"/>
  <c r="I15" i="1" s="1"/>
  <c r="I16" i="1" s="1"/>
  <c r="I17" i="1" s="1"/>
  <c r="I18" i="1" s="1"/>
  <c r="U23" i="1" l="1"/>
  <c r="U24" i="1" s="1"/>
  <c r="U25" i="1" s="1"/>
  <c r="U26" i="1" s="1"/>
  <c r="J40" i="1"/>
  <c r="J41" i="1" s="1"/>
  <c r="J42" i="1" s="1"/>
  <c r="J43" i="1" s="1"/>
  <c r="J44" i="1" s="1"/>
  <c r="J45" i="1" s="1"/>
  <c r="K39" i="1"/>
  <c r="K30" i="1"/>
  <c r="J31" i="1"/>
  <c r="J32" i="1" s="1"/>
  <c r="J33" i="1" s="1"/>
  <c r="J34" i="1" s="1"/>
  <c r="J35" i="1" s="1"/>
  <c r="J36" i="1" s="1"/>
  <c r="K21" i="1"/>
  <c r="J22" i="1"/>
  <c r="J23" i="1" s="1"/>
  <c r="J24" i="1" s="1"/>
  <c r="J25" i="1" s="1"/>
  <c r="J26" i="1" s="1"/>
  <c r="J27" i="1" s="1"/>
  <c r="J4" i="1"/>
  <c r="J5" i="1" s="1"/>
  <c r="J6" i="1" s="1"/>
  <c r="J7" i="1" s="1"/>
  <c r="J8" i="1" s="1"/>
  <c r="J9" i="1" s="1"/>
  <c r="K3" i="1"/>
  <c r="K13" i="1"/>
  <c r="K14" i="1" s="1"/>
  <c r="K15" i="1" s="1"/>
  <c r="K16" i="1" s="1"/>
  <c r="K17" i="1" s="1"/>
  <c r="K18" i="1" s="1"/>
  <c r="L12" i="1"/>
  <c r="K40" i="1" l="1"/>
  <c r="K41" i="1" s="1"/>
  <c r="K42" i="1" s="1"/>
  <c r="K43" i="1" s="1"/>
  <c r="K44" i="1" s="1"/>
  <c r="K45" i="1" s="1"/>
  <c r="L39" i="1"/>
  <c r="K31" i="1"/>
  <c r="K32" i="1" s="1"/>
  <c r="K33" i="1" s="1"/>
  <c r="K34" i="1" s="1"/>
  <c r="K35" i="1" s="1"/>
  <c r="K36" i="1" s="1"/>
  <c r="L30" i="1"/>
  <c r="K22" i="1"/>
  <c r="K23" i="1" s="1"/>
  <c r="K24" i="1" s="1"/>
  <c r="K25" i="1" s="1"/>
  <c r="K26" i="1" s="1"/>
  <c r="K27" i="1" s="1"/>
  <c r="L21" i="1"/>
  <c r="K4" i="1"/>
  <c r="K5" i="1" s="1"/>
  <c r="K6" i="1" s="1"/>
  <c r="K7" i="1" s="1"/>
  <c r="K8" i="1" s="1"/>
  <c r="K9" i="1" s="1"/>
  <c r="L3" i="1"/>
  <c r="M12" i="1"/>
  <c r="L13" i="1"/>
  <c r="L14" i="1" s="1"/>
  <c r="L15" i="1" s="1"/>
  <c r="L16" i="1" s="1"/>
  <c r="L17" i="1" s="1"/>
  <c r="L18" i="1" s="1"/>
  <c r="M39" i="1" l="1"/>
  <c r="L40" i="1"/>
  <c r="L41" i="1" s="1"/>
  <c r="L42" i="1" s="1"/>
  <c r="L43" i="1" s="1"/>
  <c r="L44" i="1" s="1"/>
  <c r="L45" i="1" s="1"/>
  <c r="M30" i="1"/>
  <c r="L31" i="1"/>
  <c r="L32" i="1" s="1"/>
  <c r="L33" i="1" s="1"/>
  <c r="L34" i="1" s="1"/>
  <c r="L35" i="1" s="1"/>
  <c r="L36" i="1" s="1"/>
  <c r="M21" i="1"/>
  <c r="L22" i="1"/>
  <c r="L23" i="1" s="1"/>
  <c r="L24" i="1" s="1"/>
  <c r="L25" i="1" s="1"/>
  <c r="L26" i="1" s="1"/>
  <c r="L27" i="1" s="1"/>
  <c r="M3" i="1"/>
  <c r="L4" i="1"/>
  <c r="L5" i="1" s="1"/>
  <c r="L6" i="1" s="1"/>
  <c r="L7" i="1" s="1"/>
  <c r="L8" i="1" s="1"/>
  <c r="L9" i="1" s="1"/>
  <c r="N12" i="1"/>
  <c r="M13" i="1"/>
  <c r="M14" i="1" s="1"/>
  <c r="M15" i="1" s="1"/>
  <c r="M16" i="1" s="1"/>
  <c r="M17" i="1" s="1"/>
  <c r="M18" i="1" s="1"/>
  <c r="M40" i="1" l="1"/>
  <c r="M41" i="1" s="1"/>
  <c r="M42" i="1" s="1"/>
  <c r="M43" i="1" s="1"/>
  <c r="M44" i="1" s="1"/>
  <c r="M45" i="1" s="1"/>
  <c r="N39" i="1"/>
  <c r="N30" i="1"/>
  <c r="M31" i="1"/>
  <c r="M32" i="1" s="1"/>
  <c r="M33" i="1" s="1"/>
  <c r="M34" i="1" s="1"/>
  <c r="M35" i="1" s="1"/>
  <c r="M36" i="1" s="1"/>
  <c r="N21" i="1"/>
  <c r="M22" i="1"/>
  <c r="M23" i="1" s="1"/>
  <c r="M24" i="1" s="1"/>
  <c r="M25" i="1" s="1"/>
  <c r="M26" i="1" s="1"/>
  <c r="M27" i="1" s="1"/>
  <c r="N3" i="1"/>
  <c r="M4" i="1"/>
  <c r="M5" i="1" s="1"/>
  <c r="M6" i="1" s="1"/>
  <c r="M7" i="1" s="1"/>
  <c r="M8" i="1" s="1"/>
  <c r="M9" i="1" s="1"/>
  <c r="N13" i="1"/>
  <c r="N14" i="1" s="1"/>
  <c r="N15" i="1" s="1"/>
  <c r="N16" i="1" s="1"/>
  <c r="N17" i="1" s="1"/>
  <c r="N18" i="1" s="1"/>
  <c r="O12" i="1"/>
  <c r="O13" i="1" s="1"/>
  <c r="O14" i="1" s="1"/>
  <c r="O15" i="1" s="1"/>
  <c r="O16" i="1" s="1"/>
  <c r="O17" i="1" s="1"/>
  <c r="O18" i="1" s="1"/>
  <c r="O39" i="1" l="1"/>
  <c r="O40" i="1" s="1"/>
  <c r="O41" i="1" s="1"/>
  <c r="O42" i="1" s="1"/>
  <c r="O43" i="1" s="1"/>
  <c r="O44" i="1" s="1"/>
  <c r="O45" i="1" s="1"/>
  <c r="N40" i="1"/>
  <c r="N41" i="1" s="1"/>
  <c r="N42" i="1" s="1"/>
  <c r="N43" i="1" s="1"/>
  <c r="N44" i="1" s="1"/>
  <c r="N45" i="1" s="1"/>
  <c r="O30" i="1"/>
  <c r="O31" i="1" s="1"/>
  <c r="O32" i="1" s="1"/>
  <c r="O33" i="1" s="1"/>
  <c r="O34" i="1" s="1"/>
  <c r="O35" i="1" s="1"/>
  <c r="O36" i="1" s="1"/>
  <c r="N31" i="1"/>
  <c r="N32" i="1" s="1"/>
  <c r="N33" i="1" s="1"/>
  <c r="N34" i="1" s="1"/>
  <c r="N35" i="1" s="1"/>
  <c r="N36" i="1" s="1"/>
  <c r="O21" i="1"/>
  <c r="O22" i="1" s="1"/>
  <c r="O23" i="1" s="1"/>
  <c r="O24" i="1" s="1"/>
  <c r="O25" i="1" s="1"/>
  <c r="O26" i="1" s="1"/>
  <c r="O27" i="1" s="1"/>
  <c r="N22" i="1"/>
  <c r="N23" i="1" s="1"/>
  <c r="N24" i="1" s="1"/>
  <c r="N25" i="1" s="1"/>
  <c r="N26" i="1" s="1"/>
  <c r="N27" i="1" s="1"/>
  <c r="O3" i="1"/>
  <c r="O4" i="1" s="1"/>
  <c r="O5" i="1" s="1"/>
  <c r="O6" i="1" s="1"/>
  <c r="O7" i="1" s="1"/>
  <c r="O8" i="1" s="1"/>
  <c r="O9" i="1" s="1"/>
  <c r="N4" i="1"/>
  <c r="N5" i="1" s="1"/>
  <c r="N6" i="1" s="1"/>
  <c r="N7" i="1" s="1"/>
  <c r="N8" i="1" s="1"/>
  <c r="N9" i="1" s="1"/>
</calcChain>
</file>

<file path=xl/comments1.xml><?xml version="1.0" encoding="utf-8"?>
<comments xmlns="http://schemas.openxmlformats.org/spreadsheetml/2006/main">
  <authors>
    <author>Автор</author>
  </authors>
  <commentList>
    <comment ref="BV12" authorId="0">
      <text>
        <r>
          <rPr>
            <b/>
            <sz val="9"/>
            <color indexed="81"/>
            <rFont val="Tahoma"/>
            <charset val="1"/>
          </rPr>
          <t>Координаты блока</t>
        </r>
      </text>
    </comment>
    <comment ref="BW12" authorId="0">
      <text>
        <r>
          <rPr>
            <b/>
            <sz val="9"/>
            <color indexed="81"/>
            <rFont val="Tahoma"/>
            <charset val="1"/>
          </rPr>
          <t>Номер узла</t>
        </r>
      </text>
    </comment>
    <comment ref="B13" authorId="0">
      <text>
        <r>
          <rPr>
            <b/>
            <sz val="9"/>
            <color indexed="81"/>
            <rFont val="Tahoma"/>
            <charset val="1"/>
          </rPr>
          <t>Ядра ЦПУ узла №1</t>
        </r>
      </text>
    </comment>
    <comment ref="E13" authorId="0">
      <text>
        <r>
          <rPr>
            <b/>
            <sz val="9"/>
            <color indexed="81"/>
            <rFont val="Tahoma"/>
            <charset val="1"/>
          </rPr>
          <t>Ядра ЦПУ узла №2</t>
        </r>
      </text>
    </comment>
    <comment ref="H13" authorId="0">
      <text>
        <r>
          <rPr>
            <b/>
            <sz val="9"/>
            <color indexed="81"/>
            <rFont val="Tahoma"/>
            <charset val="1"/>
          </rPr>
          <t>Ядра ЦПУ узла №3</t>
        </r>
      </text>
    </comment>
    <comment ref="DH13" authorId="0">
      <text>
        <r>
          <rPr>
            <b/>
            <sz val="9"/>
            <color indexed="81"/>
            <rFont val="Tahoma"/>
            <charset val="1"/>
          </rPr>
          <t>% задействованности вычислителей</t>
        </r>
      </text>
    </comment>
    <comment ref="DI13" authorId="0">
      <text>
        <r>
          <rPr>
            <b/>
            <sz val="9"/>
            <color indexed="81"/>
            <rFont val="Tahoma"/>
            <family val="2"/>
            <charset val="204"/>
          </rPr>
          <t>Количество внешних передач (между разными узлами)</t>
        </r>
      </text>
    </comment>
    <comment ref="EF13" authorId="0">
      <text>
        <r>
          <rPr>
            <b/>
            <sz val="9"/>
            <color indexed="81"/>
            <rFont val="Tahoma"/>
            <charset val="1"/>
          </rPr>
          <t>% задействованности вычислителей</t>
        </r>
      </text>
    </comment>
  </commentList>
</comments>
</file>

<file path=xl/sharedStrings.xml><?xml version="1.0" encoding="utf-8"?>
<sst xmlns="http://schemas.openxmlformats.org/spreadsheetml/2006/main" count="145" uniqueCount="102">
  <si>
    <t>Параметры сетки:</t>
  </si>
  <si>
    <t>n1</t>
  </si>
  <si>
    <t>n2</t>
  </si>
  <si>
    <t>n3</t>
  </si>
  <si>
    <t>Nx</t>
  </si>
  <si>
    <t>Ny</t>
  </si>
  <si>
    <t>Nz</t>
  </si>
  <si>
    <t>Параметры фрагмента сетки:</t>
  </si>
  <si>
    <t>nf1</t>
  </si>
  <si>
    <t>nf2</t>
  </si>
  <si>
    <t>nf3</t>
  </si>
  <si>
    <t>Nfx</t>
  </si>
  <si>
    <t>Nfy</t>
  </si>
  <si>
    <t>Nfz</t>
  </si>
  <si>
    <t>nfs</t>
  </si>
  <si>
    <t>Nfs</t>
  </si>
  <si>
    <t>z=</t>
  </si>
  <si>
    <t>j\i</t>
  </si>
  <si>
    <t>kf</t>
  </si>
  <si>
    <t>Вычислительный узел</t>
  </si>
  <si>
    <t>Node1</t>
  </si>
  <si>
    <t>Node2</t>
  </si>
  <si>
    <t>Node3</t>
  </si>
  <si>
    <t>Вычислитель на узле</t>
  </si>
  <si>
    <t>CPU1</t>
  </si>
  <si>
    <t>GPU1_1</t>
  </si>
  <si>
    <t>GPU1_2</t>
  </si>
  <si>
    <t>CPU2</t>
  </si>
  <si>
    <t>GPU2_1</t>
  </si>
  <si>
    <t>GPU2_2</t>
  </si>
  <si>
    <t>CPU3</t>
  </si>
  <si>
    <t>GPU3_1</t>
  </si>
  <si>
    <t>GPU3_2</t>
  </si>
  <si>
    <t>Характеристики вычислительных узлов</t>
  </si>
  <si>
    <t>Tcpu1</t>
  </si>
  <si>
    <t>Tcpu2</t>
  </si>
  <si>
    <t>Tcpu3</t>
  </si>
  <si>
    <t>Tgpu1_1</t>
  </si>
  <si>
    <t>Tgpu1_2</t>
  </si>
  <si>
    <t>Tgpu2_1</t>
  </si>
  <si>
    <t>Tgpu2_2</t>
  </si>
  <si>
    <t>Tgpu3_1</t>
  </si>
  <si>
    <t>Tgpu3_2</t>
  </si>
  <si>
    <t>Характеристики расчетной сетки:</t>
  </si>
  <si>
    <t>GridN3</t>
  </si>
  <si>
    <t>GridN1</t>
  </si>
  <si>
    <t>GridN2</t>
  </si>
  <si>
    <t>1. Выбираем самый скоростной вычислитель на узле 1:</t>
  </si>
  <si>
    <t>T1_1</t>
  </si>
  <si>
    <t>N1_1x</t>
  </si>
  <si>
    <t>N1_1y</t>
  </si>
  <si>
    <t>N1_1z</t>
  </si>
  <si>
    <t>N1_1</t>
  </si>
  <si>
    <t>4. Вычисляем время расчета блока 1</t>
  </si>
  <si>
    <t>2. Выбираем размер блока 1 для расчета</t>
  </si>
  <si>
    <t>3. Вычисляем число узлов в блоке 1</t>
  </si>
  <si>
    <t>TN1_1</t>
  </si>
  <si>
    <t>Время расчета 1000 узлов на CPU, мкс</t>
  </si>
  <si>
    <t>Время расчета 1000 узлов на GPU1 1 узла, мкс</t>
  </si>
  <si>
    <t>Время расчета 1000 узлов на GPU2 1 узла, мкс</t>
  </si>
  <si>
    <t>Время расчета 1000 узлов на CPU 2 узла, мкс</t>
  </si>
  <si>
    <t>Время расчета 1000 узлов на GPU1 2 узла, мкс</t>
  </si>
  <si>
    <t>Время расчета 1000 узлов на GPU2 2 узла, мкс</t>
  </si>
  <si>
    <t>Время расчета 1000 узлов на CPU  3 узла, мкс</t>
  </si>
  <si>
    <t>Время расчета 1000 узлов на GPU1 3 узла, мкс</t>
  </si>
  <si>
    <t>Время расчета 1000 узлов на GPU2 3 узла, мкс</t>
  </si>
  <si>
    <t>мс</t>
  </si>
  <si>
    <t>мкс</t>
  </si>
  <si>
    <t>T, мс</t>
  </si>
  <si>
    <t>Node4</t>
  </si>
  <si>
    <t>Шаг</t>
  </si>
  <si>
    <t>3x3</t>
  </si>
  <si>
    <t>3 вычислителя</t>
  </si>
  <si>
    <t>4 вычислителя</t>
  </si>
  <si>
    <t>0,0,0</t>
  </si>
  <si>
    <t>1,0,0</t>
  </si>
  <si>
    <t>0,1,0</t>
  </si>
  <si>
    <t>0,0,1</t>
  </si>
  <si>
    <t>2,0,0</t>
  </si>
  <si>
    <t>1,1,0</t>
  </si>
  <si>
    <t>0,2,0</t>
  </si>
  <si>
    <t>0 внеш.</t>
  </si>
  <si>
    <t>1 внеш.</t>
  </si>
  <si>
    <t>0,0,2</t>
  </si>
  <si>
    <t>1,0,1</t>
  </si>
  <si>
    <t>2,1,0</t>
  </si>
  <si>
    <t>1,2,0</t>
  </si>
  <si>
    <t>0,1,1</t>
  </si>
  <si>
    <t>1,0,2</t>
  </si>
  <si>
    <t>0,2,1</t>
  </si>
  <si>
    <t>1,1,1</t>
  </si>
  <si>
    <t>2 внеш.</t>
  </si>
  <si>
    <t>2,0,1</t>
  </si>
  <si>
    <t>4x4x4</t>
  </si>
  <si>
    <t>% выч.</t>
  </si>
  <si>
    <t>Среднее</t>
  </si>
  <si>
    <t xml:space="preserve">Кол-во </t>
  </si>
  <si>
    <t>вн. передач</t>
  </si>
  <si>
    <t>Кол-во</t>
  </si>
  <si>
    <t>Сумма</t>
  </si>
  <si>
    <t>Число куб.</t>
  </si>
  <si>
    <t>Ср на 1 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</si>
</sst>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9"/>
      <color indexed="81"/>
      <name val="Tahoma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rgb="FF006100"/>
      <name val="Calibri"/>
      <family val="2"/>
      <charset val="204"/>
      <scheme val="minor"/>
    </font>
    <font>
      <sz val="11"/>
      <color rgb="FFFF0000"/>
      <name val="Times New Roman"/>
      <family val="1"/>
      <charset val="204"/>
    </font>
    <font>
      <b/>
      <sz val="9"/>
      <color indexed="81"/>
      <name val="Tahoma"/>
      <family val="2"/>
      <charset val="204"/>
    </font>
  </fonts>
  <fills count="12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C6EFCE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5" fillId="4" borderId="0" applyNumberFormat="0" applyBorder="0" applyAlignment="0" applyProtection="0"/>
  </cellStyleXfs>
  <cellXfs count="9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3" fillId="0" borderId="0" xfId="0" applyFont="1"/>
    <xf numFmtId="0" fontId="3" fillId="0" borderId="2" xfId="0" applyFont="1" applyBorder="1"/>
    <xf numFmtId="0" fontId="3" fillId="3" borderId="1" xfId="0" applyFont="1" applyFill="1" applyBorder="1"/>
    <xf numFmtId="0" fontId="3" fillId="0" borderId="5" xfId="0" applyFont="1" applyBorder="1"/>
    <xf numFmtId="0" fontId="3" fillId="0" borderId="1" xfId="0" applyFont="1" applyBorder="1"/>
    <xf numFmtId="0" fontId="3" fillId="0" borderId="7" xfId="0" applyFont="1" applyBorder="1"/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3" fillId="0" borderId="3" xfId="0" applyFont="1" applyBorder="1"/>
    <xf numFmtId="0" fontId="3" fillId="0" borderId="4" xfId="0" applyFont="1" applyBorder="1"/>
    <xf numFmtId="0" fontId="3" fillId="0" borderId="0" xfId="0" applyFont="1" applyAlignment="1">
      <alignment horizontal="right"/>
    </xf>
    <xf numFmtId="0" fontId="3" fillId="0" borderId="0" xfId="0" applyFont="1" applyBorder="1"/>
    <xf numFmtId="0" fontId="3" fillId="0" borderId="6" xfId="0" applyFont="1" applyBorder="1"/>
    <xf numFmtId="3" fontId="3" fillId="0" borderId="0" xfId="0" applyNumberFormat="1" applyFont="1"/>
    <xf numFmtId="2" fontId="1" fillId="0" borderId="0" xfId="0" applyNumberFormat="1" applyFont="1"/>
    <xf numFmtId="1" fontId="1" fillId="0" borderId="0" xfId="0" applyNumberFormat="1" applyFont="1"/>
    <xf numFmtId="164" fontId="0" fillId="0" borderId="0" xfId="0" applyNumberFormat="1" applyAlignment="1">
      <alignment horizontal="center"/>
    </xf>
    <xf numFmtId="4" fontId="3" fillId="0" borderId="0" xfId="0" applyNumberFormat="1" applyFont="1"/>
    <xf numFmtId="0" fontId="3" fillId="0" borderId="0" xfId="0" applyFont="1" applyAlignment="1">
      <alignment horizontal="left"/>
    </xf>
    <xf numFmtId="0" fontId="3" fillId="5" borderId="2" xfId="0" applyFont="1" applyFill="1" applyBorder="1"/>
    <xf numFmtId="0" fontId="3" fillId="5" borderId="5" xfId="0" applyFont="1" applyFill="1" applyBorder="1" applyAlignment="1">
      <alignment horizontal="right"/>
    </xf>
    <xf numFmtId="0" fontId="3" fillId="5" borderId="6" xfId="0" applyFont="1" applyFill="1" applyBorder="1"/>
    <xf numFmtId="0" fontId="3" fillId="5" borderId="5" xfId="0" applyFont="1" applyFill="1" applyBorder="1"/>
    <xf numFmtId="0" fontId="3" fillId="5" borderId="7" xfId="0" applyFont="1" applyFill="1" applyBorder="1"/>
    <xf numFmtId="0" fontId="3" fillId="5" borderId="9" xfId="0" applyFont="1" applyFill="1" applyBorder="1"/>
    <xf numFmtId="0" fontId="3" fillId="7" borderId="2" xfId="0" applyFont="1" applyFill="1" applyBorder="1"/>
    <xf numFmtId="0" fontId="3" fillId="7" borderId="3" xfId="0" applyFont="1" applyFill="1" applyBorder="1"/>
    <xf numFmtId="0" fontId="3" fillId="7" borderId="5" xfId="0" applyFont="1" applyFill="1" applyBorder="1"/>
    <xf numFmtId="0" fontId="3" fillId="7" borderId="0" xfId="0" applyFont="1" applyFill="1" applyBorder="1"/>
    <xf numFmtId="0" fontId="3" fillId="7" borderId="6" xfId="0" applyFont="1" applyFill="1" applyBorder="1"/>
    <xf numFmtId="0" fontId="3" fillId="7" borderId="7" xfId="0" applyFont="1" applyFill="1" applyBorder="1"/>
    <xf numFmtId="0" fontId="3" fillId="7" borderId="8" xfId="0" applyFont="1" applyFill="1" applyBorder="1"/>
    <xf numFmtId="0" fontId="3" fillId="7" borderId="9" xfId="0" applyFont="1" applyFill="1" applyBorder="1"/>
    <xf numFmtId="0" fontId="3" fillId="3" borderId="0" xfId="0" applyFont="1" applyFill="1" applyBorder="1"/>
    <xf numFmtId="0" fontId="3" fillId="3" borderId="8" xfId="0" applyFont="1" applyFill="1" applyBorder="1"/>
    <xf numFmtId="0" fontId="3" fillId="8" borderId="2" xfId="0" applyFont="1" applyFill="1" applyBorder="1"/>
    <xf numFmtId="0" fontId="3" fillId="8" borderId="5" xfId="0" applyFont="1" applyFill="1" applyBorder="1"/>
    <xf numFmtId="0" fontId="3" fillId="8" borderId="6" xfId="0" applyFont="1" applyFill="1" applyBorder="1"/>
    <xf numFmtId="0" fontId="3" fillId="8" borderId="7" xfId="0" applyFont="1" applyFill="1" applyBorder="1"/>
    <xf numFmtId="0" fontId="3" fillId="8" borderId="9" xfId="0" applyFont="1" applyFill="1" applyBorder="1"/>
    <xf numFmtId="0" fontId="3" fillId="8" borderId="5" xfId="0" applyFont="1" applyFill="1" applyBorder="1" applyAlignment="1">
      <alignment horizontal="right"/>
    </xf>
    <xf numFmtId="0" fontId="3" fillId="9" borderId="2" xfId="0" applyFont="1" applyFill="1" applyBorder="1"/>
    <xf numFmtId="0" fontId="3" fillId="9" borderId="3" xfId="0" applyFont="1" applyFill="1" applyBorder="1"/>
    <xf numFmtId="0" fontId="3" fillId="9" borderId="5" xfId="0" applyFont="1" applyFill="1" applyBorder="1"/>
    <xf numFmtId="0" fontId="3" fillId="9" borderId="0" xfId="0" applyFont="1" applyFill="1" applyBorder="1"/>
    <xf numFmtId="0" fontId="3" fillId="9" borderId="6" xfId="0" applyFont="1" applyFill="1" applyBorder="1"/>
    <xf numFmtId="0" fontId="3" fillId="9" borderId="7" xfId="0" applyFont="1" applyFill="1" applyBorder="1"/>
    <xf numFmtId="0" fontId="3" fillId="9" borderId="8" xfId="0" applyFont="1" applyFill="1" applyBorder="1"/>
    <xf numFmtId="0" fontId="3" fillId="9" borderId="9" xfId="0" applyFont="1" applyFill="1" applyBorder="1"/>
    <xf numFmtId="0" fontId="3" fillId="5" borderId="4" xfId="0" applyFont="1" applyFill="1" applyBorder="1" applyAlignment="1">
      <alignment horizontal="right"/>
    </xf>
    <xf numFmtId="0" fontId="3" fillId="8" borderId="4" xfId="0" applyFont="1" applyFill="1" applyBorder="1" applyAlignment="1">
      <alignment horizontal="right"/>
    </xf>
    <xf numFmtId="0" fontId="3" fillId="7" borderId="4" xfId="0" applyFont="1" applyFill="1" applyBorder="1" applyAlignment="1">
      <alignment horizontal="right"/>
    </xf>
    <xf numFmtId="0" fontId="3" fillId="9" borderId="4" xfId="0" applyFont="1" applyFill="1" applyBorder="1" applyAlignment="1">
      <alignment horizontal="right"/>
    </xf>
    <xf numFmtId="0" fontId="3" fillId="3" borderId="6" xfId="0" applyFont="1" applyFill="1" applyBorder="1"/>
    <xf numFmtId="0" fontId="3" fillId="3" borderId="9" xfId="0" applyFont="1" applyFill="1" applyBorder="1"/>
    <xf numFmtId="0" fontId="3" fillId="3" borderId="2" xfId="0" applyFont="1" applyFill="1" applyBorder="1"/>
    <xf numFmtId="0" fontId="3" fillId="3" borderId="3" xfId="0" applyFont="1" applyFill="1" applyBorder="1"/>
    <xf numFmtId="0" fontId="3" fillId="3" borderId="4" xfId="0" applyFont="1" applyFill="1" applyBorder="1" applyAlignment="1">
      <alignment horizontal="right"/>
    </xf>
    <xf numFmtId="0" fontId="3" fillId="3" borderId="5" xfId="0" applyFont="1" applyFill="1" applyBorder="1"/>
    <xf numFmtId="0" fontId="3" fillId="3" borderId="7" xfId="0" applyFont="1" applyFill="1" applyBorder="1"/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5" fillId="4" borderId="1" xfId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5" fillId="6" borderId="1" xfId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5" fillId="0" borderId="1" xfId="1" applyFill="1" applyBorder="1" applyAlignment="1">
      <alignment horizontal="center"/>
    </xf>
    <xf numFmtId="0" fontId="3" fillId="0" borderId="0" xfId="0" applyFont="1" applyFill="1" applyAlignment="1">
      <alignment horizontal="center"/>
    </xf>
    <xf numFmtId="0" fontId="3" fillId="0" borderId="0" xfId="0" applyFont="1" applyFill="1"/>
    <xf numFmtId="0" fontId="3" fillId="0" borderId="0" xfId="0" applyFont="1" applyBorder="1" applyAlignment="1">
      <alignment horizontal="center"/>
    </xf>
    <xf numFmtId="0" fontId="6" fillId="0" borderId="0" xfId="0" applyFont="1"/>
    <xf numFmtId="0" fontId="4" fillId="0" borderId="1" xfId="0" applyFont="1" applyBorder="1" applyAlignment="1">
      <alignment horizontal="center"/>
    </xf>
    <xf numFmtId="0" fontId="4" fillId="0" borderId="0" xfId="0" applyFont="1"/>
    <xf numFmtId="165" fontId="4" fillId="0" borderId="0" xfId="0" applyNumberFormat="1" applyFont="1"/>
    <xf numFmtId="0" fontId="4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1" xfId="0" applyFont="1" applyFill="1" applyBorder="1"/>
    <xf numFmtId="0" fontId="3" fillId="11" borderId="1" xfId="0" applyFont="1" applyFill="1" applyBorder="1" applyAlignment="1">
      <alignment horizontal="center" vertical="center"/>
    </xf>
    <xf numFmtId="0" fontId="3" fillId="11" borderId="1" xfId="0" applyFont="1" applyFill="1" applyBorder="1"/>
  </cellXfs>
  <cellStyles count="2">
    <cellStyle name="Обычный" xfId="0" builtinId="0"/>
    <cellStyle name="Хороший" xfId="1" builtinId="26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71</xdr:col>
      <xdr:colOff>161925</xdr:colOff>
      <xdr:row>12</xdr:row>
      <xdr:rowOff>57150</xdr:rowOff>
    </xdr:from>
    <xdr:to>
      <xdr:col>74</xdr:col>
      <xdr:colOff>9525</xdr:colOff>
      <xdr:row>14</xdr:row>
      <xdr:rowOff>114300</xdr:rowOff>
    </xdr:to>
    <xdr:cxnSp macro="">
      <xdr:nvCxnSpPr>
        <xdr:cNvPr id="3" name="Прямая со стрелкой 2"/>
        <xdr:cNvCxnSpPr/>
      </xdr:nvCxnSpPr>
      <xdr:spPr>
        <a:xfrm flipH="1">
          <a:off x="33880425" y="2343150"/>
          <a:ext cx="1381125" cy="4381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74</xdr:col>
      <xdr:colOff>9525</xdr:colOff>
      <xdr:row>12</xdr:row>
      <xdr:rowOff>57150</xdr:rowOff>
    </xdr:from>
    <xdr:to>
      <xdr:col>80</xdr:col>
      <xdr:colOff>0</xdr:colOff>
      <xdr:row>14</xdr:row>
      <xdr:rowOff>114300</xdr:rowOff>
    </xdr:to>
    <xdr:cxnSp macro="">
      <xdr:nvCxnSpPr>
        <xdr:cNvPr id="5" name="Прямая со стрелкой 4"/>
        <xdr:cNvCxnSpPr/>
      </xdr:nvCxnSpPr>
      <xdr:spPr>
        <a:xfrm>
          <a:off x="35261550" y="2343150"/>
          <a:ext cx="1524000" cy="438150"/>
        </a:xfrm>
        <a:prstGeom prst="straightConnector1">
          <a:avLst/>
        </a:prstGeom>
        <a:ln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74</xdr:col>
      <xdr:colOff>9525</xdr:colOff>
      <xdr:row>12</xdr:row>
      <xdr:rowOff>57150</xdr:rowOff>
    </xdr:from>
    <xdr:to>
      <xdr:col>74</xdr:col>
      <xdr:colOff>9525</xdr:colOff>
      <xdr:row>14</xdr:row>
      <xdr:rowOff>152400</xdr:rowOff>
    </xdr:to>
    <xdr:cxnSp macro="">
      <xdr:nvCxnSpPr>
        <xdr:cNvPr id="7" name="Прямая со стрелкой 6"/>
        <xdr:cNvCxnSpPr/>
      </xdr:nvCxnSpPr>
      <xdr:spPr>
        <a:xfrm>
          <a:off x="35261550" y="2343150"/>
          <a:ext cx="0" cy="4762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71</xdr:col>
      <xdr:colOff>209550</xdr:colOff>
      <xdr:row>12</xdr:row>
      <xdr:rowOff>104775</xdr:rowOff>
    </xdr:from>
    <xdr:ext cx="425437" cy="264560"/>
    <xdr:sp macro="" textlink="">
      <xdr:nvSpPr>
        <xdr:cNvPr id="8" name="TextBox 7"/>
        <xdr:cNvSpPr txBox="1"/>
      </xdr:nvSpPr>
      <xdr:spPr>
        <a:xfrm>
          <a:off x="35147250" y="2390775"/>
          <a:ext cx="42543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ru-RU" sz="1100"/>
            <a:t>по </a:t>
          </a:r>
          <a:r>
            <a:rPr lang="en-US" sz="1100"/>
            <a:t>x</a:t>
          </a:r>
          <a:endParaRPr lang="ru-RU" sz="1100"/>
        </a:p>
      </xdr:txBody>
    </xdr:sp>
    <xdr:clientData/>
  </xdr:oneCellAnchor>
  <xdr:oneCellAnchor>
    <xdr:from>
      <xdr:col>73</xdr:col>
      <xdr:colOff>190500</xdr:colOff>
      <xdr:row>12</xdr:row>
      <xdr:rowOff>180975</xdr:rowOff>
    </xdr:from>
    <xdr:ext cx="425437" cy="264560"/>
    <xdr:sp macro="" textlink="">
      <xdr:nvSpPr>
        <xdr:cNvPr id="9" name="TextBox 8"/>
        <xdr:cNvSpPr txBox="1"/>
      </xdr:nvSpPr>
      <xdr:spPr>
        <a:xfrm>
          <a:off x="36052125" y="2466975"/>
          <a:ext cx="42543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ru-RU" sz="1100"/>
            <a:t>по </a:t>
          </a:r>
          <a:r>
            <a:rPr lang="en-US" sz="1100"/>
            <a:t>y</a:t>
          </a:r>
          <a:endParaRPr lang="ru-RU" sz="1100"/>
        </a:p>
      </xdr:txBody>
    </xdr:sp>
    <xdr:clientData/>
  </xdr:oneCellAnchor>
  <xdr:oneCellAnchor>
    <xdr:from>
      <xdr:col>76</xdr:col>
      <xdr:colOff>200025</xdr:colOff>
      <xdr:row>12</xdr:row>
      <xdr:rowOff>9525</xdr:rowOff>
    </xdr:from>
    <xdr:ext cx="425437" cy="264560"/>
    <xdr:sp macro="" textlink="">
      <xdr:nvSpPr>
        <xdr:cNvPr id="10" name="TextBox 9"/>
        <xdr:cNvSpPr txBox="1"/>
      </xdr:nvSpPr>
      <xdr:spPr>
        <a:xfrm>
          <a:off x="37728525" y="2295525"/>
          <a:ext cx="42543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ru-RU" sz="1100"/>
            <a:t>по </a:t>
          </a:r>
          <a:r>
            <a:rPr lang="en-US" sz="1100"/>
            <a:t>z</a:t>
          </a:r>
          <a:endParaRPr lang="ru-RU" sz="1100"/>
        </a:p>
      </xdr:txBody>
    </xdr:sp>
    <xdr:clientData/>
  </xdr:oneCellAnchor>
  <xdr:twoCellAnchor>
    <xdr:from>
      <xdr:col>68</xdr:col>
      <xdr:colOff>0</xdr:colOff>
      <xdr:row>17</xdr:row>
      <xdr:rowOff>47625</xdr:rowOff>
    </xdr:from>
    <xdr:to>
      <xdr:col>71</xdr:col>
      <xdr:colOff>9525</xdr:colOff>
      <xdr:row>21</xdr:row>
      <xdr:rowOff>0</xdr:rowOff>
    </xdr:to>
    <xdr:cxnSp macro="">
      <xdr:nvCxnSpPr>
        <xdr:cNvPr id="12" name="Прямая со стрелкой 11"/>
        <xdr:cNvCxnSpPr/>
      </xdr:nvCxnSpPr>
      <xdr:spPr>
        <a:xfrm flipH="1">
          <a:off x="33718500" y="3286125"/>
          <a:ext cx="1228725" cy="7143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71</xdr:col>
      <xdr:colOff>0</xdr:colOff>
      <xdr:row>17</xdr:row>
      <xdr:rowOff>76200</xdr:rowOff>
    </xdr:from>
    <xdr:to>
      <xdr:col>71</xdr:col>
      <xdr:colOff>1</xdr:colOff>
      <xdr:row>21</xdr:row>
      <xdr:rowOff>47625</xdr:rowOff>
    </xdr:to>
    <xdr:cxnSp macro="">
      <xdr:nvCxnSpPr>
        <xdr:cNvPr id="13" name="Прямая со стрелкой 12"/>
        <xdr:cNvCxnSpPr/>
      </xdr:nvCxnSpPr>
      <xdr:spPr>
        <a:xfrm flipH="1">
          <a:off x="34937700" y="3314700"/>
          <a:ext cx="1" cy="733425"/>
        </a:xfrm>
        <a:prstGeom prst="straightConnector1">
          <a:avLst/>
        </a:prstGeom>
        <a:ln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71</xdr:col>
      <xdr:colOff>76200</xdr:colOff>
      <xdr:row>16</xdr:row>
      <xdr:rowOff>180975</xdr:rowOff>
    </xdr:from>
    <xdr:to>
      <xdr:col>73</xdr:col>
      <xdr:colOff>600076</xdr:colOff>
      <xdr:row>21</xdr:row>
      <xdr:rowOff>0</xdr:rowOff>
    </xdr:to>
    <xdr:cxnSp macro="">
      <xdr:nvCxnSpPr>
        <xdr:cNvPr id="15" name="Прямая со стрелкой 14"/>
        <xdr:cNvCxnSpPr/>
      </xdr:nvCxnSpPr>
      <xdr:spPr>
        <a:xfrm flipH="1">
          <a:off x="35223450" y="3228975"/>
          <a:ext cx="1447801" cy="771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74</xdr:col>
      <xdr:colOff>0</xdr:colOff>
      <xdr:row>17</xdr:row>
      <xdr:rowOff>0</xdr:rowOff>
    </xdr:from>
    <xdr:to>
      <xdr:col>74</xdr:col>
      <xdr:colOff>9525</xdr:colOff>
      <xdr:row>20</xdr:row>
      <xdr:rowOff>180975</xdr:rowOff>
    </xdr:to>
    <xdr:cxnSp macro="">
      <xdr:nvCxnSpPr>
        <xdr:cNvPr id="27" name="Прямая со стрелкой 26"/>
        <xdr:cNvCxnSpPr/>
      </xdr:nvCxnSpPr>
      <xdr:spPr>
        <a:xfrm>
          <a:off x="36680775" y="3238500"/>
          <a:ext cx="9525" cy="752475"/>
        </a:xfrm>
        <a:prstGeom prst="straightConnector1">
          <a:avLst/>
        </a:prstGeom>
        <a:ln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79</xdr:col>
      <xdr:colOff>600075</xdr:colOff>
      <xdr:row>17</xdr:row>
      <xdr:rowOff>28575</xdr:rowOff>
    </xdr:from>
    <xdr:to>
      <xdr:col>83</xdr:col>
      <xdr:colOff>19050</xdr:colOff>
      <xdr:row>20</xdr:row>
      <xdr:rowOff>180975</xdr:rowOff>
    </xdr:to>
    <xdr:cxnSp macro="">
      <xdr:nvCxnSpPr>
        <xdr:cNvPr id="29" name="Прямая со стрелкой 28"/>
        <xdr:cNvCxnSpPr/>
      </xdr:nvCxnSpPr>
      <xdr:spPr>
        <a:xfrm>
          <a:off x="38204775" y="3267075"/>
          <a:ext cx="1857375" cy="723900"/>
        </a:xfrm>
        <a:prstGeom prst="straightConnector1">
          <a:avLst/>
        </a:prstGeom>
        <a:ln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80</xdr:col>
      <xdr:colOff>9525</xdr:colOff>
      <xdr:row>23</xdr:row>
      <xdr:rowOff>19050</xdr:rowOff>
    </xdr:from>
    <xdr:to>
      <xdr:col>83</xdr:col>
      <xdr:colOff>0</xdr:colOff>
      <xdr:row>25</xdr:row>
      <xdr:rowOff>171450</xdr:rowOff>
    </xdr:to>
    <xdr:cxnSp macro="">
      <xdr:nvCxnSpPr>
        <xdr:cNvPr id="31" name="Прямая со стрелкой 30"/>
        <xdr:cNvCxnSpPr/>
      </xdr:nvCxnSpPr>
      <xdr:spPr>
        <a:xfrm flipH="1">
          <a:off x="38223825" y="4400550"/>
          <a:ext cx="1485900" cy="533400"/>
        </a:xfrm>
        <a:prstGeom prst="straightConnector1">
          <a:avLst/>
        </a:prstGeom>
        <a:ln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80</xdr:col>
      <xdr:colOff>0</xdr:colOff>
      <xdr:row>17</xdr:row>
      <xdr:rowOff>47625</xdr:rowOff>
    </xdr:from>
    <xdr:to>
      <xdr:col>80</xdr:col>
      <xdr:colOff>1</xdr:colOff>
      <xdr:row>25</xdr:row>
      <xdr:rowOff>152400</xdr:rowOff>
    </xdr:to>
    <xdr:cxnSp macro="">
      <xdr:nvCxnSpPr>
        <xdr:cNvPr id="34" name="Прямая со стрелкой 33"/>
        <xdr:cNvCxnSpPr/>
      </xdr:nvCxnSpPr>
      <xdr:spPr>
        <a:xfrm flipH="1">
          <a:off x="39595425" y="3286125"/>
          <a:ext cx="1" cy="1628775"/>
        </a:xfrm>
        <a:prstGeom prst="straightConnector1">
          <a:avLst/>
        </a:prstGeom>
        <a:ln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68</xdr:col>
      <xdr:colOff>1</xdr:colOff>
      <xdr:row>23</xdr:row>
      <xdr:rowOff>19050</xdr:rowOff>
    </xdr:from>
    <xdr:to>
      <xdr:col>68</xdr:col>
      <xdr:colOff>9525</xdr:colOff>
      <xdr:row>26</xdr:row>
      <xdr:rowOff>0</xdr:rowOff>
    </xdr:to>
    <xdr:cxnSp macro="">
      <xdr:nvCxnSpPr>
        <xdr:cNvPr id="35" name="Прямая со стрелкой 34"/>
        <xdr:cNvCxnSpPr/>
      </xdr:nvCxnSpPr>
      <xdr:spPr>
        <a:xfrm flipH="1">
          <a:off x="33718501" y="4400550"/>
          <a:ext cx="9524" cy="552450"/>
        </a:xfrm>
        <a:prstGeom prst="straightConnector1">
          <a:avLst/>
        </a:prstGeom>
        <a:ln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70</xdr:col>
      <xdr:colOff>600075</xdr:colOff>
      <xdr:row>23</xdr:row>
      <xdr:rowOff>19050</xdr:rowOff>
    </xdr:from>
    <xdr:to>
      <xdr:col>71</xdr:col>
      <xdr:colOff>9525</xdr:colOff>
      <xdr:row>25</xdr:row>
      <xdr:rowOff>161925</xdr:rowOff>
    </xdr:to>
    <xdr:cxnSp macro="">
      <xdr:nvCxnSpPr>
        <xdr:cNvPr id="37" name="Прямая со стрелкой 36"/>
        <xdr:cNvCxnSpPr/>
      </xdr:nvCxnSpPr>
      <xdr:spPr>
        <a:xfrm flipH="1">
          <a:off x="35137725" y="4400550"/>
          <a:ext cx="19050" cy="523875"/>
        </a:xfrm>
        <a:prstGeom prst="straightConnector1">
          <a:avLst/>
        </a:prstGeom>
        <a:ln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71</xdr:col>
      <xdr:colOff>9526</xdr:colOff>
      <xdr:row>23</xdr:row>
      <xdr:rowOff>9525</xdr:rowOff>
    </xdr:from>
    <xdr:to>
      <xdr:col>74</xdr:col>
      <xdr:colOff>0</xdr:colOff>
      <xdr:row>26</xdr:row>
      <xdr:rowOff>0</xdr:rowOff>
    </xdr:to>
    <xdr:cxnSp macro="">
      <xdr:nvCxnSpPr>
        <xdr:cNvPr id="38" name="Прямая со стрелкой 37"/>
        <xdr:cNvCxnSpPr/>
      </xdr:nvCxnSpPr>
      <xdr:spPr>
        <a:xfrm flipH="1">
          <a:off x="35156776" y="4391025"/>
          <a:ext cx="1523999" cy="5619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74</xdr:col>
      <xdr:colOff>9525</xdr:colOff>
      <xdr:row>17</xdr:row>
      <xdr:rowOff>9525</xdr:rowOff>
    </xdr:from>
    <xdr:to>
      <xdr:col>77</xdr:col>
      <xdr:colOff>9525</xdr:colOff>
      <xdr:row>26</xdr:row>
      <xdr:rowOff>0</xdr:rowOff>
    </xdr:to>
    <xdr:cxnSp macro="">
      <xdr:nvCxnSpPr>
        <xdr:cNvPr id="45" name="Прямая со стрелкой 44"/>
        <xdr:cNvCxnSpPr/>
      </xdr:nvCxnSpPr>
      <xdr:spPr>
        <a:xfrm>
          <a:off x="36690300" y="3248025"/>
          <a:ext cx="1457325" cy="1704975"/>
        </a:xfrm>
        <a:prstGeom prst="straightConnector1">
          <a:avLst/>
        </a:prstGeom>
        <a:ln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68</xdr:col>
      <xdr:colOff>38101</xdr:colOff>
      <xdr:row>23</xdr:row>
      <xdr:rowOff>19050</xdr:rowOff>
    </xdr:from>
    <xdr:to>
      <xdr:col>71</xdr:col>
      <xdr:colOff>9525</xdr:colOff>
      <xdr:row>26</xdr:row>
      <xdr:rowOff>0</xdr:rowOff>
    </xdr:to>
    <xdr:cxnSp macro="">
      <xdr:nvCxnSpPr>
        <xdr:cNvPr id="46" name="Прямая со стрелкой 45"/>
        <xdr:cNvCxnSpPr/>
      </xdr:nvCxnSpPr>
      <xdr:spPr>
        <a:xfrm flipH="1">
          <a:off x="33756601" y="4400550"/>
          <a:ext cx="1400174" cy="5524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77</xdr:col>
      <xdr:colOff>9525</xdr:colOff>
      <xdr:row>17</xdr:row>
      <xdr:rowOff>28575</xdr:rowOff>
    </xdr:from>
    <xdr:to>
      <xdr:col>80</xdr:col>
      <xdr:colOff>9525</xdr:colOff>
      <xdr:row>25</xdr:row>
      <xdr:rowOff>152400</xdr:rowOff>
    </xdr:to>
    <xdr:cxnSp macro="">
      <xdr:nvCxnSpPr>
        <xdr:cNvPr id="48" name="Прямая со стрелкой 47"/>
        <xdr:cNvCxnSpPr/>
      </xdr:nvCxnSpPr>
      <xdr:spPr>
        <a:xfrm flipH="1">
          <a:off x="38147625" y="3267075"/>
          <a:ext cx="1457325" cy="1647825"/>
        </a:xfrm>
        <a:prstGeom prst="straightConnector1">
          <a:avLst/>
        </a:prstGeom>
        <a:ln>
          <a:tailEnd type="arrow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80</xdr:col>
      <xdr:colOff>0</xdr:colOff>
      <xdr:row>27</xdr:row>
      <xdr:rowOff>180975</xdr:rowOff>
    </xdr:from>
    <xdr:to>
      <xdr:col>83</xdr:col>
      <xdr:colOff>0</xdr:colOff>
      <xdr:row>31</xdr:row>
      <xdr:rowOff>9525</xdr:rowOff>
    </xdr:to>
    <xdr:cxnSp macro="">
      <xdr:nvCxnSpPr>
        <xdr:cNvPr id="50" name="Прямая со стрелкой 49"/>
        <xdr:cNvCxnSpPr/>
      </xdr:nvCxnSpPr>
      <xdr:spPr>
        <a:xfrm>
          <a:off x="39595425" y="5324475"/>
          <a:ext cx="1495425" cy="590550"/>
        </a:xfrm>
        <a:prstGeom prst="straightConnector1">
          <a:avLst/>
        </a:prstGeom>
        <a:ln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83</xdr:col>
      <xdr:colOff>19051</xdr:colOff>
      <xdr:row>23</xdr:row>
      <xdr:rowOff>9525</xdr:rowOff>
    </xdr:from>
    <xdr:to>
      <xdr:col>83</xdr:col>
      <xdr:colOff>28575</xdr:colOff>
      <xdr:row>30</xdr:row>
      <xdr:rowOff>171450</xdr:rowOff>
    </xdr:to>
    <xdr:cxnSp macro="">
      <xdr:nvCxnSpPr>
        <xdr:cNvPr id="52" name="Прямая со стрелкой 51"/>
        <xdr:cNvCxnSpPr/>
      </xdr:nvCxnSpPr>
      <xdr:spPr>
        <a:xfrm>
          <a:off x="41109901" y="4391025"/>
          <a:ext cx="9524" cy="1495425"/>
        </a:xfrm>
        <a:prstGeom prst="straightConnector1">
          <a:avLst/>
        </a:prstGeom>
        <a:ln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77</xdr:col>
      <xdr:colOff>0</xdr:colOff>
      <xdr:row>28</xdr:row>
      <xdr:rowOff>19050</xdr:rowOff>
    </xdr:from>
    <xdr:to>
      <xdr:col>77</xdr:col>
      <xdr:colOff>9525</xdr:colOff>
      <xdr:row>31</xdr:row>
      <xdr:rowOff>19050</xdr:rowOff>
    </xdr:to>
    <xdr:cxnSp macro="">
      <xdr:nvCxnSpPr>
        <xdr:cNvPr id="54" name="Прямая со стрелкой 53"/>
        <xdr:cNvCxnSpPr/>
      </xdr:nvCxnSpPr>
      <xdr:spPr>
        <a:xfrm>
          <a:off x="38138100" y="5353050"/>
          <a:ext cx="9525" cy="5715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73</xdr:col>
      <xdr:colOff>581025</xdr:colOff>
      <xdr:row>23</xdr:row>
      <xdr:rowOff>38100</xdr:rowOff>
    </xdr:from>
    <xdr:to>
      <xdr:col>76</xdr:col>
      <xdr:colOff>561975</xdr:colOff>
      <xdr:row>31</xdr:row>
      <xdr:rowOff>0</xdr:rowOff>
    </xdr:to>
    <xdr:cxnSp macro="">
      <xdr:nvCxnSpPr>
        <xdr:cNvPr id="57" name="Прямая со стрелкой 56"/>
        <xdr:cNvCxnSpPr/>
      </xdr:nvCxnSpPr>
      <xdr:spPr>
        <a:xfrm>
          <a:off x="36652200" y="4419600"/>
          <a:ext cx="1438275" cy="1485900"/>
        </a:xfrm>
        <a:prstGeom prst="straightConnector1">
          <a:avLst/>
        </a:prstGeom>
        <a:ln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71</xdr:col>
      <xdr:colOff>47625</xdr:colOff>
      <xdr:row>23</xdr:row>
      <xdr:rowOff>28575</xdr:rowOff>
    </xdr:from>
    <xdr:to>
      <xdr:col>73</xdr:col>
      <xdr:colOff>28640</xdr:colOff>
      <xdr:row>31</xdr:row>
      <xdr:rowOff>0</xdr:rowOff>
    </xdr:to>
    <xdr:sp macro="" textlink="">
      <xdr:nvSpPr>
        <xdr:cNvPr id="68" name="Полилиния 67"/>
        <xdr:cNvSpPr/>
      </xdr:nvSpPr>
      <xdr:spPr>
        <a:xfrm>
          <a:off x="35194875" y="4410075"/>
          <a:ext cx="904940" cy="1495425"/>
        </a:xfrm>
        <a:custGeom>
          <a:avLst/>
          <a:gdLst>
            <a:gd name="connsiteX0" fmla="*/ 0 w 904940"/>
            <a:gd name="connsiteY0" fmla="*/ 0 h 1495425"/>
            <a:gd name="connsiteX1" fmla="*/ 904875 w 904940"/>
            <a:gd name="connsiteY1" fmla="*/ 485775 h 1495425"/>
            <a:gd name="connsiteX2" fmla="*/ 47625 w 904940"/>
            <a:gd name="connsiteY2" fmla="*/ 1495425 h 149542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904940" h="1495425">
              <a:moveTo>
                <a:pt x="0" y="0"/>
              </a:moveTo>
              <a:cubicBezTo>
                <a:pt x="448469" y="118269"/>
                <a:pt x="896938" y="236538"/>
                <a:pt x="904875" y="485775"/>
              </a:cubicBezTo>
              <a:cubicBezTo>
                <a:pt x="912812" y="735012"/>
                <a:pt x="198437" y="1325563"/>
                <a:pt x="47625" y="1495425"/>
              </a:cubicBezTo>
            </a:path>
          </a:pathLst>
        </a:custGeom>
        <a:ln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71</xdr:col>
      <xdr:colOff>142875</xdr:colOff>
      <xdr:row>28</xdr:row>
      <xdr:rowOff>9525</xdr:rowOff>
    </xdr:from>
    <xdr:to>
      <xdr:col>80</xdr:col>
      <xdr:colOff>16054</xdr:colOff>
      <xdr:row>31</xdr:row>
      <xdr:rowOff>9525</xdr:rowOff>
    </xdr:to>
    <xdr:sp macro="" textlink="">
      <xdr:nvSpPr>
        <xdr:cNvPr id="72" name="Полилиния 71"/>
        <xdr:cNvSpPr/>
      </xdr:nvSpPr>
      <xdr:spPr>
        <a:xfrm>
          <a:off x="35290125" y="5343525"/>
          <a:ext cx="4321354" cy="571500"/>
        </a:xfrm>
        <a:custGeom>
          <a:avLst/>
          <a:gdLst>
            <a:gd name="connsiteX0" fmla="*/ 4305300 w 4321354"/>
            <a:gd name="connsiteY0" fmla="*/ 0 h 571500"/>
            <a:gd name="connsiteX1" fmla="*/ 4314825 w 4321354"/>
            <a:gd name="connsiteY1" fmla="*/ 266700 h 571500"/>
            <a:gd name="connsiteX2" fmla="*/ 4219575 w 4321354"/>
            <a:gd name="connsiteY2" fmla="*/ 371475 h 571500"/>
            <a:gd name="connsiteX3" fmla="*/ 3495675 w 4321354"/>
            <a:gd name="connsiteY3" fmla="*/ 400050 h 571500"/>
            <a:gd name="connsiteX4" fmla="*/ 1409700 w 4321354"/>
            <a:gd name="connsiteY4" fmla="*/ 390525 h 571500"/>
            <a:gd name="connsiteX5" fmla="*/ 0 w 4321354"/>
            <a:gd name="connsiteY5" fmla="*/ 571500 h 5715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</a:cxnLst>
          <a:rect l="l" t="t" r="r" b="b"/>
          <a:pathLst>
            <a:path w="4321354" h="571500">
              <a:moveTo>
                <a:pt x="4305300" y="0"/>
              </a:moveTo>
              <a:cubicBezTo>
                <a:pt x="4317206" y="102394"/>
                <a:pt x="4329112" y="204788"/>
                <a:pt x="4314825" y="266700"/>
              </a:cubicBezTo>
              <a:cubicBezTo>
                <a:pt x="4300538" y="328612"/>
                <a:pt x="4356100" y="349250"/>
                <a:pt x="4219575" y="371475"/>
              </a:cubicBezTo>
              <a:cubicBezTo>
                <a:pt x="4083050" y="393700"/>
                <a:pt x="3495675" y="400050"/>
                <a:pt x="3495675" y="400050"/>
              </a:cubicBezTo>
              <a:cubicBezTo>
                <a:pt x="3027363" y="403225"/>
                <a:pt x="1992312" y="361950"/>
                <a:pt x="1409700" y="390525"/>
              </a:cubicBezTo>
              <a:cubicBezTo>
                <a:pt x="827088" y="419100"/>
                <a:pt x="413544" y="495300"/>
                <a:pt x="0" y="571500"/>
              </a:cubicBezTo>
            </a:path>
          </a:pathLst>
        </a:cu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71</xdr:col>
      <xdr:colOff>304800</xdr:colOff>
      <xdr:row>28</xdr:row>
      <xdr:rowOff>28575</xdr:rowOff>
    </xdr:from>
    <xdr:to>
      <xdr:col>77</xdr:col>
      <xdr:colOff>0</xdr:colOff>
      <xdr:row>30</xdr:row>
      <xdr:rowOff>104775</xdr:rowOff>
    </xdr:to>
    <xdr:cxnSp macro="">
      <xdr:nvCxnSpPr>
        <xdr:cNvPr id="74" name="Прямая со стрелкой 73"/>
        <xdr:cNvCxnSpPr/>
      </xdr:nvCxnSpPr>
      <xdr:spPr>
        <a:xfrm flipH="1">
          <a:off x="35452050" y="5362575"/>
          <a:ext cx="2686050" cy="4572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68</xdr:col>
      <xdr:colOff>9525</xdr:colOff>
      <xdr:row>23</xdr:row>
      <xdr:rowOff>28575</xdr:rowOff>
    </xdr:from>
    <xdr:to>
      <xdr:col>70</xdr:col>
      <xdr:colOff>95315</xdr:colOff>
      <xdr:row>31</xdr:row>
      <xdr:rowOff>0</xdr:rowOff>
    </xdr:to>
    <xdr:sp macro="" textlink="">
      <xdr:nvSpPr>
        <xdr:cNvPr id="76" name="Полилиния 75"/>
        <xdr:cNvSpPr/>
      </xdr:nvSpPr>
      <xdr:spPr>
        <a:xfrm>
          <a:off x="33728025" y="4410075"/>
          <a:ext cx="904940" cy="1495425"/>
        </a:xfrm>
        <a:custGeom>
          <a:avLst/>
          <a:gdLst>
            <a:gd name="connsiteX0" fmla="*/ 0 w 904940"/>
            <a:gd name="connsiteY0" fmla="*/ 0 h 1495425"/>
            <a:gd name="connsiteX1" fmla="*/ 904875 w 904940"/>
            <a:gd name="connsiteY1" fmla="*/ 485775 h 1495425"/>
            <a:gd name="connsiteX2" fmla="*/ 47625 w 904940"/>
            <a:gd name="connsiteY2" fmla="*/ 1495425 h 149542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904940" h="1495425">
              <a:moveTo>
                <a:pt x="0" y="0"/>
              </a:moveTo>
              <a:cubicBezTo>
                <a:pt x="448469" y="118269"/>
                <a:pt x="896938" y="236538"/>
                <a:pt x="904875" y="485775"/>
              </a:cubicBezTo>
              <a:cubicBezTo>
                <a:pt x="912812" y="735012"/>
                <a:pt x="198437" y="1325563"/>
                <a:pt x="47625" y="1495425"/>
              </a:cubicBezTo>
            </a:path>
          </a:pathLst>
        </a:custGeom>
        <a:ln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45"/>
  <sheetViews>
    <sheetView workbookViewId="0">
      <selection activeCell="AE17" sqref="AE17"/>
    </sheetView>
  </sheetViews>
  <sheetFormatPr defaultRowHeight="15" x14ac:dyDescent="0.25"/>
  <cols>
    <col min="8" max="18" width="5.7109375" style="1" customWidth="1"/>
    <col min="19" max="30" width="5.7109375" customWidth="1"/>
  </cols>
  <sheetData>
    <row r="2" spans="1:22" x14ac:dyDescent="0.25">
      <c r="A2" t="s">
        <v>0</v>
      </c>
      <c r="H2" s="2" t="s">
        <v>16</v>
      </c>
      <c r="I2" s="3">
        <v>0</v>
      </c>
    </row>
    <row r="3" spans="1:22" x14ac:dyDescent="0.25">
      <c r="A3" t="s">
        <v>1</v>
      </c>
      <c r="B3" t="s">
        <v>4</v>
      </c>
      <c r="C3">
        <v>8</v>
      </c>
      <c r="H3" s="4">
        <f>zk*Nx*Ny</f>
        <v>0</v>
      </c>
      <c r="I3" s="4">
        <f>H3+1</f>
        <v>1</v>
      </c>
      <c r="J3" s="4">
        <f t="shared" ref="J3:O3" si="0">I3+1</f>
        <v>2</v>
      </c>
      <c r="K3" s="4">
        <f t="shared" si="0"/>
        <v>3</v>
      </c>
      <c r="L3" s="4">
        <f t="shared" si="0"/>
        <v>4</v>
      </c>
      <c r="M3" s="4">
        <f t="shared" si="0"/>
        <v>5</v>
      </c>
      <c r="N3" s="4">
        <f t="shared" si="0"/>
        <v>6</v>
      </c>
      <c r="O3" s="4">
        <f t="shared" si="0"/>
        <v>7</v>
      </c>
    </row>
    <row r="4" spans="1:22" x14ac:dyDescent="0.25">
      <c r="A4" t="s">
        <v>2</v>
      </c>
      <c r="B4" t="s">
        <v>5</v>
      </c>
      <c r="C4">
        <v>7</v>
      </c>
      <c r="H4" s="4">
        <f t="shared" ref="H4:O9" si="1">H3+Nx</f>
        <v>8</v>
      </c>
      <c r="I4" s="4">
        <f t="shared" si="1"/>
        <v>9</v>
      </c>
      <c r="J4" s="4">
        <f t="shared" si="1"/>
        <v>10</v>
      </c>
      <c r="K4" s="4">
        <f t="shared" si="1"/>
        <v>11</v>
      </c>
      <c r="L4" s="4">
        <f t="shared" si="1"/>
        <v>12</v>
      </c>
      <c r="M4" s="4">
        <f t="shared" si="1"/>
        <v>13</v>
      </c>
      <c r="N4" s="4">
        <f t="shared" si="1"/>
        <v>14</v>
      </c>
      <c r="O4" s="4">
        <f t="shared" si="1"/>
        <v>15</v>
      </c>
    </row>
    <row r="5" spans="1:22" x14ac:dyDescent="0.25">
      <c r="A5" t="s">
        <v>3</v>
      </c>
      <c r="B5" t="s">
        <v>6</v>
      </c>
      <c r="C5">
        <v>5</v>
      </c>
      <c r="H5" s="4">
        <f t="shared" si="1"/>
        <v>16</v>
      </c>
      <c r="I5" s="4">
        <f t="shared" si="1"/>
        <v>17</v>
      </c>
      <c r="J5" s="4">
        <f t="shared" si="1"/>
        <v>18</v>
      </c>
      <c r="K5" s="4">
        <f t="shared" si="1"/>
        <v>19</v>
      </c>
      <c r="L5" s="4">
        <f t="shared" si="1"/>
        <v>20</v>
      </c>
      <c r="M5" s="4">
        <f t="shared" si="1"/>
        <v>21</v>
      </c>
      <c r="N5" s="4">
        <f t="shared" si="1"/>
        <v>22</v>
      </c>
      <c r="O5" s="4">
        <f t="shared" si="1"/>
        <v>23</v>
      </c>
    </row>
    <row r="6" spans="1:22" x14ac:dyDescent="0.25">
      <c r="H6" s="4">
        <f t="shared" si="1"/>
        <v>24</v>
      </c>
      <c r="I6" s="4">
        <f t="shared" si="1"/>
        <v>25</v>
      </c>
      <c r="J6" s="4">
        <f t="shared" si="1"/>
        <v>26</v>
      </c>
      <c r="K6" s="4">
        <f t="shared" si="1"/>
        <v>27</v>
      </c>
      <c r="L6" s="4">
        <f t="shared" si="1"/>
        <v>28</v>
      </c>
      <c r="M6" s="4">
        <f t="shared" si="1"/>
        <v>29</v>
      </c>
      <c r="N6" s="4">
        <f t="shared" si="1"/>
        <v>30</v>
      </c>
      <c r="O6" s="4">
        <f t="shared" si="1"/>
        <v>31</v>
      </c>
    </row>
    <row r="7" spans="1:22" x14ac:dyDescent="0.25">
      <c r="A7" t="s">
        <v>7</v>
      </c>
      <c r="H7" s="4">
        <f t="shared" si="1"/>
        <v>32</v>
      </c>
      <c r="I7" s="4">
        <f t="shared" si="1"/>
        <v>33</v>
      </c>
      <c r="J7" s="4">
        <f t="shared" si="1"/>
        <v>34</v>
      </c>
      <c r="K7" s="4">
        <f t="shared" si="1"/>
        <v>35</v>
      </c>
      <c r="L7" s="4">
        <f t="shared" si="1"/>
        <v>36</v>
      </c>
      <c r="M7" s="4">
        <f t="shared" si="1"/>
        <v>37</v>
      </c>
      <c r="N7" s="4">
        <f t="shared" si="1"/>
        <v>38</v>
      </c>
      <c r="O7" s="4">
        <f t="shared" si="1"/>
        <v>39</v>
      </c>
    </row>
    <row r="8" spans="1:22" x14ac:dyDescent="0.25">
      <c r="A8" t="s">
        <v>8</v>
      </c>
      <c r="B8" t="s">
        <v>11</v>
      </c>
      <c r="C8">
        <v>5</v>
      </c>
      <c r="H8" s="4">
        <f t="shared" si="1"/>
        <v>40</v>
      </c>
      <c r="I8" s="4">
        <f t="shared" si="1"/>
        <v>41</v>
      </c>
      <c r="J8" s="4">
        <f t="shared" si="1"/>
        <v>42</v>
      </c>
      <c r="K8" s="4">
        <f t="shared" si="1"/>
        <v>43</v>
      </c>
      <c r="L8" s="4">
        <f t="shared" si="1"/>
        <v>44</v>
      </c>
      <c r="M8" s="4">
        <f t="shared" si="1"/>
        <v>45</v>
      </c>
      <c r="N8" s="4">
        <f t="shared" si="1"/>
        <v>46</v>
      </c>
      <c r="O8" s="4">
        <f t="shared" si="1"/>
        <v>47</v>
      </c>
    </row>
    <row r="9" spans="1:22" x14ac:dyDescent="0.25">
      <c r="A9" t="s">
        <v>9</v>
      </c>
      <c r="B9" t="s">
        <v>12</v>
      </c>
      <c r="C9">
        <v>4</v>
      </c>
      <c r="H9" s="4">
        <f t="shared" si="1"/>
        <v>48</v>
      </c>
      <c r="I9" s="4">
        <f t="shared" si="1"/>
        <v>49</v>
      </c>
      <c r="J9" s="4">
        <f t="shared" si="1"/>
        <v>50</v>
      </c>
      <c r="K9" s="4">
        <f t="shared" si="1"/>
        <v>51</v>
      </c>
      <c r="L9" s="4">
        <f t="shared" si="1"/>
        <v>52</v>
      </c>
      <c r="M9" s="4">
        <f t="shared" si="1"/>
        <v>53</v>
      </c>
      <c r="N9" s="4">
        <f t="shared" si="1"/>
        <v>54</v>
      </c>
      <c r="O9" s="4">
        <f t="shared" si="1"/>
        <v>55</v>
      </c>
    </row>
    <row r="10" spans="1:22" x14ac:dyDescent="0.25">
      <c r="A10" t="s">
        <v>10</v>
      </c>
      <c r="B10" t="s">
        <v>13</v>
      </c>
      <c r="C10">
        <v>3</v>
      </c>
    </row>
    <row r="11" spans="1:22" x14ac:dyDescent="0.25">
      <c r="A11" t="s">
        <v>14</v>
      </c>
      <c r="B11" t="s">
        <v>15</v>
      </c>
      <c r="C11">
        <v>74</v>
      </c>
      <c r="H11" s="2" t="s">
        <v>16</v>
      </c>
      <c r="I11" s="3">
        <v>1</v>
      </c>
    </row>
    <row r="12" spans="1:22" x14ac:dyDescent="0.25">
      <c r="H12" s="4">
        <f>I11*Nx*Ny</f>
        <v>56</v>
      </c>
      <c r="I12" s="4">
        <f>H12+1</f>
        <v>57</v>
      </c>
      <c r="J12" s="4">
        <f t="shared" ref="J12:O12" si="2">I12+1</f>
        <v>58</v>
      </c>
      <c r="K12" s="4">
        <f t="shared" si="2"/>
        <v>59</v>
      </c>
      <c r="L12" s="4">
        <f t="shared" si="2"/>
        <v>60</v>
      </c>
      <c r="M12" s="4">
        <f t="shared" si="2"/>
        <v>61</v>
      </c>
      <c r="N12" s="4">
        <f t="shared" si="2"/>
        <v>62</v>
      </c>
      <c r="O12" s="4">
        <f t="shared" si="2"/>
        <v>63</v>
      </c>
      <c r="Q12" s="1" t="s">
        <v>18</v>
      </c>
      <c r="R12" s="1">
        <v>0</v>
      </c>
    </row>
    <row r="13" spans="1:22" x14ac:dyDescent="0.25">
      <c r="H13" s="4">
        <f t="shared" ref="H13:O18" si="3">H12+Nx</f>
        <v>64</v>
      </c>
      <c r="I13" s="4">
        <f t="shared" si="3"/>
        <v>65</v>
      </c>
      <c r="J13" s="4">
        <f t="shared" si="3"/>
        <v>66</v>
      </c>
      <c r="K13" s="4">
        <f t="shared" si="3"/>
        <v>67</v>
      </c>
      <c r="L13" s="4">
        <f t="shared" si="3"/>
        <v>68</v>
      </c>
      <c r="M13" s="4">
        <f t="shared" si="3"/>
        <v>69</v>
      </c>
      <c r="N13" s="4">
        <f t="shared" si="3"/>
        <v>70</v>
      </c>
      <c r="O13" s="4">
        <f t="shared" si="3"/>
        <v>71</v>
      </c>
      <c r="Q13" s="1" t="s">
        <v>17</v>
      </c>
      <c r="R13" s="1">
        <v>0</v>
      </c>
      <c r="S13" s="1">
        <v>1</v>
      </c>
      <c r="T13" s="1">
        <v>2</v>
      </c>
      <c r="U13" s="7">
        <v>3</v>
      </c>
      <c r="V13" s="7">
        <v>4</v>
      </c>
    </row>
    <row r="14" spans="1:22" x14ac:dyDescent="0.25">
      <c r="H14" s="4">
        <f t="shared" si="3"/>
        <v>72</v>
      </c>
      <c r="I14" s="4">
        <f t="shared" si="3"/>
        <v>73</v>
      </c>
      <c r="J14" s="5">
        <f t="shared" si="3"/>
        <v>74</v>
      </c>
      <c r="K14" s="5">
        <f t="shared" si="3"/>
        <v>75</v>
      </c>
      <c r="L14" s="5">
        <f t="shared" si="3"/>
        <v>76</v>
      </c>
      <c r="M14" s="5">
        <f t="shared" si="3"/>
        <v>77</v>
      </c>
      <c r="N14" s="5">
        <f t="shared" si="3"/>
        <v>78</v>
      </c>
      <c r="O14" s="4">
        <f t="shared" si="3"/>
        <v>79</v>
      </c>
      <c r="Q14" s="1">
        <v>0</v>
      </c>
      <c r="R14" s="5">
        <f>Nfs</f>
        <v>74</v>
      </c>
      <c r="S14" s="5">
        <f>R14+1</f>
        <v>75</v>
      </c>
      <c r="T14" s="5">
        <f t="shared" ref="T14:U14" si="4">S14+1</f>
        <v>76</v>
      </c>
      <c r="U14" s="5">
        <f t="shared" si="4"/>
        <v>77</v>
      </c>
      <c r="V14" s="6">
        <f>Nfs+(Nfx-1)</f>
        <v>78</v>
      </c>
    </row>
    <row r="15" spans="1:22" x14ac:dyDescent="0.25">
      <c r="H15" s="4">
        <f t="shared" si="3"/>
        <v>80</v>
      </c>
      <c r="I15" s="4">
        <f t="shared" si="3"/>
        <v>81</v>
      </c>
      <c r="J15" s="5">
        <f t="shared" si="3"/>
        <v>82</v>
      </c>
      <c r="K15" s="5">
        <f t="shared" si="3"/>
        <v>83</v>
      </c>
      <c r="L15" s="5">
        <f t="shared" si="3"/>
        <v>84</v>
      </c>
      <c r="M15" s="5">
        <f t="shared" si="3"/>
        <v>85</v>
      </c>
      <c r="N15" s="5">
        <f t="shared" si="3"/>
        <v>86</v>
      </c>
      <c r="O15" s="4">
        <f t="shared" si="3"/>
        <v>87</v>
      </c>
      <c r="Q15" s="1">
        <v>1</v>
      </c>
      <c r="R15" s="5">
        <f t="shared" ref="R15:V17" si="5">R14+Nx</f>
        <v>82</v>
      </c>
      <c r="S15" s="5">
        <f t="shared" si="5"/>
        <v>83</v>
      </c>
      <c r="T15" s="5">
        <f t="shared" si="5"/>
        <v>84</v>
      </c>
      <c r="U15" s="5">
        <f t="shared" si="5"/>
        <v>85</v>
      </c>
      <c r="V15" s="5">
        <f t="shared" si="5"/>
        <v>86</v>
      </c>
    </row>
    <row r="16" spans="1:22" x14ac:dyDescent="0.25">
      <c r="H16" s="4">
        <f t="shared" si="3"/>
        <v>88</v>
      </c>
      <c r="I16" s="4">
        <f t="shared" si="3"/>
        <v>89</v>
      </c>
      <c r="J16" s="5">
        <f t="shared" si="3"/>
        <v>90</v>
      </c>
      <c r="K16" s="5">
        <f t="shared" si="3"/>
        <v>91</v>
      </c>
      <c r="L16" s="5">
        <f t="shared" si="3"/>
        <v>92</v>
      </c>
      <c r="M16" s="5">
        <f t="shared" si="3"/>
        <v>93</v>
      </c>
      <c r="N16" s="5">
        <f t="shared" si="3"/>
        <v>94</v>
      </c>
      <c r="O16" s="4">
        <f t="shared" si="3"/>
        <v>95</v>
      </c>
      <c r="Q16" s="1">
        <v>2</v>
      </c>
      <c r="R16" s="5">
        <f t="shared" si="5"/>
        <v>90</v>
      </c>
      <c r="S16" s="5">
        <f t="shared" si="5"/>
        <v>91</v>
      </c>
      <c r="T16" s="5">
        <f t="shared" si="5"/>
        <v>92</v>
      </c>
      <c r="U16" s="5">
        <f t="shared" si="5"/>
        <v>93</v>
      </c>
      <c r="V16" s="5">
        <f t="shared" si="5"/>
        <v>94</v>
      </c>
    </row>
    <row r="17" spans="8:22" x14ac:dyDescent="0.25">
      <c r="H17" s="4">
        <f t="shared" si="3"/>
        <v>96</v>
      </c>
      <c r="I17" s="4">
        <f t="shared" si="3"/>
        <v>97</v>
      </c>
      <c r="J17" s="5">
        <f t="shared" si="3"/>
        <v>98</v>
      </c>
      <c r="K17" s="5">
        <f t="shared" si="3"/>
        <v>99</v>
      </c>
      <c r="L17" s="5">
        <f t="shared" si="3"/>
        <v>100</v>
      </c>
      <c r="M17" s="5">
        <f t="shared" si="3"/>
        <v>101</v>
      </c>
      <c r="N17" s="5">
        <f t="shared" si="3"/>
        <v>102</v>
      </c>
      <c r="O17" s="4">
        <f t="shared" si="3"/>
        <v>103</v>
      </c>
      <c r="Q17" s="1">
        <v>3</v>
      </c>
      <c r="R17" s="5">
        <f t="shared" si="5"/>
        <v>98</v>
      </c>
      <c r="S17" s="5">
        <f t="shared" si="5"/>
        <v>99</v>
      </c>
      <c r="T17" s="5">
        <f t="shared" si="5"/>
        <v>100</v>
      </c>
      <c r="U17" s="5">
        <f t="shared" si="5"/>
        <v>101</v>
      </c>
      <c r="V17" s="5">
        <f t="shared" si="5"/>
        <v>102</v>
      </c>
    </row>
    <row r="18" spans="8:22" x14ac:dyDescent="0.25">
      <c r="H18" s="4">
        <f t="shared" si="3"/>
        <v>104</v>
      </c>
      <c r="I18" s="4">
        <f t="shared" si="3"/>
        <v>105</v>
      </c>
      <c r="J18" s="4">
        <f t="shared" si="3"/>
        <v>106</v>
      </c>
      <c r="K18" s="4">
        <f t="shared" si="3"/>
        <v>107</v>
      </c>
      <c r="L18" s="4">
        <f t="shared" si="3"/>
        <v>108</v>
      </c>
      <c r="M18" s="4">
        <f t="shared" si="3"/>
        <v>109</v>
      </c>
      <c r="N18" s="4">
        <f t="shared" si="3"/>
        <v>110</v>
      </c>
      <c r="O18" s="4">
        <f t="shared" si="3"/>
        <v>111</v>
      </c>
      <c r="S18" s="1"/>
      <c r="T18" s="1"/>
      <c r="U18" s="1"/>
      <c r="V18" s="1"/>
    </row>
    <row r="19" spans="8:22" x14ac:dyDescent="0.25">
      <c r="S19" s="1"/>
      <c r="T19" s="1"/>
      <c r="U19" s="1"/>
      <c r="V19" s="1"/>
    </row>
    <row r="20" spans="8:22" x14ac:dyDescent="0.25">
      <c r="H20" s="2" t="s">
        <v>16</v>
      </c>
      <c r="I20" s="3">
        <v>2</v>
      </c>
      <c r="S20" s="1"/>
      <c r="T20" s="1"/>
      <c r="U20" s="1"/>
      <c r="V20" s="1"/>
    </row>
    <row r="21" spans="8:22" x14ac:dyDescent="0.25">
      <c r="H21" s="4">
        <f>I20*Nx*Ny</f>
        <v>112</v>
      </c>
      <c r="I21" s="4">
        <f>H21+1</f>
        <v>113</v>
      </c>
      <c r="J21" s="4">
        <f t="shared" ref="J21:O21" si="6">I21+1</f>
        <v>114</v>
      </c>
      <c r="K21" s="4">
        <f t="shared" si="6"/>
        <v>115</v>
      </c>
      <c r="L21" s="4">
        <f t="shared" si="6"/>
        <v>116</v>
      </c>
      <c r="M21" s="4">
        <f t="shared" si="6"/>
        <v>117</v>
      </c>
      <c r="N21" s="4">
        <f t="shared" si="6"/>
        <v>118</v>
      </c>
      <c r="O21" s="4">
        <f t="shared" si="6"/>
        <v>119</v>
      </c>
      <c r="Q21" s="1" t="s">
        <v>18</v>
      </c>
      <c r="R21" s="1">
        <v>1</v>
      </c>
      <c r="S21" s="1"/>
      <c r="T21" s="1"/>
      <c r="U21" s="1"/>
      <c r="V21" s="1"/>
    </row>
    <row r="22" spans="8:22" x14ac:dyDescent="0.25">
      <c r="H22" s="4">
        <f t="shared" ref="H22:O27" si="7">H21+Nx</f>
        <v>120</v>
      </c>
      <c r="I22" s="4">
        <f t="shared" si="7"/>
        <v>121</v>
      </c>
      <c r="J22" s="4">
        <f t="shared" si="7"/>
        <v>122</v>
      </c>
      <c r="K22" s="4">
        <f t="shared" si="7"/>
        <v>123</v>
      </c>
      <c r="L22" s="4">
        <f t="shared" si="7"/>
        <v>124</v>
      </c>
      <c r="M22" s="4">
        <f t="shared" si="7"/>
        <v>125</v>
      </c>
      <c r="N22" s="4">
        <f t="shared" si="7"/>
        <v>126</v>
      </c>
      <c r="O22" s="4">
        <f t="shared" si="7"/>
        <v>127</v>
      </c>
      <c r="Q22" s="1" t="s">
        <v>17</v>
      </c>
      <c r="R22" s="1">
        <v>0</v>
      </c>
      <c r="S22" s="1">
        <v>1</v>
      </c>
      <c r="T22" s="1">
        <v>2</v>
      </c>
      <c r="U22" s="7">
        <v>3</v>
      </c>
      <c r="V22" s="7">
        <v>4</v>
      </c>
    </row>
    <row r="23" spans="8:22" x14ac:dyDescent="0.25">
      <c r="H23" s="4">
        <f t="shared" si="7"/>
        <v>128</v>
      </c>
      <c r="I23" s="4">
        <f t="shared" si="7"/>
        <v>129</v>
      </c>
      <c r="J23" s="5">
        <f t="shared" si="7"/>
        <v>130</v>
      </c>
      <c r="K23" s="5">
        <f t="shared" si="7"/>
        <v>131</v>
      </c>
      <c r="L23" s="5">
        <f t="shared" si="7"/>
        <v>132</v>
      </c>
      <c r="M23" s="5">
        <f t="shared" si="7"/>
        <v>133</v>
      </c>
      <c r="N23" s="5">
        <f t="shared" si="7"/>
        <v>134</v>
      </c>
      <c r="O23" s="4">
        <f t="shared" si="7"/>
        <v>135</v>
      </c>
      <c r="Q23" s="1">
        <v>0</v>
      </c>
      <c r="R23" s="6">
        <f>Nfs+Nx*Ny*kf_1</f>
        <v>130</v>
      </c>
      <c r="S23" s="5">
        <f>R23+1</f>
        <v>131</v>
      </c>
      <c r="T23" s="5">
        <f t="shared" ref="T23:U23" si="8">S23+1</f>
        <v>132</v>
      </c>
      <c r="U23" s="5">
        <f t="shared" si="8"/>
        <v>133</v>
      </c>
      <c r="V23" s="6">
        <f>Nfs+(Nfx-1)+Nx*Ny</f>
        <v>134</v>
      </c>
    </row>
    <row r="24" spans="8:22" x14ac:dyDescent="0.25">
      <c r="H24" s="4">
        <f t="shared" si="7"/>
        <v>136</v>
      </c>
      <c r="I24" s="4">
        <f t="shared" si="7"/>
        <v>137</v>
      </c>
      <c r="J24" s="5">
        <f t="shared" si="7"/>
        <v>138</v>
      </c>
      <c r="K24" s="5">
        <f t="shared" si="7"/>
        <v>139</v>
      </c>
      <c r="L24" s="5">
        <f t="shared" si="7"/>
        <v>140</v>
      </c>
      <c r="M24" s="5">
        <f t="shared" si="7"/>
        <v>141</v>
      </c>
      <c r="N24" s="5">
        <f t="shared" si="7"/>
        <v>142</v>
      </c>
      <c r="O24" s="4">
        <f t="shared" si="7"/>
        <v>143</v>
      </c>
      <c r="Q24" s="1">
        <v>1</v>
      </c>
      <c r="R24" s="5">
        <f t="shared" ref="R24:V26" si="9">R23+Nx</f>
        <v>138</v>
      </c>
      <c r="S24" s="5">
        <f t="shared" si="9"/>
        <v>139</v>
      </c>
      <c r="T24" s="5">
        <f t="shared" si="9"/>
        <v>140</v>
      </c>
      <c r="U24" s="5">
        <f t="shared" si="9"/>
        <v>141</v>
      </c>
      <c r="V24" s="5">
        <f t="shared" si="9"/>
        <v>142</v>
      </c>
    </row>
    <row r="25" spans="8:22" x14ac:dyDescent="0.25">
      <c r="H25" s="4">
        <f t="shared" si="7"/>
        <v>144</v>
      </c>
      <c r="I25" s="4">
        <f t="shared" si="7"/>
        <v>145</v>
      </c>
      <c r="J25" s="5">
        <f t="shared" si="7"/>
        <v>146</v>
      </c>
      <c r="K25" s="5">
        <f t="shared" si="7"/>
        <v>147</v>
      </c>
      <c r="L25" s="5">
        <f t="shared" si="7"/>
        <v>148</v>
      </c>
      <c r="M25" s="5">
        <f t="shared" si="7"/>
        <v>149</v>
      </c>
      <c r="N25" s="5">
        <f t="shared" si="7"/>
        <v>150</v>
      </c>
      <c r="O25" s="4">
        <f t="shared" si="7"/>
        <v>151</v>
      </c>
      <c r="Q25" s="1">
        <v>2</v>
      </c>
      <c r="R25" s="5">
        <f t="shared" si="9"/>
        <v>146</v>
      </c>
      <c r="S25" s="5">
        <f t="shared" si="9"/>
        <v>147</v>
      </c>
      <c r="T25" s="5">
        <f t="shared" si="9"/>
        <v>148</v>
      </c>
      <c r="U25" s="5">
        <f t="shared" si="9"/>
        <v>149</v>
      </c>
      <c r="V25" s="5">
        <f t="shared" si="9"/>
        <v>150</v>
      </c>
    </row>
    <row r="26" spans="8:22" x14ac:dyDescent="0.25">
      <c r="H26" s="4">
        <f t="shared" si="7"/>
        <v>152</v>
      </c>
      <c r="I26" s="4">
        <f t="shared" si="7"/>
        <v>153</v>
      </c>
      <c r="J26" s="5">
        <f t="shared" si="7"/>
        <v>154</v>
      </c>
      <c r="K26" s="5">
        <f t="shared" si="7"/>
        <v>155</v>
      </c>
      <c r="L26" s="5">
        <f t="shared" si="7"/>
        <v>156</v>
      </c>
      <c r="M26" s="5">
        <f t="shared" si="7"/>
        <v>157</v>
      </c>
      <c r="N26" s="5">
        <f t="shared" si="7"/>
        <v>158</v>
      </c>
      <c r="O26" s="4">
        <f t="shared" si="7"/>
        <v>159</v>
      </c>
      <c r="Q26" s="1">
        <v>3</v>
      </c>
      <c r="R26" s="5">
        <f t="shared" si="9"/>
        <v>154</v>
      </c>
      <c r="S26" s="5">
        <f t="shared" si="9"/>
        <v>155</v>
      </c>
      <c r="T26" s="5">
        <f t="shared" si="9"/>
        <v>156</v>
      </c>
      <c r="U26" s="5">
        <f t="shared" si="9"/>
        <v>157</v>
      </c>
      <c r="V26" s="5">
        <f t="shared" si="9"/>
        <v>158</v>
      </c>
    </row>
    <row r="27" spans="8:22" x14ac:dyDescent="0.25">
      <c r="H27" s="4">
        <f t="shared" si="7"/>
        <v>160</v>
      </c>
      <c r="I27" s="4">
        <f t="shared" si="7"/>
        <v>161</v>
      </c>
      <c r="J27" s="4">
        <f t="shared" si="7"/>
        <v>162</v>
      </c>
      <c r="K27" s="4">
        <f t="shared" si="7"/>
        <v>163</v>
      </c>
      <c r="L27" s="4">
        <f t="shared" si="7"/>
        <v>164</v>
      </c>
      <c r="M27" s="4">
        <f t="shared" si="7"/>
        <v>165</v>
      </c>
      <c r="N27" s="4">
        <f t="shared" si="7"/>
        <v>166</v>
      </c>
      <c r="O27" s="4">
        <f t="shared" si="7"/>
        <v>167</v>
      </c>
      <c r="S27" s="1"/>
      <c r="T27" s="1"/>
      <c r="U27" s="1"/>
      <c r="V27" s="1"/>
    </row>
    <row r="28" spans="8:22" x14ac:dyDescent="0.25">
      <c r="S28" s="1"/>
      <c r="T28" s="1"/>
      <c r="U28" s="1"/>
      <c r="V28" s="1"/>
    </row>
    <row r="29" spans="8:22" x14ac:dyDescent="0.25">
      <c r="H29" s="2" t="s">
        <v>16</v>
      </c>
      <c r="I29" s="3">
        <v>3</v>
      </c>
      <c r="S29" s="1"/>
      <c r="T29" s="1"/>
      <c r="U29" s="1"/>
      <c r="V29" s="1"/>
    </row>
    <row r="30" spans="8:22" x14ac:dyDescent="0.25">
      <c r="H30" s="4">
        <f>I29*Nx*Ny</f>
        <v>168</v>
      </c>
      <c r="I30" s="4">
        <f>H30+1</f>
        <v>169</v>
      </c>
      <c r="J30" s="4">
        <f t="shared" ref="J30:O30" si="10">I30+1</f>
        <v>170</v>
      </c>
      <c r="K30" s="4">
        <f t="shared" si="10"/>
        <v>171</v>
      </c>
      <c r="L30" s="4">
        <f t="shared" si="10"/>
        <v>172</v>
      </c>
      <c r="M30" s="4">
        <f t="shared" si="10"/>
        <v>173</v>
      </c>
      <c r="N30" s="4">
        <f t="shared" si="10"/>
        <v>174</v>
      </c>
      <c r="O30" s="4">
        <f t="shared" si="10"/>
        <v>175</v>
      </c>
      <c r="Q30" s="1" t="s">
        <v>18</v>
      </c>
      <c r="R30" s="1">
        <v>2</v>
      </c>
      <c r="S30" s="1"/>
      <c r="T30" s="1"/>
      <c r="U30" s="1"/>
      <c r="V30" s="1"/>
    </row>
    <row r="31" spans="8:22" x14ac:dyDescent="0.25">
      <c r="H31" s="4">
        <f t="shared" ref="H31:O36" si="11">H30+Nx</f>
        <v>176</v>
      </c>
      <c r="I31" s="4">
        <f t="shared" si="11"/>
        <v>177</v>
      </c>
      <c r="J31" s="4">
        <f t="shared" si="11"/>
        <v>178</v>
      </c>
      <c r="K31" s="4">
        <f t="shared" si="11"/>
        <v>179</v>
      </c>
      <c r="L31" s="4">
        <f t="shared" si="11"/>
        <v>180</v>
      </c>
      <c r="M31" s="4">
        <f t="shared" si="11"/>
        <v>181</v>
      </c>
      <c r="N31" s="4">
        <f t="shared" si="11"/>
        <v>182</v>
      </c>
      <c r="O31" s="4">
        <f t="shared" si="11"/>
        <v>183</v>
      </c>
      <c r="Q31" s="1" t="s">
        <v>17</v>
      </c>
      <c r="R31" s="1">
        <v>0</v>
      </c>
      <c r="S31" s="1">
        <v>1</v>
      </c>
      <c r="T31" s="1">
        <v>2</v>
      </c>
      <c r="U31" s="7">
        <v>3</v>
      </c>
      <c r="V31" s="7">
        <v>4</v>
      </c>
    </row>
    <row r="32" spans="8:22" x14ac:dyDescent="0.25">
      <c r="H32" s="4">
        <f t="shared" si="11"/>
        <v>184</v>
      </c>
      <c r="I32" s="4">
        <f t="shared" si="11"/>
        <v>185</v>
      </c>
      <c r="J32" s="5">
        <f t="shared" si="11"/>
        <v>186</v>
      </c>
      <c r="K32" s="5">
        <f t="shared" si="11"/>
        <v>187</v>
      </c>
      <c r="L32" s="5">
        <f t="shared" si="11"/>
        <v>188</v>
      </c>
      <c r="M32" s="5">
        <f t="shared" si="11"/>
        <v>189</v>
      </c>
      <c r="N32" s="5">
        <f t="shared" si="11"/>
        <v>190</v>
      </c>
      <c r="O32" s="4">
        <f t="shared" si="11"/>
        <v>191</v>
      </c>
      <c r="Q32" s="1">
        <v>0</v>
      </c>
      <c r="R32" s="6">
        <f>Nfs+Nx*Ny*kf_2</f>
        <v>186</v>
      </c>
      <c r="S32" s="5">
        <f>R32+1</f>
        <v>187</v>
      </c>
      <c r="T32" s="5">
        <f t="shared" ref="T32:V32" si="12">S32+1</f>
        <v>188</v>
      </c>
      <c r="U32" s="5">
        <f t="shared" si="12"/>
        <v>189</v>
      </c>
      <c r="V32" s="5">
        <f t="shared" si="12"/>
        <v>190</v>
      </c>
    </row>
    <row r="33" spans="8:22" x14ac:dyDescent="0.25">
      <c r="H33" s="4">
        <f t="shared" si="11"/>
        <v>192</v>
      </c>
      <c r="I33" s="4">
        <f t="shared" si="11"/>
        <v>193</v>
      </c>
      <c r="J33" s="5">
        <f t="shared" si="11"/>
        <v>194</v>
      </c>
      <c r="K33" s="5">
        <f t="shared" si="11"/>
        <v>195</v>
      </c>
      <c r="L33" s="5">
        <f t="shared" si="11"/>
        <v>196</v>
      </c>
      <c r="M33" s="5">
        <f t="shared" si="11"/>
        <v>197</v>
      </c>
      <c r="N33" s="5">
        <f t="shared" si="11"/>
        <v>198</v>
      </c>
      <c r="O33" s="4">
        <f t="shared" si="11"/>
        <v>199</v>
      </c>
      <c r="Q33" s="1">
        <v>1</v>
      </c>
      <c r="R33" s="5">
        <f t="shared" ref="R33:V35" si="13">R32+Nx</f>
        <v>194</v>
      </c>
      <c r="S33" s="5">
        <f t="shared" si="13"/>
        <v>195</v>
      </c>
      <c r="T33" s="5">
        <f t="shared" si="13"/>
        <v>196</v>
      </c>
      <c r="U33" s="5">
        <f t="shared" si="13"/>
        <v>197</v>
      </c>
      <c r="V33" s="5">
        <f t="shared" si="13"/>
        <v>198</v>
      </c>
    </row>
    <row r="34" spans="8:22" x14ac:dyDescent="0.25">
      <c r="H34" s="4">
        <f t="shared" si="11"/>
        <v>200</v>
      </c>
      <c r="I34" s="4">
        <f t="shared" si="11"/>
        <v>201</v>
      </c>
      <c r="J34" s="5">
        <f t="shared" si="11"/>
        <v>202</v>
      </c>
      <c r="K34" s="5">
        <f t="shared" si="11"/>
        <v>203</v>
      </c>
      <c r="L34" s="5">
        <f t="shared" si="11"/>
        <v>204</v>
      </c>
      <c r="M34" s="5">
        <f t="shared" si="11"/>
        <v>205</v>
      </c>
      <c r="N34" s="5">
        <f t="shared" si="11"/>
        <v>206</v>
      </c>
      <c r="O34" s="4">
        <f t="shared" si="11"/>
        <v>207</v>
      </c>
      <c r="Q34" s="1">
        <v>2</v>
      </c>
      <c r="R34" s="5">
        <f t="shared" si="13"/>
        <v>202</v>
      </c>
      <c r="S34" s="5">
        <f t="shared" si="13"/>
        <v>203</v>
      </c>
      <c r="T34" s="5">
        <f t="shared" si="13"/>
        <v>204</v>
      </c>
      <c r="U34" s="5">
        <f t="shared" si="13"/>
        <v>205</v>
      </c>
      <c r="V34" s="5">
        <f t="shared" si="13"/>
        <v>206</v>
      </c>
    </row>
    <row r="35" spans="8:22" x14ac:dyDescent="0.25">
      <c r="H35" s="4">
        <f t="shared" si="11"/>
        <v>208</v>
      </c>
      <c r="I35" s="4">
        <f t="shared" si="11"/>
        <v>209</v>
      </c>
      <c r="J35" s="5">
        <f t="shared" si="11"/>
        <v>210</v>
      </c>
      <c r="K35" s="5">
        <f t="shared" si="11"/>
        <v>211</v>
      </c>
      <c r="L35" s="5">
        <f t="shared" si="11"/>
        <v>212</v>
      </c>
      <c r="M35" s="5">
        <f t="shared" si="11"/>
        <v>213</v>
      </c>
      <c r="N35" s="5">
        <f t="shared" si="11"/>
        <v>214</v>
      </c>
      <c r="O35" s="4">
        <f t="shared" si="11"/>
        <v>215</v>
      </c>
      <c r="Q35" s="1">
        <v>3</v>
      </c>
      <c r="R35" s="5">
        <f t="shared" si="13"/>
        <v>210</v>
      </c>
      <c r="S35" s="5">
        <f t="shared" si="13"/>
        <v>211</v>
      </c>
      <c r="T35" s="5">
        <f t="shared" si="13"/>
        <v>212</v>
      </c>
      <c r="U35" s="5">
        <f t="shared" si="13"/>
        <v>213</v>
      </c>
      <c r="V35" s="5">
        <f t="shared" si="13"/>
        <v>214</v>
      </c>
    </row>
    <row r="36" spans="8:22" x14ac:dyDescent="0.25">
      <c r="H36" s="4">
        <f t="shared" si="11"/>
        <v>216</v>
      </c>
      <c r="I36" s="4">
        <f t="shared" si="11"/>
        <v>217</v>
      </c>
      <c r="J36" s="4">
        <f t="shared" si="11"/>
        <v>218</v>
      </c>
      <c r="K36" s="4">
        <f t="shared" si="11"/>
        <v>219</v>
      </c>
      <c r="L36" s="4">
        <f t="shared" si="11"/>
        <v>220</v>
      </c>
      <c r="M36" s="4">
        <f t="shared" si="11"/>
        <v>221</v>
      </c>
      <c r="N36" s="4">
        <f t="shared" si="11"/>
        <v>222</v>
      </c>
      <c r="O36" s="4">
        <f t="shared" si="11"/>
        <v>223</v>
      </c>
    </row>
    <row r="38" spans="8:22" x14ac:dyDescent="0.25">
      <c r="H38" s="2" t="s">
        <v>16</v>
      </c>
      <c r="I38" s="3">
        <v>4</v>
      </c>
    </row>
    <row r="39" spans="8:22" x14ac:dyDescent="0.25">
      <c r="H39" s="4">
        <f>I38*Nx*Ny</f>
        <v>224</v>
      </c>
      <c r="I39" s="4">
        <f>H39+1</f>
        <v>225</v>
      </c>
      <c r="J39" s="4">
        <f t="shared" ref="J39:O39" si="14">I39+1</f>
        <v>226</v>
      </c>
      <c r="K39" s="4">
        <f t="shared" si="14"/>
        <v>227</v>
      </c>
      <c r="L39" s="4">
        <f t="shared" si="14"/>
        <v>228</v>
      </c>
      <c r="M39" s="4">
        <f t="shared" si="14"/>
        <v>229</v>
      </c>
      <c r="N39" s="4">
        <f t="shared" si="14"/>
        <v>230</v>
      </c>
      <c r="O39" s="4">
        <f t="shared" si="14"/>
        <v>231</v>
      </c>
    </row>
    <row r="40" spans="8:22" x14ac:dyDescent="0.25">
      <c r="H40" s="4">
        <f t="shared" ref="H40:O45" si="15">H39+Nx</f>
        <v>232</v>
      </c>
      <c r="I40" s="4">
        <f t="shared" si="15"/>
        <v>233</v>
      </c>
      <c r="J40" s="4">
        <f t="shared" si="15"/>
        <v>234</v>
      </c>
      <c r="K40" s="4">
        <f t="shared" si="15"/>
        <v>235</v>
      </c>
      <c r="L40" s="4">
        <f t="shared" si="15"/>
        <v>236</v>
      </c>
      <c r="M40" s="4">
        <f t="shared" si="15"/>
        <v>237</v>
      </c>
      <c r="N40" s="4">
        <f t="shared" si="15"/>
        <v>238</v>
      </c>
      <c r="O40" s="4">
        <f t="shared" si="15"/>
        <v>239</v>
      </c>
    </row>
    <row r="41" spans="8:22" x14ac:dyDescent="0.25">
      <c r="H41" s="4">
        <f t="shared" si="15"/>
        <v>240</v>
      </c>
      <c r="I41" s="4">
        <f t="shared" si="15"/>
        <v>241</v>
      </c>
      <c r="J41" s="4">
        <f t="shared" si="15"/>
        <v>242</v>
      </c>
      <c r="K41" s="4">
        <f t="shared" si="15"/>
        <v>243</v>
      </c>
      <c r="L41" s="4">
        <f t="shared" si="15"/>
        <v>244</v>
      </c>
      <c r="M41" s="4">
        <f t="shared" si="15"/>
        <v>245</v>
      </c>
      <c r="N41" s="4">
        <f t="shared" si="15"/>
        <v>246</v>
      </c>
      <c r="O41" s="4">
        <f t="shared" si="15"/>
        <v>247</v>
      </c>
    </row>
    <row r="42" spans="8:22" x14ac:dyDescent="0.25">
      <c r="H42" s="4">
        <f t="shared" si="15"/>
        <v>248</v>
      </c>
      <c r="I42" s="4">
        <f t="shared" si="15"/>
        <v>249</v>
      </c>
      <c r="J42" s="4">
        <f t="shared" si="15"/>
        <v>250</v>
      </c>
      <c r="K42" s="4">
        <f t="shared" si="15"/>
        <v>251</v>
      </c>
      <c r="L42" s="4">
        <f t="shared" si="15"/>
        <v>252</v>
      </c>
      <c r="M42" s="4">
        <f t="shared" si="15"/>
        <v>253</v>
      </c>
      <c r="N42" s="4">
        <f t="shared" si="15"/>
        <v>254</v>
      </c>
      <c r="O42" s="4">
        <f t="shared" si="15"/>
        <v>255</v>
      </c>
    </row>
    <row r="43" spans="8:22" x14ac:dyDescent="0.25">
      <c r="H43" s="4">
        <f t="shared" si="15"/>
        <v>256</v>
      </c>
      <c r="I43" s="4">
        <f t="shared" si="15"/>
        <v>257</v>
      </c>
      <c r="J43" s="4">
        <f t="shared" si="15"/>
        <v>258</v>
      </c>
      <c r="K43" s="4">
        <f t="shared" si="15"/>
        <v>259</v>
      </c>
      <c r="L43" s="4">
        <f t="shared" si="15"/>
        <v>260</v>
      </c>
      <c r="M43" s="4">
        <f t="shared" si="15"/>
        <v>261</v>
      </c>
      <c r="N43" s="4">
        <f t="shared" si="15"/>
        <v>262</v>
      </c>
      <c r="O43" s="4">
        <f t="shared" si="15"/>
        <v>263</v>
      </c>
    </row>
    <row r="44" spans="8:22" x14ac:dyDescent="0.25">
      <c r="H44" s="4">
        <f t="shared" si="15"/>
        <v>264</v>
      </c>
      <c r="I44" s="4">
        <f t="shared" si="15"/>
        <v>265</v>
      </c>
      <c r="J44" s="4">
        <f t="shared" si="15"/>
        <v>266</v>
      </c>
      <c r="K44" s="4">
        <f t="shared" si="15"/>
        <v>267</v>
      </c>
      <c r="L44" s="4">
        <f t="shared" si="15"/>
        <v>268</v>
      </c>
      <c r="M44" s="4">
        <f t="shared" si="15"/>
        <v>269</v>
      </c>
      <c r="N44" s="4">
        <f t="shared" si="15"/>
        <v>270</v>
      </c>
      <c r="O44" s="4">
        <f t="shared" si="15"/>
        <v>271</v>
      </c>
    </row>
    <row r="45" spans="8:22" x14ac:dyDescent="0.25">
      <c r="H45" s="4">
        <f t="shared" si="15"/>
        <v>272</v>
      </c>
      <c r="I45" s="4">
        <f t="shared" si="15"/>
        <v>273</v>
      </c>
      <c r="J45" s="4">
        <f t="shared" si="15"/>
        <v>274</v>
      </c>
      <c r="K45" s="4">
        <f t="shared" si="15"/>
        <v>275</v>
      </c>
      <c r="L45" s="4">
        <f t="shared" si="15"/>
        <v>276</v>
      </c>
      <c r="M45" s="4">
        <f t="shared" si="15"/>
        <v>277</v>
      </c>
      <c r="N45" s="4">
        <f t="shared" si="15"/>
        <v>278</v>
      </c>
      <c r="O45" s="4">
        <f t="shared" si="15"/>
        <v>279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V111"/>
  <sheetViews>
    <sheetView tabSelected="1" topLeftCell="DW7" workbookViewId="0">
      <selection activeCell="EO21" sqref="EO21"/>
    </sheetView>
  </sheetViews>
  <sheetFormatPr defaultRowHeight="15" x14ac:dyDescent="0.25"/>
  <cols>
    <col min="1" max="1" width="23.42578125" style="8" customWidth="1"/>
    <col min="2" max="26" width="9.140625" style="8"/>
    <col min="27" max="27" width="9.140625" style="26"/>
    <col min="28" max="38" width="5.7109375" style="68" customWidth="1"/>
    <col min="39" max="39" width="5.7109375" style="8" customWidth="1"/>
    <col min="40" max="40" width="5.7109375" style="11" customWidth="1"/>
    <col min="41" max="52" width="5.7109375" style="8" customWidth="1"/>
    <col min="53" max="53" width="9.140625" style="8"/>
    <col min="54" max="54" width="5.7109375" style="11" customWidth="1"/>
    <col min="55" max="66" width="5.7109375" style="8" customWidth="1"/>
    <col min="67" max="69" width="9.140625" style="8"/>
    <col min="70" max="70" width="3.140625" style="8" customWidth="1"/>
    <col min="71" max="72" width="9.140625" style="8"/>
    <col min="73" max="73" width="4.7109375" style="8" customWidth="1"/>
    <col min="74" max="75" width="9.140625" style="8"/>
    <col min="76" max="76" width="3.5703125" style="8" customWidth="1"/>
    <col min="77" max="78" width="9.140625" style="8" customWidth="1"/>
    <col min="79" max="79" width="3.5703125" style="8" customWidth="1"/>
    <col min="80" max="81" width="9.140625" style="8"/>
    <col min="82" max="82" width="4.140625" style="8" customWidth="1"/>
    <col min="83" max="90" width="9.140625" style="8"/>
    <col min="91" max="91" width="2.140625" style="11" customWidth="1"/>
    <col min="92" max="92" width="6" style="8" customWidth="1"/>
    <col min="93" max="110" width="5.7109375" style="8" customWidth="1"/>
    <col min="111" max="111" width="6.42578125" style="8" customWidth="1"/>
    <col min="112" max="112" width="9.140625" style="8"/>
    <col min="113" max="113" width="13.28515625" style="8" customWidth="1"/>
    <col min="114" max="114" width="9.140625" style="8"/>
    <col min="115" max="115" width="2.28515625" style="11" customWidth="1"/>
    <col min="116" max="116" width="5.28515625" style="8" customWidth="1"/>
    <col min="117" max="136" width="9.140625" style="8"/>
    <col min="137" max="137" width="12.28515625" style="8" customWidth="1"/>
    <col min="138" max="138" width="9.140625" style="8"/>
    <col min="139" max="139" width="4.42578125" style="11" customWidth="1"/>
    <col min="140" max="140" width="9.140625" style="8"/>
    <col min="141" max="152" width="5.7109375" style="8" customWidth="1"/>
    <col min="153" max="16384" width="9.140625" style="8"/>
  </cols>
  <sheetData>
    <row r="1" spans="1:152" x14ac:dyDescent="0.25">
      <c r="A1" s="8" t="s">
        <v>33</v>
      </c>
      <c r="N1" s="8" t="s">
        <v>43</v>
      </c>
    </row>
    <row r="2" spans="1:152" x14ac:dyDescent="0.25">
      <c r="A2" s="9" t="s">
        <v>20</v>
      </c>
      <c r="B2" s="10" t="s">
        <v>34</v>
      </c>
      <c r="C2" s="10">
        <v>14</v>
      </c>
      <c r="E2" s="8" t="s">
        <v>57</v>
      </c>
      <c r="N2" s="8" t="s">
        <v>45</v>
      </c>
      <c r="O2" s="8">
        <v>3000</v>
      </c>
    </row>
    <row r="3" spans="1:152" x14ac:dyDescent="0.25">
      <c r="A3" s="11"/>
      <c r="B3" s="12" t="s">
        <v>37</v>
      </c>
      <c r="C3" s="12">
        <v>19</v>
      </c>
      <c r="E3" s="8" t="s">
        <v>58</v>
      </c>
      <c r="N3" s="8" t="s">
        <v>46</v>
      </c>
      <c r="O3" s="8">
        <v>2000</v>
      </c>
    </row>
    <row r="4" spans="1:152" x14ac:dyDescent="0.25">
      <c r="A4" s="13"/>
      <c r="B4" s="12" t="s">
        <v>38</v>
      </c>
      <c r="C4" s="12">
        <v>18</v>
      </c>
      <c r="E4" s="8" t="s">
        <v>59</v>
      </c>
      <c r="N4" s="8" t="s">
        <v>44</v>
      </c>
      <c r="O4" s="8">
        <v>1000</v>
      </c>
    </row>
    <row r="5" spans="1:152" x14ac:dyDescent="0.25">
      <c r="A5" s="9" t="s">
        <v>21</v>
      </c>
      <c r="B5" s="10" t="s">
        <v>35</v>
      </c>
      <c r="C5" s="10">
        <v>12</v>
      </c>
      <c r="E5" s="8" t="s">
        <v>60</v>
      </c>
    </row>
    <row r="6" spans="1:152" x14ac:dyDescent="0.25">
      <c r="A6" s="11"/>
      <c r="B6" s="12" t="s">
        <v>39</v>
      </c>
      <c r="C6" s="12">
        <v>17</v>
      </c>
      <c r="E6" s="8" t="s">
        <v>61</v>
      </c>
    </row>
    <row r="7" spans="1:152" x14ac:dyDescent="0.25">
      <c r="A7" s="13"/>
      <c r="B7" s="12" t="s">
        <v>40</v>
      </c>
      <c r="C7" s="12">
        <v>15</v>
      </c>
      <c r="E7" s="8" t="s">
        <v>62</v>
      </c>
    </row>
    <row r="8" spans="1:152" x14ac:dyDescent="0.25">
      <c r="A8" s="9" t="s">
        <v>22</v>
      </c>
      <c r="B8" s="10" t="s">
        <v>36</v>
      </c>
      <c r="C8" s="10">
        <v>13</v>
      </c>
      <c r="E8" s="8" t="s">
        <v>63</v>
      </c>
    </row>
    <row r="9" spans="1:152" x14ac:dyDescent="0.25">
      <c r="A9" s="11"/>
      <c r="B9" s="12" t="s">
        <v>41</v>
      </c>
      <c r="C9" s="12">
        <v>16</v>
      </c>
      <c r="E9" s="8" t="s">
        <v>64</v>
      </c>
    </row>
    <row r="10" spans="1:152" x14ac:dyDescent="0.25">
      <c r="A10" s="13"/>
      <c r="B10" s="12" t="s">
        <v>42</v>
      </c>
      <c r="C10" s="12">
        <v>14</v>
      </c>
      <c r="E10" s="8" t="s">
        <v>65</v>
      </c>
      <c r="AR10" s="8" t="s">
        <v>71</v>
      </c>
      <c r="AS10" s="8" t="s">
        <v>72</v>
      </c>
      <c r="BF10" s="8" t="s">
        <v>71</v>
      </c>
      <c r="BG10" s="8" t="s">
        <v>73</v>
      </c>
    </row>
    <row r="11" spans="1:152" x14ac:dyDescent="0.25">
      <c r="AA11" s="26" t="s">
        <v>70</v>
      </c>
      <c r="AO11" s="26" t="s">
        <v>70</v>
      </c>
      <c r="AP11" s="68"/>
      <c r="AQ11" s="68"/>
      <c r="AR11" s="68"/>
      <c r="AS11" s="68"/>
      <c r="AT11" s="68"/>
      <c r="AU11" s="68"/>
      <c r="AV11" s="68"/>
      <c r="AW11" s="68"/>
      <c r="AX11" s="68"/>
      <c r="AY11" s="68"/>
      <c r="AZ11" s="68"/>
      <c r="BC11" s="26" t="s">
        <v>70</v>
      </c>
      <c r="BD11" s="68"/>
      <c r="BE11" s="68"/>
      <c r="BF11" s="68"/>
      <c r="BG11" s="68"/>
      <c r="BH11" s="68"/>
      <c r="BI11" s="68"/>
      <c r="BJ11" s="68"/>
      <c r="BK11" s="68"/>
      <c r="BL11" s="68"/>
      <c r="BM11" s="68"/>
      <c r="BN11" s="68"/>
      <c r="DS11" s="8" t="s">
        <v>100</v>
      </c>
      <c r="DT11" s="8" t="s">
        <v>101</v>
      </c>
    </row>
    <row r="12" spans="1:152" x14ac:dyDescent="0.25">
      <c r="A12" s="14" t="s">
        <v>19</v>
      </c>
      <c r="B12" s="80" t="s">
        <v>20</v>
      </c>
      <c r="C12" s="80"/>
      <c r="D12" s="15"/>
      <c r="E12" s="80" t="s">
        <v>21</v>
      </c>
      <c r="F12" s="80"/>
      <c r="G12" s="80"/>
      <c r="H12" s="80" t="s">
        <v>22</v>
      </c>
      <c r="I12" s="80"/>
      <c r="J12" s="80"/>
      <c r="K12" s="12" t="s">
        <v>68</v>
      </c>
      <c r="AA12" s="26">
        <v>1</v>
      </c>
      <c r="AB12" s="71">
        <v>1</v>
      </c>
      <c r="AC12" s="69"/>
      <c r="AD12" s="69"/>
      <c r="AF12" s="69"/>
      <c r="AG12" s="69"/>
      <c r="AH12" s="69"/>
      <c r="AJ12" s="69"/>
      <c r="AK12" s="69"/>
      <c r="AL12" s="69"/>
      <c r="AO12" s="26">
        <v>1</v>
      </c>
      <c r="AP12" s="71">
        <v>1</v>
      </c>
      <c r="AQ12" s="69"/>
      <c r="AR12" s="69"/>
      <c r="AS12" s="68"/>
      <c r="AT12" s="69"/>
      <c r="AU12" s="69"/>
      <c r="AV12" s="69"/>
      <c r="AW12" s="68"/>
      <c r="AX12" s="69"/>
      <c r="AY12" s="69"/>
      <c r="AZ12" s="69"/>
      <c r="BC12" s="26">
        <v>1</v>
      </c>
      <c r="BD12" s="71">
        <v>1</v>
      </c>
      <c r="BE12" s="69"/>
      <c r="BF12" s="69"/>
      <c r="BG12" s="68"/>
      <c r="BH12" s="69"/>
      <c r="BI12" s="69"/>
      <c r="BJ12" s="69"/>
      <c r="BK12" s="68"/>
      <c r="BL12" s="69"/>
      <c r="BM12" s="69"/>
      <c r="BN12" s="69"/>
      <c r="BV12" s="69" t="s">
        <v>74</v>
      </c>
      <c r="BW12" s="69">
        <v>1</v>
      </c>
      <c r="CB12" s="8">
        <f>1/4</f>
        <v>0.25</v>
      </c>
      <c r="CQ12" s="8" t="s">
        <v>93</v>
      </c>
      <c r="CS12" s="8" t="s">
        <v>73</v>
      </c>
      <c r="DI12" s="83" t="s">
        <v>96</v>
      </c>
      <c r="DO12" s="8" t="s">
        <v>93</v>
      </c>
      <c r="DQ12" s="8" t="s">
        <v>73</v>
      </c>
      <c r="DS12" s="8">
        <f>4*4*4</f>
        <v>64</v>
      </c>
      <c r="DT12" s="8">
        <f>DS12/4</f>
        <v>16</v>
      </c>
      <c r="EG12" s="83" t="s">
        <v>96</v>
      </c>
    </row>
    <row r="13" spans="1:152" x14ac:dyDescent="0.25">
      <c r="A13" s="14" t="s">
        <v>23</v>
      </c>
      <c r="B13" s="15" t="s">
        <v>24</v>
      </c>
      <c r="C13" s="15" t="s">
        <v>25</v>
      </c>
      <c r="D13" s="15" t="s">
        <v>26</v>
      </c>
      <c r="E13" s="15" t="s">
        <v>27</v>
      </c>
      <c r="F13" s="15" t="s">
        <v>28</v>
      </c>
      <c r="G13" s="15" t="s">
        <v>29</v>
      </c>
      <c r="H13" s="15" t="s">
        <v>30</v>
      </c>
      <c r="I13" s="15" t="s">
        <v>31</v>
      </c>
      <c r="J13" s="15" t="s">
        <v>32</v>
      </c>
      <c r="K13" s="12"/>
      <c r="N13" s="9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7"/>
      <c r="AB13" s="69"/>
      <c r="AC13" s="69"/>
      <c r="AD13" s="69"/>
      <c r="AF13" s="69"/>
      <c r="AG13" s="69"/>
      <c r="AH13" s="69"/>
      <c r="AJ13" s="69"/>
      <c r="AK13" s="69"/>
      <c r="AL13" s="69"/>
      <c r="AO13" s="26"/>
      <c r="AP13" s="69"/>
      <c r="AQ13" s="69"/>
      <c r="AR13" s="69"/>
      <c r="AS13" s="68"/>
      <c r="AT13" s="69"/>
      <c r="AU13" s="69"/>
      <c r="AV13" s="69"/>
      <c r="AW13" s="68"/>
      <c r="AX13" s="69"/>
      <c r="AY13" s="69"/>
      <c r="AZ13" s="69"/>
      <c r="BC13" s="26"/>
      <c r="BD13" s="69"/>
      <c r="BE13" s="69"/>
      <c r="BF13" s="69"/>
      <c r="BG13" s="68"/>
      <c r="BH13" s="69"/>
      <c r="BI13" s="69"/>
      <c r="BJ13" s="69"/>
      <c r="BK13" s="68"/>
      <c r="BL13" s="69"/>
      <c r="BM13" s="69"/>
      <c r="BN13" s="69"/>
      <c r="CN13" s="26" t="s">
        <v>70</v>
      </c>
      <c r="CO13" s="68"/>
      <c r="CP13" s="68"/>
      <c r="CQ13" s="68"/>
      <c r="CR13" s="68"/>
      <c r="CS13" s="68"/>
      <c r="CT13" s="68"/>
      <c r="CU13" s="68"/>
      <c r="CV13" s="68"/>
      <c r="CW13" s="68"/>
      <c r="CX13" s="68"/>
      <c r="CY13" s="68"/>
      <c r="CZ13" s="68"/>
      <c r="DA13" s="68"/>
      <c r="DB13" s="68"/>
      <c r="DH13" s="81" t="s">
        <v>94</v>
      </c>
      <c r="DI13" s="83" t="s">
        <v>97</v>
      </c>
      <c r="DL13" s="26" t="s">
        <v>70</v>
      </c>
      <c r="DM13" s="68"/>
      <c r="DN13" s="68"/>
      <c r="DO13" s="68"/>
      <c r="DP13" s="68"/>
      <c r="DQ13" s="68"/>
      <c r="DR13" s="68"/>
      <c r="DS13" s="68"/>
      <c r="DT13" s="68"/>
      <c r="DU13" s="68"/>
      <c r="DV13" s="68"/>
      <c r="DW13" s="68"/>
      <c r="DX13" s="68"/>
      <c r="DY13" s="68"/>
      <c r="DZ13" s="68"/>
      <c r="EF13" s="81" t="s">
        <v>94</v>
      </c>
      <c r="EG13" s="83" t="s">
        <v>97</v>
      </c>
    </row>
    <row r="14" spans="1:152" x14ac:dyDescent="0.25">
      <c r="A14" s="8" t="s">
        <v>47</v>
      </c>
      <c r="E14" s="26" t="s">
        <v>48</v>
      </c>
      <c r="F14" s="18">
        <f>MIN(C2:C4)</f>
        <v>14</v>
      </c>
      <c r="G14" s="8" t="s">
        <v>67</v>
      </c>
      <c r="K14" s="8">
        <v>0</v>
      </c>
      <c r="N14" s="11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20"/>
      <c r="AB14" s="69"/>
      <c r="AC14" s="69"/>
      <c r="AD14" s="69"/>
      <c r="AF14" s="69"/>
      <c r="AG14" s="69"/>
      <c r="AH14" s="69"/>
      <c r="AJ14" s="69"/>
      <c r="AK14" s="69"/>
      <c r="AL14" s="69"/>
      <c r="AO14" s="26"/>
      <c r="AP14" s="69"/>
      <c r="AQ14" s="69"/>
      <c r="AR14" s="69"/>
      <c r="AS14" s="68"/>
      <c r="AT14" s="69"/>
      <c r="AU14" s="69"/>
      <c r="AV14" s="69"/>
      <c r="AW14" s="68"/>
      <c r="AX14" s="69"/>
      <c r="AY14" s="69"/>
      <c r="AZ14" s="69"/>
      <c r="BC14" s="26"/>
      <c r="BD14" s="69"/>
      <c r="BE14" s="69"/>
      <c r="BF14" s="69"/>
      <c r="BG14" s="68"/>
      <c r="BH14" s="69"/>
      <c r="BI14" s="69"/>
      <c r="BJ14" s="69"/>
      <c r="BK14" s="68"/>
      <c r="BL14" s="69"/>
      <c r="BM14" s="69"/>
      <c r="BN14" s="69"/>
      <c r="CN14" s="26">
        <v>1</v>
      </c>
      <c r="CO14" s="71">
        <v>1</v>
      </c>
      <c r="CP14" s="69"/>
      <c r="CQ14" s="69"/>
      <c r="CR14" s="69"/>
      <c r="CS14" s="68"/>
      <c r="CT14" s="69"/>
      <c r="CU14" s="69"/>
      <c r="CV14" s="69"/>
      <c r="CW14" s="69"/>
      <c r="CX14" s="68"/>
      <c r="CY14" s="69"/>
      <c r="CZ14" s="69"/>
      <c r="DA14" s="69"/>
      <c r="DB14" s="69"/>
      <c r="DD14" s="69"/>
      <c r="DE14" s="69"/>
      <c r="DF14" s="69"/>
      <c r="DG14" s="69"/>
      <c r="DH14" s="8">
        <v>0.25</v>
      </c>
      <c r="DI14" s="8">
        <v>0</v>
      </c>
      <c r="DL14" s="26">
        <v>1</v>
      </c>
      <c r="DM14" s="71">
        <v>1</v>
      </c>
      <c r="DN14" s="69"/>
      <c r="DO14" s="69"/>
      <c r="DP14" s="69"/>
      <c r="DQ14" s="68"/>
      <c r="DR14" s="69"/>
      <c r="DS14" s="69"/>
      <c r="DT14" s="69"/>
      <c r="DU14" s="69"/>
      <c r="DV14" s="68"/>
      <c r="DW14" s="69"/>
      <c r="DX14" s="69"/>
      <c r="DY14" s="69"/>
      <c r="DZ14" s="69"/>
      <c r="EB14" s="69"/>
      <c r="EC14" s="69"/>
      <c r="ED14" s="69"/>
      <c r="EE14" s="69"/>
      <c r="EF14" s="8">
        <v>0.25</v>
      </c>
      <c r="EG14" s="8">
        <v>0</v>
      </c>
      <c r="EK14" s="89"/>
      <c r="EL14" s="89"/>
      <c r="EM14" s="88"/>
      <c r="EN14" s="88"/>
      <c r="EO14" s="88"/>
      <c r="EP14" s="88"/>
      <c r="EQ14" s="89"/>
      <c r="ER14" s="89"/>
      <c r="ES14" s="89"/>
      <c r="ET14" s="89"/>
      <c r="EU14" s="89"/>
      <c r="EV14" s="89"/>
    </row>
    <row r="15" spans="1:152" x14ac:dyDescent="0.25">
      <c r="A15" s="8" t="s">
        <v>54</v>
      </c>
      <c r="E15" s="8" t="s">
        <v>49</v>
      </c>
      <c r="F15" s="8">
        <v>100</v>
      </c>
      <c r="N15" s="11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20"/>
      <c r="AB15" s="69"/>
      <c r="AC15" s="69"/>
      <c r="AD15" s="69"/>
      <c r="AF15" s="69"/>
      <c r="AG15" s="69"/>
      <c r="AH15" s="69"/>
      <c r="AJ15" s="69"/>
      <c r="AK15" s="69"/>
      <c r="AL15" s="69"/>
      <c r="CN15" s="26"/>
      <c r="CO15" s="69"/>
      <c r="CP15" s="69"/>
      <c r="CQ15" s="69"/>
      <c r="CR15" s="69"/>
      <c r="CS15" s="68"/>
      <c r="CT15" s="69"/>
      <c r="CU15" s="69"/>
      <c r="CV15" s="69"/>
      <c r="CW15" s="69"/>
      <c r="CX15" s="68"/>
      <c r="CY15" s="69"/>
      <c r="CZ15" s="69"/>
      <c r="DA15" s="69"/>
      <c r="DB15" s="69"/>
      <c r="DD15" s="69"/>
      <c r="DE15" s="69"/>
      <c r="DF15" s="69"/>
      <c r="DG15" s="69"/>
      <c r="DL15" s="26"/>
      <c r="DM15" s="69"/>
      <c r="DN15" s="69"/>
      <c r="DO15" s="69"/>
      <c r="DP15" s="69"/>
      <c r="DQ15" s="68"/>
      <c r="DR15" s="69"/>
      <c r="DS15" s="69"/>
      <c r="DT15" s="69"/>
      <c r="DU15" s="69"/>
      <c r="DV15" s="68"/>
      <c r="DW15" s="69"/>
      <c r="DX15" s="69"/>
      <c r="DY15" s="69"/>
      <c r="DZ15" s="69"/>
      <c r="EB15" s="69"/>
      <c r="EC15" s="69"/>
      <c r="ED15" s="69"/>
      <c r="EE15" s="69"/>
      <c r="EK15" s="89"/>
      <c r="EL15" s="89"/>
      <c r="EM15" s="88"/>
      <c r="EN15" s="88"/>
      <c r="EO15" s="88"/>
      <c r="EP15" s="88"/>
      <c r="EQ15" s="89"/>
      <c r="ER15" s="89"/>
      <c r="ES15" s="89"/>
      <c r="ET15" s="89"/>
      <c r="EU15" s="89"/>
      <c r="EV15" s="89"/>
    </row>
    <row r="16" spans="1:152" x14ac:dyDescent="0.25">
      <c r="E16" s="8" t="s">
        <v>50</v>
      </c>
      <c r="F16" s="8">
        <v>50</v>
      </c>
      <c r="N16" s="11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20"/>
      <c r="BT16" s="8" t="s">
        <v>82</v>
      </c>
      <c r="BW16" s="8" t="s">
        <v>82</v>
      </c>
      <c r="CC16" s="8" t="s">
        <v>81</v>
      </c>
      <c r="CN16" s="26"/>
      <c r="CO16" s="69"/>
      <c r="CP16" s="69"/>
      <c r="CQ16" s="69"/>
      <c r="CR16" s="69"/>
      <c r="CS16" s="68"/>
      <c r="CT16" s="69"/>
      <c r="CU16" s="69"/>
      <c r="CV16" s="69"/>
      <c r="CW16" s="69"/>
      <c r="CX16" s="68"/>
      <c r="CY16" s="69"/>
      <c r="CZ16" s="69"/>
      <c r="DA16" s="69"/>
      <c r="DB16" s="69"/>
      <c r="DD16" s="69"/>
      <c r="DE16" s="69"/>
      <c r="DF16" s="69"/>
      <c r="DG16" s="69"/>
      <c r="DL16" s="26"/>
      <c r="DM16" s="69"/>
      <c r="DN16" s="69"/>
      <c r="DO16" s="69"/>
      <c r="DP16" s="69"/>
      <c r="DQ16" s="68"/>
      <c r="DR16" s="69"/>
      <c r="DS16" s="69"/>
      <c r="DT16" s="69"/>
      <c r="DU16" s="69"/>
      <c r="DV16" s="68"/>
      <c r="DW16" s="69"/>
      <c r="DX16" s="69"/>
      <c r="DY16" s="69"/>
      <c r="DZ16" s="69"/>
      <c r="EB16" s="69"/>
      <c r="EC16" s="69"/>
      <c r="ED16" s="69"/>
      <c r="EE16" s="69"/>
      <c r="EK16" s="89"/>
      <c r="EL16" s="89"/>
      <c r="EM16" s="88"/>
      <c r="EN16" s="86"/>
      <c r="EO16" s="86"/>
      <c r="EP16" s="86"/>
      <c r="EQ16" s="87"/>
      <c r="ER16" s="87"/>
      <c r="ES16" s="87"/>
      <c r="ET16" s="87"/>
      <c r="EU16" s="87"/>
      <c r="EV16" s="87"/>
    </row>
    <row r="17" spans="1:152" x14ac:dyDescent="0.25">
      <c r="E17" s="8" t="s">
        <v>51</v>
      </c>
      <c r="F17" s="8">
        <f>GridN3</f>
        <v>1000</v>
      </c>
      <c r="N17" s="11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20"/>
      <c r="AA17" s="26">
        <v>2</v>
      </c>
      <c r="AB17" s="70">
        <v>1</v>
      </c>
      <c r="AC17" s="71">
        <v>2</v>
      </c>
      <c r="AD17" s="69"/>
      <c r="AF17" s="71">
        <v>1</v>
      </c>
      <c r="AG17" s="69"/>
      <c r="AH17" s="69"/>
      <c r="AJ17" s="69"/>
      <c r="AK17" s="69"/>
      <c r="AL17" s="69"/>
      <c r="AO17" s="26">
        <v>2</v>
      </c>
      <c r="AP17" s="70">
        <v>1</v>
      </c>
      <c r="AQ17" s="71">
        <v>2</v>
      </c>
      <c r="AR17" s="69"/>
      <c r="AS17" s="68"/>
      <c r="AT17" s="71">
        <v>1</v>
      </c>
      <c r="AU17" s="69"/>
      <c r="AV17" s="69"/>
      <c r="AW17" s="68"/>
      <c r="AX17" s="69"/>
      <c r="AY17" s="69"/>
      <c r="AZ17" s="69"/>
      <c r="BC17" s="26">
        <v>2</v>
      </c>
      <c r="BD17" s="70">
        <v>1</v>
      </c>
      <c r="BE17" s="71">
        <v>3</v>
      </c>
      <c r="BF17" s="69"/>
      <c r="BG17" s="68"/>
      <c r="BH17" s="71">
        <v>1</v>
      </c>
      <c r="BI17" s="69"/>
      <c r="BJ17" s="69"/>
      <c r="BK17" s="68"/>
      <c r="BL17" s="69"/>
      <c r="BM17" s="69"/>
      <c r="BN17" s="69"/>
      <c r="BS17" s="69" t="s">
        <v>75</v>
      </c>
      <c r="BT17" s="69">
        <v>3</v>
      </c>
      <c r="BU17" s="78"/>
      <c r="BV17" s="69" t="s">
        <v>76</v>
      </c>
      <c r="BW17" s="69">
        <v>2</v>
      </c>
      <c r="CB17" s="69" t="s">
        <v>77</v>
      </c>
      <c r="CC17" s="69">
        <v>1</v>
      </c>
      <c r="CE17" s="8">
        <f>3/4</f>
        <v>0.75</v>
      </c>
      <c r="CO17" s="69"/>
      <c r="CP17" s="69"/>
      <c r="CQ17" s="69"/>
      <c r="CR17" s="69"/>
      <c r="CT17" s="69"/>
      <c r="CU17" s="69"/>
      <c r="CV17" s="69"/>
      <c r="CW17" s="69"/>
      <c r="CY17" s="69"/>
      <c r="CZ17" s="69"/>
      <c r="DA17" s="69"/>
      <c r="DB17" s="69"/>
      <c r="DD17" s="69"/>
      <c r="DE17" s="69"/>
      <c r="DF17" s="69"/>
      <c r="DG17" s="69"/>
      <c r="DM17" s="69"/>
      <c r="DN17" s="69"/>
      <c r="DO17" s="69"/>
      <c r="DP17" s="69"/>
      <c r="DR17" s="69"/>
      <c r="DS17" s="69"/>
      <c r="DT17" s="69"/>
      <c r="DU17" s="69"/>
      <c r="DW17" s="69"/>
      <c r="DX17" s="69"/>
      <c r="DY17" s="69"/>
      <c r="DZ17" s="69"/>
      <c r="EB17" s="69"/>
      <c r="EC17" s="69"/>
      <c r="ED17" s="69"/>
      <c r="EE17" s="69"/>
      <c r="EK17" s="89"/>
      <c r="EL17" s="89"/>
      <c r="EM17" s="88"/>
      <c r="EN17" s="86"/>
      <c r="EO17" s="86"/>
      <c r="EP17" s="86"/>
      <c r="EQ17" s="87"/>
      <c r="ER17" s="87"/>
      <c r="ES17" s="87"/>
      <c r="ET17" s="87"/>
      <c r="EU17" s="87"/>
      <c r="EV17" s="87"/>
    </row>
    <row r="18" spans="1:152" x14ac:dyDescent="0.25">
      <c r="A18" s="8" t="s">
        <v>55</v>
      </c>
      <c r="E18" s="8" t="s">
        <v>52</v>
      </c>
      <c r="F18" s="21">
        <f>N1_1x*N1_1y*N1_1z</f>
        <v>5000000</v>
      </c>
      <c r="N18" s="11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20"/>
      <c r="AB18" s="71">
        <v>3</v>
      </c>
      <c r="AC18" s="69"/>
      <c r="AD18" s="69"/>
      <c r="AF18" s="69"/>
      <c r="AG18" s="69"/>
      <c r="AH18" s="69"/>
      <c r="AJ18" s="69"/>
      <c r="AK18" s="69"/>
      <c r="AL18" s="69"/>
      <c r="AO18" s="26"/>
      <c r="AP18" s="71">
        <v>3</v>
      </c>
      <c r="AQ18" s="69"/>
      <c r="AR18" s="69"/>
      <c r="AS18" s="68"/>
      <c r="AT18" s="69"/>
      <c r="AU18" s="69"/>
      <c r="AV18" s="69"/>
      <c r="AW18" s="68"/>
      <c r="AX18" s="69"/>
      <c r="AY18" s="69"/>
      <c r="AZ18" s="69"/>
      <c r="BC18" s="26"/>
      <c r="BD18" s="71">
        <v>2</v>
      </c>
      <c r="BE18" s="69"/>
      <c r="BF18" s="69"/>
      <c r="BG18" s="68"/>
      <c r="BH18" s="69"/>
      <c r="BI18" s="69"/>
      <c r="BJ18" s="69"/>
      <c r="BK18" s="68"/>
      <c r="BL18" s="69"/>
      <c r="BM18" s="69"/>
      <c r="BN18" s="69"/>
      <c r="EK18" s="89"/>
      <c r="EL18" s="89"/>
      <c r="EM18" s="88"/>
      <c r="EN18" s="86"/>
      <c r="EO18" s="86"/>
      <c r="EP18" s="86"/>
      <c r="EQ18" s="87"/>
      <c r="ER18" s="87"/>
      <c r="ES18" s="87"/>
      <c r="ET18" s="87"/>
      <c r="EU18" s="87"/>
      <c r="EV18" s="87"/>
    </row>
    <row r="19" spans="1:152" x14ac:dyDescent="0.25">
      <c r="A19" s="8" t="s">
        <v>53</v>
      </c>
      <c r="E19" s="8" t="s">
        <v>56</v>
      </c>
      <c r="F19" s="25">
        <f>F18*(F14/1000)/1000</f>
        <v>70</v>
      </c>
      <c r="G19" s="8" t="s">
        <v>66</v>
      </c>
      <c r="K19" s="25">
        <f>F19</f>
        <v>70</v>
      </c>
      <c r="N19" s="43"/>
      <c r="O19" s="58">
        <v>4</v>
      </c>
      <c r="P19" s="19"/>
      <c r="Q19" s="19"/>
      <c r="R19" s="19"/>
      <c r="S19" s="19"/>
      <c r="T19" s="19"/>
      <c r="U19" s="19"/>
      <c r="V19" s="19"/>
      <c r="W19" s="19"/>
      <c r="X19" s="19"/>
      <c r="Y19" s="20"/>
      <c r="AB19" s="69"/>
      <c r="AC19" s="69"/>
      <c r="AD19" s="69"/>
      <c r="AF19" s="69"/>
      <c r="AG19" s="69"/>
      <c r="AH19" s="69"/>
      <c r="AJ19" s="69"/>
      <c r="AK19" s="69"/>
      <c r="AL19" s="69"/>
      <c r="AO19" s="26"/>
      <c r="AP19" s="69"/>
      <c r="AQ19" s="69"/>
      <c r="AR19" s="69"/>
      <c r="AS19" s="68"/>
      <c r="AT19" s="69"/>
      <c r="AU19" s="69"/>
      <c r="AV19" s="69"/>
      <c r="AW19" s="68"/>
      <c r="AX19" s="69"/>
      <c r="AY19" s="69"/>
      <c r="AZ19" s="69"/>
      <c r="BC19" s="26"/>
      <c r="BD19" s="69"/>
      <c r="BE19" s="69"/>
      <c r="BF19" s="69"/>
      <c r="BG19" s="68"/>
      <c r="BH19" s="69"/>
      <c r="BI19" s="69"/>
      <c r="BJ19" s="69"/>
      <c r="BK19" s="68"/>
      <c r="BL19" s="69"/>
      <c r="BM19" s="69"/>
      <c r="BN19" s="69"/>
      <c r="CN19" s="26">
        <v>2</v>
      </c>
      <c r="CO19" s="70">
        <v>1</v>
      </c>
      <c r="CP19" s="71">
        <v>1</v>
      </c>
      <c r="CQ19" s="69"/>
      <c r="CR19" s="69"/>
      <c r="CS19" s="68"/>
      <c r="CT19" s="71"/>
      <c r="CU19" s="69"/>
      <c r="CV19" s="69"/>
      <c r="CW19" s="69"/>
      <c r="CX19" s="68"/>
      <c r="CY19" s="69"/>
      <c r="CZ19" s="69"/>
      <c r="DA19" s="69"/>
      <c r="DB19" s="69"/>
      <c r="DD19" s="69"/>
      <c r="DE19" s="69"/>
      <c r="DF19" s="69"/>
      <c r="DG19" s="69"/>
      <c r="DH19" s="8">
        <v>0.5</v>
      </c>
      <c r="DI19" s="8">
        <v>1</v>
      </c>
      <c r="DL19" s="26">
        <v>2</v>
      </c>
      <c r="DM19" s="70">
        <v>1</v>
      </c>
      <c r="DN19" s="71">
        <v>2</v>
      </c>
      <c r="DO19" s="69"/>
      <c r="DP19" s="69"/>
      <c r="DQ19" s="68"/>
      <c r="DR19" s="71">
        <v>1</v>
      </c>
      <c r="DS19" s="69"/>
      <c r="DT19" s="69"/>
      <c r="DU19" s="69"/>
      <c r="DV19" s="68"/>
      <c r="DW19" s="69"/>
      <c r="DX19" s="69"/>
      <c r="DY19" s="69"/>
      <c r="DZ19" s="69"/>
      <c r="EB19" s="69"/>
      <c r="EC19" s="69"/>
      <c r="ED19" s="69"/>
      <c r="EE19" s="69"/>
      <c r="EF19" s="8">
        <v>0.75</v>
      </c>
      <c r="EG19" s="8">
        <v>1</v>
      </c>
      <c r="EK19" s="89"/>
      <c r="EL19" s="89"/>
      <c r="EM19" s="88"/>
      <c r="EN19" s="86"/>
      <c r="EO19" s="86"/>
      <c r="EP19" s="86"/>
      <c r="EQ19" s="87"/>
      <c r="ER19" s="87"/>
      <c r="ES19" s="87"/>
      <c r="ET19" s="87"/>
      <c r="EU19" s="87"/>
      <c r="EV19" s="87"/>
    </row>
    <row r="20" spans="1:152" x14ac:dyDescent="0.25">
      <c r="N20" s="48" t="s">
        <v>22</v>
      </c>
      <c r="O20" s="45"/>
      <c r="P20" s="19"/>
      <c r="Q20" s="19"/>
      <c r="R20" s="19"/>
      <c r="S20" s="19"/>
      <c r="T20" s="19"/>
      <c r="U20" s="19"/>
      <c r="V20" s="19"/>
      <c r="W20" s="19"/>
      <c r="X20" s="19"/>
      <c r="Y20" s="20"/>
      <c r="AB20" s="69"/>
      <c r="AC20" s="69"/>
      <c r="AD20" s="69"/>
      <c r="AF20" s="69"/>
      <c r="AG20" s="69"/>
      <c r="AH20" s="69"/>
      <c r="AJ20" s="69"/>
      <c r="AK20" s="69"/>
      <c r="AL20" s="69"/>
      <c r="CN20" s="26"/>
      <c r="CO20" s="71">
        <v>2</v>
      </c>
      <c r="CP20" s="69"/>
      <c r="CQ20" s="69"/>
      <c r="CR20" s="69"/>
      <c r="CS20" s="68"/>
      <c r="CT20" s="69"/>
      <c r="CU20" s="69"/>
      <c r="CV20" s="69"/>
      <c r="CW20" s="69"/>
      <c r="CX20" s="68"/>
      <c r="CY20" s="69"/>
      <c r="CZ20" s="69"/>
      <c r="DA20" s="69"/>
      <c r="DB20" s="69"/>
      <c r="DD20" s="69"/>
      <c r="DE20" s="69"/>
      <c r="DF20" s="69"/>
      <c r="DG20" s="69"/>
      <c r="DL20" s="26"/>
      <c r="DM20" s="71">
        <v>3</v>
      </c>
      <c r="DN20" s="69"/>
      <c r="DO20" s="69"/>
      <c r="DP20" s="69"/>
      <c r="DQ20" s="68"/>
      <c r="DR20" s="69"/>
      <c r="DS20" s="69"/>
      <c r="DT20" s="69"/>
      <c r="DU20" s="69"/>
      <c r="DV20" s="68"/>
      <c r="DW20" s="69"/>
      <c r="DX20" s="69"/>
      <c r="DY20" s="69"/>
      <c r="DZ20" s="69"/>
      <c r="EB20" s="69"/>
      <c r="EC20" s="69"/>
      <c r="ED20" s="69"/>
      <c r="EE20" s="69"/>
      <c r="EK20" s="12"/>
      <c r="EL20" s="12"/>
      <c r="EM20" s="84"/>
      <c r="EN20" s="84"/>
      <c r="EO20" s="84"/>
      <c r="EP20" s="84"/>
      <c r="EQ20" s="12"/>
      <c r="ER20" s="12"/>
      <c r="ES20" s="12"/>
      <c r="ET20" s="12"/>
      <c r="EU20" s="12"/>
      <c r="EV20" s="12"/>
    </row>
    <row r="21" spans="1:152" x14ac:dyDescent="0.25">
      <c r="A21"/>
      <c r="B21"/>
      <c r="C21"/>
      <c r="D21"/>
      <c r="E21"/>
      <c r="F21"/>
      <c r="G21" s="22"/>
      <c r="H21"/>
      <c r="I21"/>
      <c r="J21"/>
      <c r="K21" s="23"/>
      <c r="L21" s="24"/>
      <c r="N21" s="44"/>
      <c r="O21" s="45"/>
      <c r="P21" s="19"/>
      <c r="Q21" s="19"/>
      <c r="R21" s="19"/>
      <c r="S21" s="19"/>
      <c r="T21" s="19"/>
      <c r="U21" s="19"/>
      <c r="V21" s="19"/>
      <c r="W21" s="19"/>
      <c r="X21" s="19"/>
      <c r="Y21" s="20"/>
      <c r="CN21" s="26"/>
      <c r="CO21" s="69"/>
      <c r="CP21" s="69"/>
      <c r="CQ21" s="69"/>
      <c r="CR21" s="69"/>
      <c r="CS21" s="68"/>
      <c r="CT21" s="69"/>
      <c r="CU21" s="69"/>
      <c r="CV21" s="69"/>
      <c r="CW21" s="69"/>
      <c r="CX21" s="68"/>
      <c r="CY21" s="69"/>
      <c r="CZ21" s="69"/>
      <c r="DA21" s="69"/>
      <c r="DB21" s="69"/>
      <c r="DD21" s="69"/>
      <c r="DE21" s="69"/>
      <c r="DF21" s="69"/>
      <c r="DG21" s="69"/>
      <c r="DL21" s="26"/>
      <c r="DM21" s="69"/>
      <c r="DN21" s="69"/>
      <c r="DO21" s="69"/>
      <c r="DP21" s="69"/>
      <c r="DQ21" s="68"/>
      <c r="DR21" s="69"/>
      <c r="DS21" s="69"/>
      <c r="DT21" s="69"/>
      <c r="DU21" s="69"/>
      <c r="DV21" s="68"/>
      <c r="DW21" s="69"/>
      <c r="DX21" s="69"/>
      <c r="DY21" s="69"/>
      <c r="DZ21" s="69"/>
      <c r="EB21" s="69"/>
      <c r="EC21" s="69"/>
      <c r="ED21" s="69"/>
      <c r="EE21" s="69"/>
      <c r="EK21" s="12"/>
      <c r="EL21" s="12"/>
      <c r="EM21" s="84"/>
      <c r="EN21" s="84"/>
      <c r="EO21" s="84"/>
      <c r="EP21" s="84"/>
      <c r="EQ21" s="12"/>
      <c r="ER21" s="12"/>
      <c r="ES21" s="12"/>
      <c r="ET21" s="12"/>
      <c r="EU21" s="12"/>
      <c r="EV21" s="12"/>
    </row>
    <row r="22" spans="1:152" x14ac:dyDescent="0.25">
      <c r="N22" s="44"/>
      <c r="O22" s="45"/>
      <c r="P22" s="19"/>
      <c r="Q22" s="19"/>
      <c r="R22" s="19"/>
      <c r="S22" s="19"/>
      <c r="T22" s="19"/>
      <c r="U22" s="19"/>
      <c r="V22" s="19"/>
      <c r="W22" s="19"/>
      <c r="X22" s="19"/>
      <c r="Y22" s="20"/>
      <c r="AA22" s="26">
        <v>3</v>
      </c>
      <c r="AB22" s="70">
        <v>1</v>
      </c>
      <c r="AC22" s="70">
        <v>2</v>
      </c>
      <c r="AD22" s="71"/>
      <c r="AF22" s="70">
        <v>1</v>
      </c>
      <c r="AG22" s="71"/>
      <c r="AH22" s="69"/>
      <c r="AJ22" s="71">
        <v>1</v>
      </c>
      <c r="AK22" s="69"/>
      <c r="AL22" s="69"/>
      <c r="AO22" s="26">
        <v>3</v>
      </c>
      <c r="AP22" s="70">
        <v>1</v>
      </c>
      <c r="AQ22" s="70">
        <v>2</v>
      </c>
      <c r="AR22" s="71"/>
      <c r="AS22" s="68"/>
      <c r="AT22" s="70">
        <v>1</v>
      </c>
      <c r="AU22" s="71"/>
      <c r="AV22" s="69"/>
      <c r="AW22" s="68"/>
      <c r="AX22" s="71">
        <v>1</v>
      </c>
      <c r="AY22" s="69"/>
      <c r="AZ22" s="69"/>
      <c r="BC22" s="26">
        <v>3</v>
      </c>
      <c r="BD22" s="70">
        <v>1</v>
      </c>
      <c r="BE22" s="70">
        <v>3</v>
      </c>
      <c r="BF22" s="71">
        <v>4</v>
      </c>
      <c r="BG22" s="68"/>
      <c r="BH22" s="70">
        <v>1</v>
      </c>
      <c r="BI22" s="71"/>
      <c r="BJ22" s="69"/>
      <c r="BK22" s="68"/>
      <c r="BL22" s="71">
        <v>1</v>
      </c>
      <c r="BM22" s="69"/>
      <c r="BN22" s="69"/>
      <c r="BQ22" s="8" t="s">
        <v>82</v>
      </c>
      <c r="BT22" s="8" t="s">
        <v>82</v>
      </c>
      <c r="BW22" s="8" t="s">
        <v>81</v>
      </c>
      <c r="CF22" s="8" t="s">
        <v>81</v>
      </c>
      <c r="CO22" s="69"/>
      <c r="CP22" s="69"/>
      <c r="CQ22" s="69"/>
      <c r="CR22" s="69"/>
      <c r="CT22" s="69"/>
      <c r="CU22" s="69"/>
      <c r="CV22" s="69"/>
      <c r="CW22" s="69"/>
      <c r="CY22" s="69"/>
      <c r="CZ22" s="69"/>
      <c r="DA22" s="69"/>
      <c r="DB22" s="69"/>
      <c r="DD22" s="69"/>
      <c r="DE22" s="69"/>
      <c r="DF22" s="69"/>
      <c r="DG22" s="69"/>
      <c r="DM22" s="69"/>
      <c r="DN22" s="69"/>
      <c r="DO22" s="69"/>
      <c r="DP22" s="69"/>
      <c r="DR22" s="69"/>
      <c r="DS22" s="69"/>
      <c r="DT22" s="69"/>
      <c r="DU22" s="69"/>
      <c r="DW22" s="69"/>
      <c r="DX22" s="69"/>
      <c r="DY22" s="69"/>
      <c r="DZ22" s="69"/>
      <c r="EB22" s="69"/>
      <c r="EC22" s="69"/>
      <c r="ED22" s="69"/>
      <c r="EE22" s="69"/>
      <c r="EK22" s="12"/>
      <c r="EL22" s="12"/>
      <c r="EM22" s="84"/>
      <c r="EN22" s="84"/>
      <c r="EO22" s="84"/>
      <c r="EP22" s="84"/>
      <c r="EQ22" s="12"/>
      <c r="ER22" s="12"/>
      <c r="ES22" s="12"/>
      <c r="ET22" s="12"/>
      <c r="EU22" s="12"/>
      <c r="EV22" s="12"/>
    </row>
    <row r="23" spans="1:152" x14ac:dyDescent="0.25">
      <c r="N23" s="44"/>
      <c r="O23" s="45"/>
      <c r="P23" s="19"/>
      <c r="Q23" s="19"/>
      <c r="R23" s="19"/>
      <c r="S23" s="19"/>
      <c r="T23" s="19"/>
      <c r="U23" s="19"/>
      <c r="V23" s="19"/>
      <c r="W23" s="19"/>
      <c r="X23" s="19"/>
      <c r="Y23" s="20"/>
      <c r="AB23" s="70">
        <v>3</v>
      </c>
      <c r="AC23" s="71">
        <v>2</v>
      </c>
      <c r="AD23" s="69"/>
      <c r="AF23" s="71"/>
      <c r="AG23" s="69"/>
      <c r="AH23" s="69"/>
      <c r="AJ23" s="69"/>
      <c r="AK23" s="69"/>
      <c r="AL23" s="69"/>
      <c r="AO23" s="26"/>
      <c r="AP23" s="70">
        <v>3</v>
      </c>
      <c r="AQ23" s="71">
        <v>2</v>
      </c>
      <c r="AR23" s="69"/>
      <c r="AS23" s="68"/>
      <c r="AT23" s="71"/>
      <c r="AU23" s="69"/>
      <c r="AV23" s="69"/>
      <c r="AW23" s="68"/>
      <c r="AX23" s="69"/>
      <c r="AY23" s="69"/>
      <c r="AZ23" s="69"/>
      <c r="BC23" s="26"/>
      <c r="BD23" s="70">
        <v>2</v>
      </c>
      <c r="BE23" s="71">
        <v>3</v>
      </c>
      <c r="BF23" s="69"/>
      <c r="BG23" s="68"/>
      <c r="BH23" s="71"/>
      <c r="BI23" s="69"/>
      <c r="BJ23" s="69"/>
      <c r="BK23" s="68"/>
      <c r="BL23" s="69"/>
      <c r="BM23" s="69"/>
      <c r="BN23" s="69"/>
      <c r="BP23" s="69" t="s">
        <v>78</v>
      </c>
      <c r="BQ23" s="69">
        <v>4</v>
      </c>
      <c r="BR23" s="78"/>
      <c r="BS23" s="69" t="s">
        <v>79</v>
      </c>
      <c r="BT23" s="69">
        <v>3</v>
      </c>
      <c r="BV23" s="69" t="s">
        <v>80</v>
      </c>
      <c r="BW23" s="69">
        <v>2</v>
      </c>
      <c r="CE23" s="69" t="s">
        <v>83</v>
      </c>
      <c r="CF23" s="69">
        <v>1</v>
      </c>
      <c r="CH23" s="8">
        <f>4/4</f>
        <v>1</v>
      </c>
      <c r="EK23" s="12"/>
      <c r="EL23" s="12"/>
      <c r="EM23" s="84"/>
      <c r="EN23" s="84"/>
      <c r="EO23" s="84"/>
      <c r="EP23" s="84"/>
      <c r="EQ23" s="12"/>
      <c r="ER23" s="12"/>
      <c r="ES23" s="12"/>
      <c r="ET23" s="12"/>
      <c r="EU23" s="12"/>
      <c r="EV23" s="12"/>
    </row>
    <row r="24" spans="1:152" x14ac:dyDescent="0.25">
      <c r="N24" s="46"/>
      <c r="O24" s="47"/>
      <c r="P24" s="19"/>
      <c r="Q24" s="19"/>
      <c r="R24" s="19"/>
      <c r="S24" s="19"/>
      <c r="T24" s="19"/>
      <c r="U24" s="19"/>
      <c r="V24" s="19"/>
      <c r="W24" s="19"/>
      <c r="X24" s="19"/>
      <c r="Y24" s="20"/>
      <c r="AB24" s="71">
        <v>3</v>
      </c>
      <c r="AC24" s="69"/>
      <c r="AD24" s="69"/>
      <c r="AF24" s="69"/>
      <c r="AG24" s="69"/>
      <c r="AH24" s="69"/>
      <c r="AJ24" s="69"/>
      <c r="AK24" s="69"/>
      <c r="AL24" s="69"/>
      <c r="AO24" s="26"/>
      <c r="AP24" s="71">
        <v>3</v>
      </c>
      <c r="AQ24" s="69"/>
      <c r="AR24" s="69"/>
      <c r="AS24" s="68"/>
      <c r="AT24" s="69"/>
      <c r="AU24" s="69"/>
      <c r="AV24" s="69"/>
      <c r="AW24" s="68"/>
      <c r="AX24" s="69"/>
      <c r="AY24" s="69"/>
      <c r="AZ24" s="69"/>
      <c r="BC24" s="26"/>
      <c r="BD24" s="71">
        <v>2</v>
      </c>
      <c r="BE24" s="69"/>
      <c r="BF24" s="69"/>
      <c r="BG24" s="68"/>
      <c r="BH24" s="69"/>
      <c r="BI24" s="69"/>
      <c r="BJ24" s="69"/>
      <c r="BK24" s="68"/>
      <c r="BL24" s="69"/>
      <c r="BM24" s="69"/>
      <c r="BN24" s="69"/>
      <c r="CN24" s="26">
        <v>3</v>
      </c>
      <c r="CO24" s="70">
        <v>1</v>
      </c>
      <c r="CP24" s="70">
        <v>1</v>
      </c>
      <c r="CQ24" s="71">
        <v>1</v>
      </c>
      <c r="CR24" s="69"/>
      <c r="CS24" s="68"/>
      <c r="CT24" s="71"/>
      <c r="CU24" s="69"/>
      <c r="CV24" s="69"/>
      <c r="CW24" s="69"/>
      <c r="CX24" s="68"/>
      <c r="CY24" s="69"/>
      <c r="CZ24" s="69"/>
      <c r="DA24" s="69"/>
      <c r="DB24" s="69"/>
      <c r="DD24" s="69"/>
      <c r="DE24" s="69"/>
      <c r="DF24" s="69"/>
      <c r="DG24" s="69"/>
      <c r="DH24" s="8">
        <v>0.75</v>
      </c>
      <c r="DI24" s="8">
        <v>2</v>
      </c>
      <c r="DL24" s="26">
        <v>3</v>
      </c>
      <c r="DM24" s="70">
        <v>1</v>
      </c>
      <c r="DN24" s="70">
        <v>2</v>
      </c>
      <c r="DO24" s="71">
        <v>2</v>
      </c>
      <c r="DP24" s="69"/>
      <c r="DQ24" s="68"/>
      <c r="DR24" s="70">
        <v>1</v>
      </c>
      <c r="DS24" s="71"/>
      <c r="DT24" s="69"/>
      <c r="DU24" s="69"/>
      <c r="DV24" s="68"/>
      <c r="DW24" s="71">
        <v>1</v>
      </c>
      <c r="DX24" s="69"/>
      <c r="DY24" s="69"/>
      <c r="DZ24" s="69"/>
      <c r="EB24" s="69"/>
      <c r="EC24" s="69"/>
      <c r="ED24" s="69"/>
      <c r="EE24" s="69"/>
      <c r="EF24" s="8">
        <v>1</v>
      </c>
      <c r="EG24" s="8">
        <v>2</v>
      </c>
      <c r="EK24" s="12"/>
      <c r="EL24" s="12"/>
      <c r="EM24" s="84"/>
      <c r="EN24" s="84"/>
      <c r="EO24" s="84"/>
      <c r="EP24" s="84"/>
      <c r="EQ24" s="12"/>
      <c r="ER24" s="12"/>
      <c r="ES24" s="12"/>
      <c r="ET24" s="12"/>
      <c r="EU24" s="12"/>
      <c r="EV24" s="12"/>
    </row>
    <row r="25" spans="1:152" x14ac:dyDescent="0.25">
      <c r="N25" s="43"/>
      <c r="O25" s="58">
        <v>3</v>
      </c>
      <c r="P25" s="33"/>
      <c r="Q25" s="34"/>
      <c r="R25" s="59">
        <v>4</v>
      </c>
      <c r="S25" s="19"/>
      <c r="T25" s="19"/>
      <c r="U25" s="19"/>
      <c r="V25" s="19"/>
      <c r="W25" s="19"/>
      <c r="X25" s="19"/>
      <c r="Y25" s="20"/>
      <c r="AB25" s="69"/>
      <c r="AC25" s="69"/>
      <c r="AD25" s="69"/>
      <c r="AF25" s="69"/>
      <c r="AG25" s="69"/>
      <c r="AH25" s="69"/>
      <c r="AJ25" s="69"/>
      <c r="AK25" s="69"/>
      <c r="AL25" s="69"/>
      <c r="BD25" s="77"/>
      <c r="BE25" s="77"/>
      <c r="BF25" s="77"/>
      <c r="BG25" s="77"/>
      <c r="BH25" s="77"/>
      <c r="BI25" s="77"/>
      <c r="BJ25" s="77"/>
      <c r="BK25" s="77"/>
      <c r="BL25" s="77"/>
      <c r="BM25" s="77"/>
      <c r="BN25" s="77"/>
      <c r="CN25" s="26"/>
      <c r="CO25" s="70">
        <v>2</v>
      </c>
      <c r="CP25" s="71">
        <v>2</v>
      </c>
      <c r="CQ25" s="69"/>
      <c r="CR25" s="69"/>
      <c r="CS25" s="68"/>
      <c r="CT25" s="69"/>
      <c r="CU25" s="69"/>
      <c r="CV25" s="69"/>
      <c r="CW25" s="69"/>
      <c r="CX25" s="68"/>
      <c r="CY25" s="69"/>
      <c r="CZ25" s="69"/>
      <c r="DA25" s="69"/>
      <c r="DB25" s="69"/>
      <c r="DD25" s="69"/>
      <c r="DE25" s="69"/>
      <c r="DF25" s="69"/>
      <c r="DG25" s="69"/>
      <c r="DL25" s="26"/>
      <c r="DM25" s="70">
        <v>3</v>
      </c>
      <c r="DN25" s="71">
        <v>3</v>
      </c>
      <c r="DO25" s="69"/>
      <c r="DP25" s="69"/>
      <c r="DQ25" s="68"/>
      <c r="DR25" s="71"/>
      <c r="DS25" s="69"/>
      <c r="DT25" s="69"/>
      <c r="DU25" s="69"/>
      <c r="DV25" s="68"/>
      <c r="DW25" s="69"/>
      <c r="DX25" s="69"/>
      <c r="DY25" s="69"/>
      <c r="DZ25" s="69"/>
      <c r="EB25" s="69"/>
      <c r="EC25" s="69"/>
      <c r="ED25" s="69"/>
      <c r="EE25" s="69"/>
      <c r="EK25" s="12"/>
      <c r="EL25" s="12"/>
      <c r="EM25" s="84"/>
      <c r="EN25" s="84"/>
      <c r="EO25" s="84"/>
      <c r="EP25" s="84"/>
      <c r="EQ25" s="12"/>
      <c r="ER25" s="12"/>
      <c r="ES25" s="12"/>
      <c r="ET25" s="12"/>
      <c r="EU25" s="12"/>
      <c r="EV25" s="12"/>
    </row>
    <row r="26" spans="1:152" x14ac:dyDescent="0.25">
      <c r="N26" s="48" t="s">
        <v>22</v>
      </c>
      <c r="O26" s="45"/>
      <c r="P26" s="35"/>
      <c r="Q26" s="36" t="s">
        <v>21</v>
      </c>
      <c r="R26" s="37"/>
      <c r="S26" s="19"/>
      <c r="T26" s="19"/>
      <c r="U26" s="19"/>
      <c r="V26" s="19"/>
      <c r="W26" s="19"/>
      <c r="X26" s="19"/>
      <c r="Y26" s="20"/>
      <c r="BD26" s="77"/>
      <c r="BE26" s="77"/>
      <c r="BF26" s="77"/>
      <c r="BG26" s="77"/>
      <c r="BH26" s="77"/>
      <c r="BI26" s="77"/>
      <c r="BJ26" s="77"/>
      <c r="BK26" s="77"/>
      <c r="BL26" s="77"/>
      <c r="BM26" s="77"/>
      <c r="BN26" s="77"/>
      <c r="CN26" s="26"/>
      <c r="CO26" s="71">
        <v>3</v>
      </c>
      <c r="CP26" s="69"/>
      <c r="CQ26" s="69"/>
      <c r="CR26" s="69"/>
      <c r="CS26" s="68"/>
      <c r="CT26" s="69"/>
      <c r="CU26" s="69"/>
      <c r="CV26" s="69"/>
      <c r="CW26" s="69"/>
      <c r="CX26" s="68"/>
      <c r="CY26" s="69"/>
      <c r="CZ26" s="69"/>
      <c r="DA26" s="69"/>
      <c r="DB26" s="69"/>
      <c r="DD26" s="69"/>
      <c r="DE26" s="69"/>
      <c r="DF26" s="69"/>
      <c r="DG26" s="69"/>
      <c r="DL26" s="26"/>
      <c r="DM26" s="71">
        <v>4</v>
      </c>
      <c r="DN26" s="69"/>
      <c r="DO26" s="69"/>
      <c r="DP26" s="69"/>
      <c r="DQ26" s="68"/>
      <c r="DR26" s="69"/>
      <c r="DS26" s="69"/>
      <c r="DT26" s="69"/>
      <c r="DU26" s="69"/>
      <c r="DV26" s="68"/>
      <c r="DW26" s="69"/>
      <c r="DX26" s="69"/>
      <c r="DY26" s="69"/>
      <c r="DZ26" s="69"/>
      <c r="EB26" s="69"/>
      <c r="EC26" s="69"/>
      <c r="ED26" s="69"/>
      <c r="EE26" s="69"/>
      <c r="EM26" s="85"/>
      <c r="EN26" s="85"/>
      <c r="EO26" s="85"/>
      <c r="EP26" s="85"/>
    </row>
    <row r="27" spans="1:152" x14ac:dyDescent="0.25">
      <c r="N27" s="44"/>
      <c r="O27" s="45"/>
      <c r="P27" s="35"/>
      <c r="Q27" s="36"/>
      <c r="R27" s="37"/>
      <c r="S27" s="19"/>
      <c r="T27" s="19"/>
      <c r="U27" s="19"/>
      <c r="V27" s="19"/>
      <c r="W27" s="19"/>
      <c r="X27" s="19"/>
      <c r="Y27" s="20"/>
      <c r="AA27" s="26">
        <v>4</v>
      </c>
      <c r="AB27" s="70">
        <v>1</v>
      </c>
      <c r="AC27" s="70">
        <v>2</v>
      </c>
      <c r="AD27" s="71"/>
      <c r="AF27" s="70">
        <v>1</v>
      </c>
      <c r="AG27" s="71">
        <v>1</v>
      </c>
      <c r="AH27" s="69"/>
      <c r="AJ27" s="70">
        <v>1</v>
      </c>
      <c r="AK27" s="69"/>
      <c r="AL27" s="69"/>
      <c r="AO27" s="26">
        <v>4</v>
      </c>
      <c r="AP27" s="70">
        <v>1</v>
      </c>
      <c r="AQ27" s="70">
        <v>2</v>
      </c>
      <c r="AR27" s="71"/>
      <c r="AS27" s="68"/>
      <c r="AT27" s="70">
        <v>1</v>
      </c>
      <c r="AU27" s="71">
        <v>1</v>
      </c>
      <c r="AV27" s="69"/>
      <c r="AW27" s="68"/>
      <c r="AX27" s="70">
        <v>1</v>
      </c>
      <c r="AY27" s="69"/>
      <c r="AZ27" s="69"/>
      <c r="BC27" s="26">
        <v>4</v>
      </c>
      <c r="BD27" s="70">
        <v>1</v>
      </c>
      <c r="BE27" s="70">
        <v>3</v>
      </c>
      <c r="BF27" s="70">
        <v>4</v>
      </c>
      <c r="BG27" s="68"/>
      <c r="BH27" s="70">
        <v>1</v>
      </c>
      <c r="BI27" s="71">
        <v>1</v>
      </c>
      <c r="BJ27" s="69"/>
      <c r="BK27" s="68"/>
      <c r="BL27" s="70">
        <v>1</v>
      </c>
      <c r="BM27" s="69"/>
      <c r="BN27" s="69"/>
      <c r="BQ27" s="8" t="s">
        <v>82</v>
      </c>
      <c r="BT27" s="8" t="s">
        <v>82</v>
      </c>
      <c r="BZ27" s="8" t="s">
        <v>82</v>
      </c>
      <c r="CC27" s="8" t="s">
        <v>82</v>
      </c>
      <c r="CO27" s="69"/>
      <c r="CP27" s="69"/>
      <c r="CQ27" s="69"/>
      <c r="CR27" s="69"/>
      <c r="CT27" s="69"/>
      <c r="CU27" s="69"/>
      <c r="CV27" s="69"/>
      <c r="CW27" s="69"/>
      <c r="CY27" s="69"/>
      <c r="CZ27" s="69"/>
      <c r="DA27" s="69"/>
      <c r="DB27" s="69"/>
      <c r="DD27" s="69"/>
      <c r="DE27" s="69"/>
      <c r="DF27" s="69"/>
      <c r="DG27" s="69"/>
      <c r="DM27" s="69"/>
      <c r="DN27" s="69"/>
      <c r="DO27" s="69"/>
      <c r="DP27" s="69"/>
      <c r="DR27" s="69"/>
      <c r="DS27" s="69"/>
      <c r="DT27" s="69"/>
      <c r="DU27" s="69"/>
      <c r="DW27" s="69"/>
      <c r="DX27" s="69"/>
      <c r="DY27" s="69"/>
      <c r="DZ27" s="69"/>
      <c r="EB27" s="69"/>
      <c r="EC27" s="69"/>
      <c r="ED27" s="69"/>
      <c r="EE27" s="69"/>
      <c r="EM27" s="85"/>
      <c r="EN27" s="85"/>
      <c r="EO27" s="85"/>
      <c r="EP27" s="85"/>
    </row>
    <row r="28" spans="1:152" x14ac:dyDescent="0.25">
      <c r="N28" s="44"/>
      <c r="O28" s="45"/>
      <c r="P28" s="35"/>
      <c r="Q28" s="36"/>
      <c r="R28" s="37"/>
      <c r="S28" s="19"/>
      <c r="T28" s="19"/>
      <c r="U28" s="19"/>
      <c r="V28" s="19"/>
      <c r="W28" s="19"/>
      <c r="X28" s="19"/>
      <c r="Y28" s="20"/>
      <c r="AB28" s="70">
        <v>3</v>
      </c>
      <c r="AC28" s="70">
        <v>2</v>
      </c>
      <c r="AD28" s="69"/>
      <c r="AF28" s="71"/>
      <c r="AG28" s="69"/>
      <c r="AH28" s="69"/>
      <c r="AJ28" s="69"/>
      <c r="AK28" s="69"/>
      <c r="AL28" s="69"/>
      <c r="AO28" s="26"/>
      <c r="AP28" s="70">
        <v>3</v>
      </c>
      <c r="AQ28" s="70">
        <v>2</v>
      </c>
      <c r="AR28" s="69"/>
      <c r="AS28" s="68"/>
      <c r="AT28" s="71">
        <v>3</v>
      </c>
      <c r="AU28" s="69"/>
      <c r="AV28" s="69"/>
      <c r="AW28" s="68"/>
      <c r="AX28" s="69"/>
      <c r="AY28" s="69"/>
      <c r="AZ28" s="69"/>
      <c r="BC28" s="26"/>
      <c r="BD28" s="70">
        <v>2</v>
      </c>
      <c r="BE28" s="70">
        <v>3</v>
      </c>
      <c r="BF28" s="71">
        <v>4</v>
      </c>
      <c r="BG28" s="68"/>
      <c r="BH28" s="71">
        <v>2</v>
      </c>
      <c r="BI28" s="69"/>
      <c r="BJ28" s="69"/>
      <c r="BK28" s="68"/>
      <c r="BL28" s="69"/>
      <c r="BM28" s="69"/>
      <c r="BN28" s="69"/>
      <c r="BP28" s="69" t="s">
        <v>85</v>
      </c>
      <c r="BQ28" s="69">
        <v>4</v>
      </c>
      <c r="BS28" s="69" t="s">
        <v>86</v>
      </c>
      <c r="BT28" s="69">
        <v>3</v>
      </c>
      <c r="BY28" s="69" t="s">
        <v>87</v>
      </c>
      <c r="BZ28" s="69">
        <v>2</v>
      </c>
      <c r="CB28" s="69" t="s">
        <v>84</v>
      </c>
      <c r="CC28" s="69">
        <v>1</v>
      </c>
      <c r="CH28" s="8">
        <f>4/4</f>
        <v>1</v>
      </c>
    </row>
    <row r="29" spans="1:152" x14ac:dyDescent="0.25">
      <c r="N29" s="44"/>
      <c r="O29" s="45"/>
      <c r="P29" s="35"/>
      <c r="Q29" s="36"/>
      <c r="R29" s="37"/>
      <c r="S29" s="19"/>
      <c r="T29" s="19"/>
      <c r="U29" s="19"/>
      <c r="V29" s="19"/>
      <c r="W29" s="19"/>
      <c r="X29" s="19"/>
      <c r="Y29" s="20"/>
      <c r="AB29" s="70">
        <v>3</v>
      </c>
      <c r="AC29" s="71">
        <v>2</v>
      </c>
      <c r="AD29" s="69"/>
      <c r="AF29" s="69"/>
      <c r="AG29" s="69"/>
      <c r="AH29" s="69"/>
      <c r="AJ29" s="69"/>
      <c r="AK29" s="69"/>
      <c r="AL29" s="69"/>
      <c r="AO29" s="26"/>
      <c r="AP29" s="70">
        <v>3</v>
      </c>
      <c r="AQ29" s="71">
        <v>2</v>
      </c>
      <c r="AR29" s="69"/>
      <c r="AS29" s="68"/>
      <c r="AT29" s="69"/>
      <c r="AU29" s="69"/>
      <c r="AV29" s="69"/>
      <c r="AW29" s="68"/>
      <c r="AX29" s="69"/>
      <c r="AY29" s="69"/>
      <c r="AZ29" s="69"/>
      <c r="BC29" s="26"/>
      <c r="BD29" s="70">
        <v>2</v>
      </c>
      <c r="BE29" s="71">
        <v>3</v>
      </c>
      <c r="BF29" s="69"/>
      <c r="BG29" s="68"/>
      <c r="BH29" s="69"/>
      <c r="BI29" s="69"/>
      <c r="BJ29" s="69"/>
      <c r="BK29" s="68"/>
      <c r="BL29" s="69"/>
      <c r="BM29" s="69"/>
      <c r="BN29" s="69"/>
      <c r="CN29" s="26">
        <v>4</v>
      </c>
      <c r="CO29" s="70">
        <v>1</v>
      </c>
      <c r="CP29" s="70">
        <v>1</v>
      </c>
      <c r="CQ29" s="70">
        <v>1</v>
      </c>
      <c r="CR29" s="71">
        <v>1</v>
      </c>
      <c r="CS29" s="68"/>
      <c r="CT29" s="71"/>
      <c r="CU29" s="69"/>
      <c r="CV29" s="69"/>
      <c r="CW29" s="69"/>
      <c r="CX29" s="68"/>
      <c r="CY29" s="69"/>
      <c r="CZ29" s="69"/>
      <c r="DA29" s="69"/>
      <c r="DB29" s="69"/>
      <c r="DD29" s="69"/>
      <c r="DE29" s="69"/>
      <c r="DF29" s="69"/>
      <c r="DG29" s="69"/>
      <c r="DH29" s="8">
        <v>1</v>
      </c>
      <c r="DI29" s="8">
        <v>3</v>
      </c>
      <c r="DL29" s="26">
        <v>4</v>
      </c>
      <c r="DM29" s="70">
        <v>1</v>
      </c>
      <c r="DN29" s="70">
        <v>2</v>
      </c>
      <c r="DO29" s="70">
        <v>2</v>
      </c>
      <c r="DP29" s="71">
        <v>2</v>
      </c>
      <c r="DQ29" s="68"/>
      <c r="DR29" s="70">
        <v>1</v>
      </c>
      <c r="DS29" s="71"/>
      <c r="DT29" s="69"/>
      <c r="DU29" s="69"/>
      <c r="DV29" s="68"/>
      <c r="DW29" s="70">
        <v>1</v>
      </c>
      <c r="DX29" s="69"/>
      <c r="DY29" s="69"/>
      <c r="DZ29" s="69"/>
      <c r="EB29" s="71">
        <v>1</v>
      </c>
      <c r="EC29" s="69"/>
      <c r="ED29" s="69"/>
      <c r="EE29" s="69"/>
      <c r="EF29" s="8">
        <v>1</v>
      </c>
      <c r="EG29" s="8">
        <v>2</v>
      </c>
    </row>
    <row r="30" spans="1:152" x14ac:dyDescent="0.25">
      <c r="N30" s="46"/>
      <c r="O30" s="47"/>
      <c r="P30" s="38"/>
      <c r="Q30" s="39"/>
      <c r="R30" s="40"/>
      <c r="S30" s="19"/>
      <c r="T30" s="19"/>
      <c r="U30" s="19"/>
      <c r="V30" s="19"/>
      <c r="W30" s="19"/>
      <c r="X30" s="19"/>
      <c r="Y30" s="20"/>
      <c r="AB30" s="71">
        <v>3</v>
      </c>
      <c r="AC30" s="69"/>
      <c r="AD30" s="69"/>
      <c r="AF30" s="69"/>
      <c r="AG30" s="69"/>
      <c r="AH30" s="69"/>
      <c r="AJ30" s="69"/>
      <c r="AK30" s="69"/>
      <c r="AL30" s="69"/>
      <c r="BD30" s="77"/>
      <c r="BE30" s="77"/>
      <c r="BF30" s="77"/>
      <c r="BG30" s="77"/>
      <c r="BH30" s="77"/>
      <c r="BI30" s="77"/>
      <c r="BJ30" s="77"/>
      <c r="BK30" s="77"/>
      <c r="BL30" s="77"/>
      <c r="BM30" s="77"/>
      <c r="BN30" s="77"/>
      <c r="CN30" s="26"/>
      <c r="CO30" s="70">
        <v>2</v>
      </c>
      <c r="CP30" s="70">
        <v>2</v>
      </c>
      <c r="CQ30" s="71">
        <v>2</v>
      </c>
      <c r="CR30" s="69"/>
      <c r="CS30" s="68"/>
      <c r="CT30" s="69"/>
      <c r="CU30" s="69"/>
      <c r="CV30" s="69"/>
      <c r="CW30" s="69"/>
      <c r="CX30" s="68"/>
      <c r="CY30" s="69"/>
      <c r="CZ30" s="69"/>
      <c r="DA30" s="69"/>
      <c r="DB30" s="69"/>
      <c r="DD30" s="69"/>
      <c r="DE30" s="69"/>
      <c r="DF30" s="69"/>
      <c r="DG30" s="69"/>
      <c r="DL30" s="26"/>
      <c r="DM30" s="70">
        <v>3</v>
      </c>
      <c r="DN30" s="70">
        <v>3</v>
      </c>
      <c r="DO30" s="71">
        <v>3</v>
      </c>
      <c r="DP30" s="69"/>
      <c r="DQ30" s="68"/>
      <c r="DR30" s="71"/>
      <c r="DS30" s="69"/>
      <c r="DT30" s="69"/>
      <c r="DU30" s="69"/>
      <c r="DV30" s="68"/>
      <c r="DW30" s="69"/>
      <c r="DX30" s="69"/>
      <c r="DY30" s="69"/>
      <c r="DZ30" s="69"/>
      <c r="EB30" s="69"/>
      <c r="EC30" s="69"/>
      <c r="ED30" s="69"/>
      <c r="EE30" s="69"/>
    </row>
    <row r="31" spans="1:152" x14ac:dyDescent="0.25">
      <c r="N31" s="43"/>
      <c r="O31" s="58">
        <v>2</v>
      </c>
      <c r="P31" s="33"/>
      <c r="Q31" s="34"/>
      <c r="R31" s="59">
        <v>3</v>
      </c>
      <c r="S31" s="49"/>
      <c r="T31" s="50"/>
      <c r="U31" s="50"/>
      <c r="V31" s="60">
        <v>4</v>
      </c>
      <c r="W31" s="19"/>
      <c r="X31" s="19"/>
      <c r="Y31" s="20"/>
      <c r="BD31" s="77"/>
      <c r="BE31" s="77"/>
      <c r="BF31" s="77"/>
      <c r="BG31" s="77"/>
      <c r="BH31" s="77"/>
      <c r="BI31" s="77"/>
      <c r="BJ31" s="77"/>
      <c r="BK31" s="77"/>
      <c r="BL31" s="77"/>
      <c r="BM31" s="77"/>
      <c r="BN31" s="77"/>
      <c r="CN31" s="26"/>
      <c r="CO31" s="70">
        <v>3</v>
      </c>
      <c r="CP31" s="71">
        <v>3</v>
      </c>
      <c r="CQ31" s="69"/>
      <c r="CR31" s="69"/>
      <c r="CS31" s="68"/>
      <c r="CT31" s="69"/>
      <c r="CU31" s="69"/>
      <c r="CV31" s="69"/>
      <c r="CW31" s="69"/>
      <c r="CX31" s="68"/>
      <c r="CY31" s="69"/>
      <c r="CZ31" s="69"/>
      <c r="DA31" s="69"/>
      <c r="DB31" s="69"/>
      <c r="DD31" s="69"/>
      <c r="DE31" s="69"/>
      <c r="DF31" s="69"/>
      <c r="DG31" s="69"/>
      <c r="DL31" s="26"/>
      <c r="DM31" s="70">
        <v>4</v>
      </c>
      <c r="DN31" s="71">
        <v>4</v>
      </c>
      <c r="DO31" s="69"/>
      <c r="DP31" s="69"/>
      <c r="DQ31" s="68"/>
      <c r="DR31" s="69"/>
      <c r="DS31" s="69"/>
      <c r="DT31" s="69"/>
      <c r="DU31" s="69"/>
      <c r="DV31" s="68"/>
      <c r="DW31" s="69"/>
      <c r="DX31" s="69"/>
      <c r="DY31" s="69"/>
      <c r="DZ31" s="69"/>
      <c r="EB31" s="69"/>
      <c r="EC31" s="69"/>
      <c r="ED31" s="69"/>
      <c r="EE31" s="69"/>
    </row>
    <row r="32" spans="1:152" x14ac:dyDescent="0.25">
      <c r="N32" s="48" t="s">
        <v>22</v>
      </c>
      <c r="O32" s="45"/>
      <c r="P32" s="35"/>
      <c r="Q32" s="36" t="s">
        <v>21</v>
      </c>
      <c r="R32" s="37"/>
      <c r="S32" s="51"/>
      <c r="T32" s="52" t="s">
        <v>22</v>
      </c>
      <c r="U32" s="52"/>
      <c r="V32" s="53"/>
      <c r="W32" s="19"/>
      <c r="X32" s="19"/>
      <c r="Y32" s="20"/>
      <c r="AA32" s="26">
        <v>5</v>
      </c>
      <c r="AB32" s="70">
        <v>1</v>
      </c>
      <c r="AC32" s="70">
        <v>2</v>
      </c>
      <c r="AD32" s="71"/>
      <c r="AF32" s="70">
        <v>1</v>
      </c>
      <c r="AG32" s="70">
        <v>1</v>
      </c>
      <c r="AH32" s="69"/>
      <c r="AJ32" s="70">
        <v>1</v>
      </c>
      <c r="AK32" s="71">
        <v>1</v>
      </c>
      <c r="AL32" s="69"/>
      <c r="AO32" s="26">
        <v>5</v>
      </c>
      <c r="AP32" s="70">
        <v>1</v>
      </c>
      <c r="AQ32" s="70">
        <v>2</v>
      </c>
      <c r="AR32" s="71">
        <v>2</v>
      </c>
      <c r="AS32" s="68"/>
      <c r="AT32" s="70">
        <v>1</v>
      </c>
      <c r="AU32" s="70">
        <v>1</v>
      </c>
      <c r="AV32" s="69"/>
      <c r="AW32" s="68"/>
      <c r="AX32" s="70">
        <v>1</v>
      </c>
      <c r="AY32" s="69"/>
      <c r="AZ32" s="69"/>
      <c r="BC32" s="26">
        <v>5</v>
      </c>
      <c r="BD32" s="70">
        <v>1</v>
      </c>
      <c r="BE32" s="70">
        <v>3</v>
      </c>
      <c r="BF32" s="70">
        <v>4</v>
      </c>
      <c r="BG32" s="68"/>
      <c r="BH32" s="70">
        <v>1</v>
      </c>
      <c r="BI32" s="70">
        <v>1</v>
      </c>
      <c r="BJ32" s="71">
        <v>4</v>
      </c>
      <c r="BK32" s="68"/>
      <c r="BL32" s="70">
        <v>1</v>
      </c>
      <c r="BM32" s="71">
        <v>1</v>
      </c>
      <c r="BN32" s="69"/>
      <c r="BQ32" s="8" t="s">
        <v>82</v>
      </c>
      <c r="BT32" s="79" t="s">
        <v>91</v>
      </c>
      <c r="BZ32" s="8" t="s">
        <v>81</v>
      </c>
      <c r="CF32" s="8" t="s">
        <v>81</v>
      </c>
      <c r="CO32" s="71">
        <v>4</v>
      </c>
      <c r="CP32" s="69"/>
      <c r="CQ32" s="69"/>
      <c r="CR32" s="69"/>
      <c r="CT32" s="69"/>
      <c r="CU32" s="69"/>
      <c r="CV32" s="69"/>
      <c r="CW32" s="69"/>
      <c r="CY32" s="69"/>
      <c r="CZ32" s="69"/>
      <c r="DA32" s="69"/>
      <c r="DB32" s="69"/>
      <c r="DD32" s="69"/>
      <c r="DE32" s="69"/>
      <c r="DF32" s="69"/>
      <c r="DG32" s="69"/>
      <c r="DM32" s="71"/>
      <c r="DN32" s="69"/>
      <c r="DO32" s="69"/>
      <c r="DP32" s="69"/>
      <c r="DR32" s="69"/>
      <c r="DS32" s="69"/>
      <c r="DT32" s="69"/>
      <c r="DU32" s="69"/>
      <c r="DW32" s="69"/>
      <c r="DX32" s="69"/>
      <c r="DY32" s="69"/>
      <c r="DZ32" s="69"/>
      <c r="EB32" s="69"/>
      <c r="EC32" s="69"/>
      <c r="ED32" s="69"/>
      <c r="EE32" s="69"/>
    </row>
    <row r="33" spans="14:137" x14ac:dyDescent="0.25">
      <c r="N33" s="44"/>
      <c r="O33" s="45"/>
      <c r="P33" s="35"/>
      <c r="Q33" s="36"/>
      <c r="R33" s="37"/>
      <c r="S33" s="51"/>
      <c r="T33" s="52"/>
      <c r="U33" s="52"/>
      <c r="V33" s="53"/>
      <c r="W33" s="19"/>
      <c r="X33" s="19"/>
      <c r="Y33" s="20"/>
      <c r="AB33" s="70">
        <v>3</v>
      </c>
      <c r="AC33" s="70">
        <v>2</v>
      </c>
      <c r="AD33" s="69"/>
      <c r="AF33" s="71">
        <v>3</v>
      </c>
      <c r="AG33" s="69"/>
      <c r="AH33" s="69"/>
      <c r="AJ33" s="69"/>
      <c r="AK33" s="69"/>
      <c r="AL33" s="69"/>
      <c r="AO33" s="26"/>
      <c r="AP33" s="70">
        <v>3</v>
      </c>
      <c r="AQ33" s="70">
        <v>2</v>
      </c>
      <c r="AR33" s="69"/>
      <c r="AS33" s="68"/>
      <c r="AT33" s="70">
        <v>3</v>
      </c>
      <c r="AU33" s="74">
        <v>1</v>
      </c>
      <c r="AV33" s="69"/>
      <c r="AW33" s="68"/>
      <c r="AX33" s="74"/>
      <c r="AY33" s="69"/>
      <c r="AZ33" s="69"/>
      <c r="BC33" s="26"/>
      <c r="BD33" s="70">
        <v>2</v>
      </c>
      <c r="BE33" s="70">
        <v>3</v>
      </c>
      <c r="BF33" s="70">
        <v>4</v>
      </c>
      <c r="BG33" s="68"/>
      <c r="BH33" s="70">
        <v>2</v>
      </c>
      <c r="BI33" s="71">
        <v>3</v>
      </c>
      <c r="BJ33" s="69"/>
      <c r="BK33" s="68"/>
      <c r="BL33" s="71"/>
      <c r="BM33" s="69"/>
      <c r="BN33" s="69"/>
      <c r="BP33" s="69" t="s">
        <v>92</v>
      </c>
      <c r="BQ33" s="69">
        <v>4</v>
      </c>
      <c r="BS33" s="69" t="s">
        <v>90</v>
      </c>
      <c r="BT33" s="69">
        <v>3</v>
      </c>
      <c r="BY33" s="69" t="s">
        <v>89</v>
      </c>
      <c r="BZ33" s="69">
        <v>2</v>
      </c>
      <c r="CE33" s="69" t="s">
        <v>88</v>
      </c>
      <c r="CF33" s="69">
        <v>1</v>
      </c>
    </row>
    <row r="34" spans="14:137" x14ac:dyDescent="0.25">
      <c r="N34" s="44"/>
      <c r="O34" s="45"/>
      <c r="P34" s="35"/>
      <c r="Q34" s="36"/>
      <c r="R34" s="37"/>
      <c r="S34" s="51"/>
      <c r="T34" s="52"/>
      <c r="U34" s="52"/>
      <c r="V34" s="53"/>
      <c r="W34" s="19"/>
      <c r="X34" s="19"/>
      <c r="Y34" s="20"/>
      <c r="AB34" s="70">
        <v>3</v>
      </c>
      <c r="AC34" s="70">
        <v>2</v>
      </c>
      <c r="AD34" s="69"/>
      <c r="AF34" s="69"/>
      <c r="AG34" s="69"/>
      <c r="AH34" s="69"/>
      <c r="AJ34" s="69"/>
      <c r="AK34" s="69"/>
      <c r="AL34" s="69"/>
      <c r="AO34" s="26"/>
      <c r="AP34" s="70">
        <v>3</v>
      </c>
      <c r="AQ34" s="70">
        <v>2</v>
      </c>
      <c r="AR34" s="69"/>
      <c r="AS34" s="68"/>
      <c r="AT34" s="74">
        <v>3</v>
      </c>
      <c r="AU34" s="69"/>
      <c r="AV34" s="69"/>
      <c r="AW34" s="68"/>
      <c r="AX34" s="69"/>
      <c r="AY34" s="69"/>
      <c r="AZ34" s="69"/>
      <c r="BC34" s="26"/>
      <c r="BD34" s="70">
        <v>2</v>
      </c>
      <c r="BE34" s="70">
        <v>3</v>
      </c>
      <c r="BF34" s="71"/>
      <c r="BG34" s="68"/>
      <c r="BH34" s="71">
        <v>2</v>
      </c>
      <c r="BI34" s="69"/>
      <c r="BJ34" s="69"/>
      <c r="BK34" s="68"/>
      <c r="BL34" s="69"/>
      <c r="BM34" s="69"/>
      <c r="BN34" s="69"/>
      <c r="CN34" s="26">
        <v>5</v>
      </c>
      <c r="CO34" s="70">
        <v>1</v>
      </c>
      <c r="CP34" s="70">
        <v>1</v>
      </c>
      <c r="CQ34" s="70">
        <v>1</v>
      </c>
      <c r="CR34" s="70">
        <v>1</v>
      </c>
      <c r="CS34" s="68"/>
      <c r="CT34" s="71">
        <v>1</v>
      </c>
      <c r="CU34" s="69"/>
      <c r="CV34" s="69"/>
      <c r="CW34" s="69"/>
      <c r="CX34" s="68"/>
      <c r="CY34" s="69"/>
      <c r="CZ34" s="69"/>
      <c r="DA34" s="69"/>
      <c r="DB34" s="69"/>
      <c r="DD34" s="69"/>
      <c r="DE34" s="69"/>
      <c r="DF34" s="69"/>
      <c r="DG34" s="69"/>
      <c r="DH34" s="8">
        <v>1</v>
      </c>
      <c r="DI34" s="8">
        <v>3</v>
      </c>
      <c r="DL34" s="26">
        <v>5</v>
      </c>
      <c r="DM34" s="70">
        <v>1</v>
      </c>
      <c r="DN34" s="70">
        <v>2</v>
      </c>
      <c r="DO34" s="70">
        <v>2</v>
      </c>
      <c r="DP34" s="70">
        <v>2</v>
      </c>
      <c r="DQ34" s="68"/>
      <c r="DR34" s="70">
        <v>1</v>
      </c>
      <c r="DS34" s="71">
        <v>1</v>
      </c>
      <c r="DT34" s="69"/>
      <c r="DU34" s="69"/>
      <c r="DV34" s="68"/>
      <c r="DW34" s="70">
        <v>1</v>
      </c>
      <c r="DX34" s="69"/>
      <c r="DY34" s="69"/>
      <c r="DZ34" s="69"/>
      <c r="EB34" s="70">
        <v>1</v>
      </c>
      <c r="EC34" s="69"/>
      <c r="ED34" s="69"/>
      <c r="EE34" s="69"/>
      <c r="EF34" s="8">
        <v>1</v>
      </c>
      <c r="EG34" s="8">
        <v>3</v>
      </c>
    </row>
    <row r="35" spans="14:137" x14ac:dyDescent="0.25">
      <c r="N35" s="44"/>
      <c r="O35" s="45"/>
      <c r="P35" s="35"/>
      <c r="Q35" s="36"/>
      <c r="R35" s="37"/>
      <c r="S35" s="51"/>
      <c r="T35" s="52"/>
      <c r="U35" s="52"/>
      <c r="V35" s="53"/>
      <c r="W35" s="19"/>
      <c r="X35" s="19"/>
      <c r="Y35" s="20"/>
      <c r="AB35" s="70">
        <v>3</v>
      </c>
      <c r="AC35" s="71">
        <v>2</v>
      </c>
      <c r="AD35" s="69"/>
      <c r="AF35" s="69"/>
      <c r="AG35" s="69"/>
      <c r="AH35" s="69"/>
      <c r="AJ35" s="69"/>
      <c r="AK35" s="69"/>
      <c r="AL35" s="69"/>
      <c r="BD35" s="77"/>
      <c r="BE35" s="77"/>
      <c r="BF35" s="77"/>
      <c r="BG35" s="77"/>
      <c r="BH35" s="77"/>
      <c r="BI35" s="77"/>
      <c r="BJ35" s="77"/>
      <c r="BK35" s="77"/>
      <c r="BL35" s="77"/>
      <c r="BM35" s="77"/>
      <c r="BN35" s="77"/>
      <c r="CN35" s="26"/>
      <c r="CO35" s="70">
        <v>2</v>
      </c>
      <c r="CP35" s="70">
        <v>2</v>
      </c>
      <c r="CQ35" s="70">
        <v>2</v>
      </c>
      <c r="CR35" s="71">
        <v>2</v>
      </c>
      <c r="CS35" s="68"/>
      <c r="CT35" s="69"/>
      <c r="CU35" s="69"/>
      <c r="CV35" s="69"/>
      <c r="CW35" s="69"/>
      <c r="CX35" s="68"/>
      <c r="CY35" s="69"/>
      <c r="CZ35" s="69"/>
      <c r="DA35" s="69"/>
      <c r="DB35" s="69"/>
      <c r="DD35" s="69"/>
      <c r="DE35" s="69"/>
      <c r="DF35" s="69"/>
      <c r="DG35" s="69"/>
      <c r="DL35" s="26"/>
      <c r="DM35" s="70">
        <v>3</v>
      </c>
      <c r="DN35" s="70">
        <v>3</v>
      </c>
      <c r="DO35" s="70">
        <v>3</v>
      </c>
      <c r="DP35" s="71">
        <v>2</v>
      </c>
      <c r="DQ35" s="68"/>
      <c r="DR35" s="71"/>
      <c r="DS35" s="69"/>
      <c r="DT35" s="69"/>
      <c r="DU35" s="69"/>
      <c r="DV35" s="68"/>
      <c r="DW35" s="69"/>
      <c r="DX35" s="69"/>
      <c r="DY35" s="69"/>
      <c r="DZ35" s="69"/>
      <c r="EB35" s="69"/>
      <c r="EC35" s="69"/>
      <c r="ED35" s="69"/>
      <c r="EE35" s="69"/>
    </row>
    <row r="36" spans="14:137" x14ac:dyDescent="0.25">
      <c r="N36" s="46"/>
      <c r="O36" s="47"/>
      <c r="P36" s="38"/>
      <c r="Q36" s="39"/>
      <c r="R36" s="40"/>
      <c r="S36" s="54"/>
      <c r="T36" s="55"/>
      <c r="U36" s="55"/>
      <c r="V36" s="56"/>
      <c r="W36" s="19"/>
      <c r="X36" s="19"/>
      <c r="Y36" s="20"/>
      <c r="BD36" s="77"/>
      <c r="BE36" s="77"/>
      <c r="BF36" s="77"/>
      <c r="BG36" s="77"/>
      <c r="BH36" s="77"/>
      <c r="BI36" s="77"/>
      <c r="BJ36" s="77"/>
      <c r="BK36" s="77"/>
      <c r="BL36" s="77"/>
      <c r="BM36" s="77"/>
      <c r="BN36" s="77"/>
      <c r="CN36" s="26"/>
      <c r="CO36" s="70">
        <v>3</v>
      </c>
      <c r="CP36" s="70">
        <v>3</v>
      </c>
      <c r="CQ36" s="71">
        <v>3</v>
      </c>
      <c r="CR36" s="69"/>
      <c r="CS36" s="68"/>
      <c r="CT36" s="69"/>
      <c r="CU36" s="69"/>
      <c r="CV36" s="69"/>
      <c r="CW36" s="69"/>
      <c r="CX36" s="68"/>
      <c r="CY36" s="69"/>
      <c r="CZ36" s="69"/>
      <c r="DA36" s="69"/>
      <c r="DB36" s="69"/>
      <c r="DD36" s="69"/>
      <c r="DE36" s="69"/>
      <c r="DF36" s="69"/>
      <c r="DG36" s="69"/>
      <c r="DL36" s="26"/>
      <c r="DM36" s="70">
        <v>4</v>
      </c>
      <c r="DN36" s="70">
        <v>4</v>
      </c>
      <c r="DO36" s="71">
        <v>3</v>
      </c>
      <c r="DP36" s="69"/>
      <c r="DQ36" s="68"/>
      <c r="DR36" s="69"/>
      <c r="DS36" s="69"/>
      <c r="DT36" s="69"/>
      <c r="DU36" s="69"/>
      <c r="DV36" s="68"/>
      <c r="DW36" s="69"/>
      <c r="DX36" s="69"/>
      <c r="DY36" s="69"/>
      <c r="DZ36" s="69"/>
      <c r="EB36" s="69"/>
      <c r="EC36" s="69"/>
      <c r="ED36" s="69"/>
      <c r="EE36" s="69"/>
    </row>
    <row r="37" spans="14:137" x14ac:dyDescent="0.25">
      <c r="N37" s="27"/>
      <c r="O37" s="57">
        <v>1</v>
      </c>
      <c r="P37" s="33"/>
      <c r="Q37" s="34"/>
      <c r="R37" s="59">
        <v>2</v>
      </c>
      <c r="S37" s="49"/>
      <c r="T37" s="50"/>
      <c r="U37" s="50"/>
      <c r="V37" s="60">
        <v>3</v>
      </c>
      <c r="W37" s="63"/>
      <c r="X37" s="64"/>
      <c r="Y37" s="65">
        <v>4</v>
      </c>
      <c r="AA37" s="26">
        <v>6</v>
      </c>
      <c r="AB37" s="70">
        <v>1</v>
      </c>
      <c r="AC37" s="70">
        <v>2</v>
      </c>
      <c r="AD37" s="71">
        <v>2</v>
      </c>
      <c r="AF37" s="70">
        <v>1</v>
      </c>
      <c r="AG37" s="70">
        <v>1</v>
      </c>
      <c r="AH37" s="69"/>
      <c r="AJ37" s="70">
        <v>1</v>
      </c>
      <c r="AK37" s="70">
        <v>1</v>
      </c>
      <c r="AL37" s="69"/>
      <c r="AO37" s="26">
        <v>6</v>
      </c>
      <c r="AP37" s="70">
        <v>1</v>
      </c>
      <c r="AQ37" s="70">
        <v>2</v>
      </c>
      <c r="AR37" s="70">
        <v>2</v>
      </c>
      <c r="AS37" s="68"/>
      <c r="AT37" s="70">
        <v>1</v>
      </c>
      <c r="AU37" s="70">
        <v>1</v>
      </c>
      <c r="AV37" s="74">
        <v>1</v>
      </c>
      <c r="AW37" s="68"/>
      <c r="AX37" s="70">
        <v>1</v>
      </c>
      <c r="AY37" s="69"/>
      <c r="AZ37" s="69"/>
      <c r="BC37" s="26">
        <v>6</v>
      </c>
      <c r="BD37" s="70">
        <v>1</v>
      </c>
      <c r="BE37" s="70">
        <v>3</v>
      </c>
      <c r="BF37" s="70">
        <v>4</v>
      </c>
      <c r="BG37" s="68"/>
      <c r="BH37" s="70">
        <v>1</v>
      </c>
      <c r="BI37" s="70">
        <v>1</v>
      </c>
      <c r="BJ37" s="70">
        <v>4</v>
      </c>
      <c r="BK37" s="68"/>
      <c r="BL37" s="70">
        <v>1</v>
      </c>
      <c r="BM37" s="70">
        <v>1</v>
      </c>
      <c r="BN37" s="69"/>
      <c r="CO37" s="70">
        <v>4</v>
      </c>
      <c r="CP37" s="71">
        <v>4</v>
      </c>
      <c r="CQ37" s="69"/>
      <c r="CR37" s="69"/>
      <c r="CT37" s="69"/>
      <c r="CU37" s="69"/>
      <c r="CV37" s="69"/>
      <c r="CW37" s="69"/>
      <c r="CY37" s="69"/>
      <c r="CZ37" s="69"/>
      <c r="DA37" s="69"/>
      <c r="DB37" s="69"/>
      <c r="DD37" s="69"/>
      <c r="DE37" s="69"/>
      <c r="DF37" s="69"/>
      <c r="DG37" s="69"/>
      <c r="DM37" s="71">
        <v>4</v>
      </c>
      <c r="DN37" s="69"/>
      <c r="DO37" s="69"/>
      <c r="DP37" s="69"/>
      <c r="DR37" s="69"/>
      <c r="DS37" s="69"/>
      <c r="DT37" s="69"/>
      <c r="DU37" s="69"/>
      <c r="DW37" s="69"/>
      <c r="DX37" s="69"/>
      <c r="DY37" s="69"/>
      <c r="DZ37" s="69"/>
      <c r="EB37" s="69"/>
      <c r="EC37" s="69"/>
      <c r="ED37" s="69"/>
      <c r="EE37" s="69"/>
    </row>
    <row r="38" spans="14:137" x14ac:dyDescent="0.25">
      <c r="N38" s="28" t="s">
        <v>20</v>
      </c>
      <c r="O38" s="29"/>
      <c r="P38" s="35"/>
      <c r="Q38" s="36" t="s">
        <v>21</v>
      </c>
      <c r="R38" s="37"/>
      <c r="S38" s="51"/>
      <c r="T38" s="52" t="s">
        <v>22</v>
      </c>
      <c r="U38" s="52"/>
      <c r="V38" s="53"/>
      <c r="W38" s="66"/>
      <c r="X38" s="41" t="s">
        <v>69</v>
      </c>
      <c r="Y38" s="61"/>
      <c r="AB38" s="70">
        <v>3</v>
      </c>
      <c r="AC38" s="70">
        <v>2</v>
      </c>
      <c r="AD38" s="69"/>
      <c r="AF38" s="70">
        <v>3</v>
      </c>
      <c r="AG38" s="71">
        <v>1</v>
      </c>
      <c r="AH38" s="69"/>
      <c r="AJ38" s="69"/>
      <c r="AK38" s="69"/>
      <c r="AL38" s="69"/>
      <c r="AO38" s="26"/>
      <c r="AP38" s="70">
        <v>3</v>
      </c>
      <c r="AQ38" s="70">
        <v>2</v>
      </c>
      <c r="AR38" s="74">
        <v>2</v>
      </c>
      <c r="AS38" s="68"/>
      <c r="AT38" s="70">
        <v>3</v>
      </c>
      <c r="AU38" s="70">
        <v>1</v>
      </c>
      <c r="AV38" s="69"/>
      <c r="AW38" s="68"/>
      <c r="AX38" s="74">
        <v>3</v>
      </c>
      <c r="AY38" s="69"/>
      <c r="AZ38" s="69"/>
      <c r="BC38" s="26"/>
      <c r="BD38" s="70">
        <v>2</v>
      </c>
      <c r="BE38" s="70">
        <v>3</v>
      </c>
      <c r="BF38" s="70">
        <v>4</v>
      </c>
      <c r="BG38" s="68"/>
      <c r="BH38" s="70">
        <v>2</v>
      </c>
      <c r="BI38" s="70">
        <v>3</v>
      </c>
      <c r="BJ38" s="71">
        <v>4</v>
      </c>
      <c r="BK38" s="68"/>
      <c r="BL38" s="71">
        <v>1</v>
      </c>
      <c r="BM38" s="69"/>
      <c r="BN38" s="69"/>
    </row>
    <row r="39" spans="14:137" x14ac:dyDescent="0.25">
      <c r="N39" s="30"/>
      <c r="O39" s="29"/>
      <c r="P39" s="35"/>
      <c r="Q39" s="36"/>
      <c r="R39" s="37"/>
      <c r="S39" s="51"/>
      <c r="T39" s="52"/>
      <c r="U39" s="52"/>
      <c r="V39" s="53"/>
      <c r="W39" s="66"/>
      <c r="X39" s="41"/>
      <c r="Y39" s="61"/>
      <c r="AB39" s="70">
        <v>3</v>
      </c>
      <c r="AC39" s="70">
        <v>2</v>
      </c>
      <c r="AD39" s="69"/>
      <c r="AF39" s="71">
        <v>3</v>
      </c>
      <c r="AG39" s="69"/>
      <c r="AH39" s="69"/>
      <c r="AJ39" s="69"/>
      <c r="AK39" s="69"/>
      <c r="AL39" s="69"/>
      <c r="AO39" s="26"/>
      <c r="AP39" s="70">
        <v>3</v>
      </c>
      <c r="AQ39" s="70">
        <v>2</v>
      </c>
      <c r="AR39" s="69"/>
      <c r="AS39" s="68"/>
      <c r="AT39" s="70">
        <v>3</v>
      </c>
      <c r="AU39" s="69"/>
      <c r="AV39" s="69"/>
      <c r="AW39" s="68"/>
      <c r="AX39" s="69"/>
      <c r="AY39" s="69"/>
      <c r="AZ39" s="69"/>
      <c r="BC39" s="26"/>
      <c r="BD39" s="70">
        <v>2</v>
      </c>
      <c r="BE39" s="70">
        <v>3</v>
      </c>
      <c r="BF39" s="71">
        <v>3</v>
      </c>
      <c r="BG39" s="68"/>
      <c r="BH39" s="70">
        <v>2</v>
      </c>
      <c r="BI39" s="71">
        <v>2</v>
      </c>
      <c r="BJ39" s="69"/>
      <c r="BK39" s="68"/>
      <c r="BL39" s="69"/>
      <c r="BM39" s="69"/>
      <c r="BN39" s="69"/>
      <c r="CN39" s="26">
        <v>6</v>
      </c>
      <c r="CO39" s="70">
        <v>1</v>
      </c>
      <c r="CP39" s="70">
        <v>1</v>
      </c>
      <c r="CQ39" s="70">
        <v>1</v>
      </c>
      <c r="CR39" s="70">
        <v>1</v>
      </c>
      <c r="CS39" s="68"/>
      <c r="CT39" s="70">
        <v>1</v>
      </c>
      <c r="CU39" s="71">
        <v>1</v>
      </c>
      <c r="CV39" s="69"/>
      <c r="CW39" s="69"/>
      <c r="CX39" s="68"/>
      <c r="CY39" s="71"/>
      <c r="CZ39" s="69"/>
      <c r="DA39" s="69"/>
      <c r="DB39" s="69"/>
      <c r="DD39" s="69"/>
      <c r="DE39" s="69"/>
      <c r="DF39" s="69"/>
      <c r="DG39" s="69"/>
      <c r="DH39" s="8">
        <v>1</v>
      </c>
      <c r="DI39" s="8">
        <v>3</v>
      </c>
      <c r="DL39" s="26">
        <v>6</v>
      </c>
      <c r="DM39" s="70">
        <v>1</v>
      </c>
      <c r="DN39" s="70">
        <v>2</v>
      </c>
      <c r="DO39" s="70">
        <v>2</v>
      </c>
      <c r="DP39" s="70">
        <v>2</v>
      </c>
      <c r="DQ39" s="68"/>
      <c r="DR39" s="70">
        <v>1</v>
      </c>
      <c r="DS39" s="70">
        <v>1</v>
      </c>
      <c r="DT39" s="69"/>
      <c r="DU39" s="69"/>
      <c r="DV39" s="68"/>
      <c r="DW39" s="70">
        <v>1</v>
      </c>
      <c r="DX39" s="71">
        <v>1</v>
      </c>
      <c r="DY39" s="69"/>
      <c r="DZ39" s="69"/>
      <c r="EB39" s="70">
        <v>1</v>
      </c>
      <c r="EC39" s="69"/>
      <c r="ED39" s="69"/>
      <c r="EE39" s="69"/>
      <c r="EF39" s="8">
        <v>1</v>
      </c>
      <c r="EG39" s="8">
        <v>2</v>
      </c>
    </row>
    <row r="40" spans="14:137" x14ac:dyDescent="0.25">
      <c r="N40" s="30"/>
      <c r="O40" s="29"/>
      <c r="P40" s="35"/>
      <c r="Q40" s="36"/>
      <c r="R40" s="37"/>
      <c r="S40" s="51"/>
      <c r="T40" s="52"/>
      <c r="U40" s="52"/>
      <c r="V40" s="53"/>
      <c r="W40" s="66"/>
      <c r="X40" s="41"/>
      <c r="Y40" s="61"/>
      <c r="AB40" s="70">
        <v>3</v>
      </c>
      <c r="AC40" s="70">
        <v>2</v>
      </c>
      <c r="AD40" s="69"/>
      <c r="AF40" s="69"/>
      <c r="AG40" s="69"/>
      <c r="AH40" s="69"/>
      <c r="AJ40" s="69"/>
      <c r="AK40" s="69"/>
      <c r="AL40" s="69"/>
      <c r="BD40" s="77"/>
      <c r="BE40" s="77"/>
      <c r="BF40" s="77"/>
      <c r="BG40" s="77"/>
      <c r="BH40" s="77"/>
      <c r="BI40" s="77"/>
      <c r="BJ40" s="77"/>
      <c r="BK40" s="77"/>
      <c r="BL40" s="77"/>
      <c r="BM40" s="77"/>
      <c r="BN40" s="77"/>
      <c r="CN40" s="26"/>
      <c r="CO40" s="70">
        <v>2</v>
      </c>
      <c r="CP40" s="70">
        <v>2</v>
      </c>
      <c r="CQ40" s="70">
        <v>2</v>
      </c>
      <c r="CR40" s="70">
        <v>2</v>
      </c>
      <c r="CS40" s="68"/>
      <c r="CT40" s="71">
        <v>2</v>
      </c>
      <c r="CU40" s="69"/>
      <c r="CV40" s="69"/>
      <c r="CW40" s="69"/>
      <c r="CX40" s="68"/>
      <c r="CY40" s="69"/>
      <c r="CZ40" s="69"/>
      <c r="DA40" s="69"/>
      <c r="DB40" s="69"/>
      <c r="DD40" s="69"/>
      <c r="DE40" s="69"/>
      <c r="DF40" s="69"/>
      <c r="DG40" s="69"/>
      <c r="DL40" s="26"/>
      <c r="DM40" s="70">
        <v>3</v>
      </c>
      <c r="DN40" s="70">
        <v>3</v>
      </c>
      <c r="DO40" s="70">
        <v>3</v>
      </c>
      <c r="DP40" s="70">
        <v>2</v>
      </c>
      <c r="DQ40" s="68"/>
      <c r="DR40" s="71">
        <v>3</v>
      </c>
      <c r="DS40" s="69"/>
      <c r="DT40" s="69"/>
      <c r="DU40" s="69"/>
      <c r="DV40" s="68"/>
      <c r="DW40" s="69"/>
      <c r="DX40" s="69"/>
      <c r="DY40" s="69"/>
      <c r="DZ40" s="69"/>
      <c r="EB40" s="69"/>
      <c r="EC40" s="69"/>
      <c r="ED40" s="69"/>
      <c r="EE40" s="69"/>
    </row>
    <row r="41" spans="14:137" x14ac:dyDescent="0.25">
      <c r="N41" s="31"/>
      <c r="O41" s="32"/>
      <c r="P41" s="38"/>
      <c r="Q41" s="39"/>
      <c r="R41" s="40"/>
      <c r="S41" s="54"/>
      <c r="T41" s="55"/>
      <c r="U41" s="55"/>
      <c r="V41" s="56"/>
      <c r="W41" s="67"/>
      <c r="X41" s="42"/>
      <c r="Y41" s="62"/>
      <c r="BD41" s="77"/>
      <c r="BE41" s="77"/>
      <c r="BF41" s="77"/>
      <c r="BG41" s="77"/>
      <c r="BH41" s="77"/>
      <c r="BI41" s="77"/>
      <c r="BJ41" s="77"/>
      <c r="BK41" s="77"/>
      <c r="BL41" s="77"/>
      <c r="BM41" s="77"/>
      <c r="BN41" s="77"/>
      <c r="CN41" s="26"/>
      <c r="CO41" s="70">
        <v>3</v>
      </c>
      <c r="CP41" s="70">
        <v>3</v>
      </c>
      <c r="CQ41" s="70">
        <v>3</v>
      </c>
      <c r="CR41" s="71">
        <v>3</v>
      </c>
      <c r="CS41" s="68"/>
      <c r="CT41" s="69"/>
      <c r="CU41" s="69"/>
      <c r="CV41" s="69"/>
      <c r="CW41" s="69"/>
      <c r="CX41" s="68"/>
      <c r="CY41" s="69"/>
      <c r="CZ41" s="69"/>
      <c r="DA41" s="69"/>
      <c r="DB41" s="69"/>
      <c r="DD41" s="69"/>
      <c r="DE41" s="69"/>
      <c r="DF41" s="69"/>
      <c r="DG41" s="69"/>
      <c r="DL41" s="26"/>
      <c r="DM41" s="70">
        <v>4</v>
      </c>
      <c r="DN41" s="70">
        <v>4</v>
      </c>
      <c r="DO41" s="70">
        <v>3</v>
      </c>
      <c r="DP41" s="71">
        <v>2</v>
      </c>
      <c r="DQ41" s="68"/>
      <c r="DR41" s="69"/>
      <c r="DS41" s="69"/>
      <c r="DT41" s="69"/>
      <c r="DU41" s="69"/>
      <c r="DV41" s="68"/>
      <c r="DW41" s="69"/>
      <c r="DX41" s="69"/>
      <c r="DY41" s="69"/>
      <c r="DZ41" s="69"/>
      <c r="EB41" s="69"/>
      <c r="EC41" s="69"/>
      <c r="ED41" s="69"/>
      <c r="EE41" s="69"/>
    </row>
    <row r="42" spans="14:137" x14ac:dyDescent="0.25">
      <c r="AA42" s="26">
        <v>7</v>
      </c>
      <c r="AB42" s="70">
        <v>1</v>
      </c>
      <c r="AC42" s="70">
        <v>2</v>
      </c>
      <c r="AD42" s="70">
        <v>2</v>
      </c>
      <c r="AF42" s="70">
        <v>1</v>
      </c>
      <c r="AG42" s="70">
        <v>1</v>
      </c>
      <c r="AH42" s="71">
        <v>1</v>
      </c>
      <c r="AJ42" s="70">
        <v>1</v>
      </c>
      <c r="AK42" s="70">
        <v>1</v>
      </c>
      <c r="AL42" s="69"/>
      <c r="AO42" s="26">
        <v>7</v>
      </c>
      <c r="AP42" s="70">
        <v>1</v>
      </c>
      <c r="AQ42" s="70">
        <v>2</v>
      </c>
      <c r="AR42" s="70">
        <v>2</v>
      </c>
      <c r="AS42" s="68"/>
      <c r="AT42" s="70">
        <v>1</v>
      </c>
      <c r="AU42" s="70">
        <v>1</v>
      </c>
      <c r="AV42" s="70">
        <v>1</v>
      </c>
      <c r="AW42" s="68"/>
      <c r="AX42" s="70">
        <v>1</v>
      </c>
      <c r="AY42" s="74"/>
      <c r="AZ42" s="69"/>
      <c r="BC42" s="26">
        <v>7</v>
      </c>
      <c r="BD42" s="70">
        <v>1</v>
      </c>
      <c r="BE42" s="70">
        <v>3</v>
      </c>
      <c r="BF42" s="70">
        <v>4</v>
      </c>
      <c r="BG42" s="68"/>
      <c r="BH42" s="70">
        <v>1</v>
      </c>
      <c r="BI42" s="70">
        <v>1</v>
      </c>
      <c r="BJ42" s="70">
        <v>4</v>
      </c>
      <c r="BK42" s="68"/>
      <c r="BL42" s="70">
        <v>1</v>
      </c>
      <c r="BM42" s="70">
        <v>1</v>
      </c>
      <c r="BN42" s="71">
        <v>4</v>
      </c>
      <c r="CO42" s="70">
        <v>4</v>
      </c>
      <c r="CP42" s="70">
        <v>4</v>
      </c>
      <c r="CQ42" s="71">
        <v>4</v>
      </c>
      <c r="CR42" s="69"/>
      <c r="CT42" s="69"/>
      <c r="CU42" s="69"/>
      <c r="CV42" s="69"/>
      <c r="CW42" s="69"/>
      <c r="CY42" s="69"/>
      <c r="CZ42" s="69"/>
      <c r="DA42" s="69"/>
      <c r="DB42" s="69"/>
      <c r="DD42" s="69"/>
      <c r="DE42" s="69"/>
      <c r="DF42" s="69"/>
      <c r="DG42" s="69"/>
      <c r="DM42" s="70">
        <v>4</v>
      </c>
      <c r="DN42" s="71">
        <v>4</v>
      </c>
      <c r="DO42" s="69"/>
      <c r="DP42" s="69"/>
      <c r="DR42" s="69"/>
      <c r="DS42" s="69"/>
      <c r="DT42" s="69"/>
      <c r="DU42" s="69"/>
      <c r="DW42" s="69"/>
      <c r="DX42" s="69"/>
      <c r="DY42" s="69"/>
      <c r="DZ42" s="69"/>
      <c r="EB42" s="69"/>
      <c r="EC42" s="69"/>
      <c r="ED42" s="69"/>
      <c r="EE42" s="69"/>
    </row>
    <row r="43" spans="14:137" x14ac:dyDescent="0.25">
      <c r="AB43" s="70">
        <v>3</v>
      </c>
      <c r="AC43" s="70">
        <v>2</v>
      </c>
      <c r="AD43" s="71">
        <v>2</v>
      </c>
      <c r="AF43" s="70">
        <v>3</v>
      </c>
      <c r="AG43" s="70">
        <v>1</v>
      </c>
      <c r="AH43" s="69"/>
      <c r="AJ43" s="69"/>
      <c r="AK43" s="69"/>
      <c r="AL43" s="69"/>
      <c r="AO43" s="26"/>
      <c r="AP43" s="70">
        <v>3</v>
      </c>
      <c r="AQ43" s="70">
        <v>2</v>
      </c>
      <c r="AR43" s="70">
        <v>2</v>
      </c>
      <c r="AS43" s="68"/>
      <c r="AT43" s="70">
        <v>3</v>
      </c>
      <c r="AU43" s="70">
        <v>1</v>
      </c>
      <c r="AV43" s="74">
        <v>2</v>
      </c>
      <c r="AW43" s="68"/>
      <c r="AX43" s="70">
        <v>3</v>
      </c>
      <c r="AY43" s="69"/>
      <c r="AZ43" s="69"/>
      <c r="BC43" s="26"/>
      <c r="BD43" s="70">
        <v>2</v>
      </c>
      <c r="BE43" s="70">
        <v>3</v>
      </c>
      <c r="BF43" s="70">
        <v>4</v>
      </c>
      <c r="BG43" s="68"/>
      <c r="BH43" s="70">
        <v>2</v>
      </c>
      <c r="BI43" s="70">
        <v>3</v>
      </c>
      <c r="BJ43" s="70">
        <v>4</v>
      </c>
      <c r="BK43" s="68"/>
      <c r="BL43" s="70">
        <v>1</v>
      </c>
      <c r="BM43" s="71">
        <v>3</v>
      </c>
      <c r="BN43" s="69"/>
    </row>
    <row r="44" spans="14:137" x14ac:dyDescent="0.25">
      <c r="AB44" s="70">
        <v>3</v>
      </c>
      <c r="AC44" s="70">
        <v>2</v>
      </c>
      <c r="AD44" s="69"/>
      <c r="AF44" s="70">
        <v>3</v>
      </c>
      <c r="AG44" s="71"/>
      <c r="AH44" s="69"/>
      <c r="AJ44" s="69"/>
      <c r="AK44" s="69"/>
      <c r="AL44" s="69"/>
      <c r="AO44" s="26"/>
      <c r="AP44" s="70">
        <v>3</v>
      </c>
      <c r="AQ44" s="70">
        <v>2</v>
      </c>
      <c r="AR44" s="74">
        <v>2</v>
      </c>
      <c r="AS44" s="68"/>
      <c r="AT44" s="70">
        <v>3</v>
      </c>
      <c r="AU44" s="74">
        <v>3</v>
      </c>
      <c r="AV44" s="69"/>
      <c r="AW44" s="68"/>
      <c r="AX44" s="69"/>
      <c r="AY44" s="69"/>
      <c r="AZ44" s="69"/>
      <c r="BC44" s="26"/>
      <c r="BD44" s="70">
        <v>2</v>
      </c>
      <c r="BE44" s="70">
        <v>3</v>
      </c>
      <c r="BF44" s="70">
        <v>3</v>
      </c>
      <c r="BG44" s="68"/>
      <c r="BH44" s="70">
        <v>2</v>
      </c>
      <c r="BI44" s="70">
        <v>2</v>
      </c>
      <c r="BJ44" s="71">
        <v>2</v>
      </c>
      <c r="BK44" s="68"/>
      <c r="BL44" s="71">
        <v>1</v>
      </c>
      <c r="BM44" s="69"/>
      <c r="BN44" s="69"/>
      <c r="CN44" s="26">
        <v>7</v>
      </c>
      <c r="CO44" s="70">
        <v>1</v>
      </c>
      <c r="CP44" s="70">
        <v>1</v>
      </c>
      <c r="CQ44" s="70">
        <v>1</v>
      </c>
      <c r="CR44" s="70">
        <v>1</v>
      </c>
      <c r="CS44" s="68"/>
      <c r="CT44" s="70">
        <v>1</v>
      </c>
      <c r="CU44" s="70">
        <v>1</v>
      </c>
      <c r="CV44" s="71">
        <v>1</v>
      </c>
      <c r="CW44" s="69"/>
      <c r="CX44" s="68"/>
      <c r="CY44" s="71"/>
      <c r="CZ44" s="69"/>
      <c r="DA44" s="69"/>
      <c r="DB44" s="69"/>
      <c r="DD44" s="69"/>
      <c r="DE44" s="69"/>
      <c r="DF44" s="69"/>
      <c r="DG44" s="69"/>
      <c r="DH44" s="8">
        <v>1</v>
      </c>
      <c r="DI44" s="8">
        <v>3</v>
      </c>
      <c r="DL44" s="26">
        <v>7</v>
      </c>
      <c r="DM44" s="70">
        <v>1</v>
      </c>
      <c r="DN44" s="70">
        <v>2</v>
      </c>
      <c r="DO44" s="70">
        <v>2</v>
      </c>
      <c r="DP44" s="70">
        <v>2</v>
      </c>
      <c r="DQ44" s="68"/>
      <c r="DR44" s="70">
        <v>1</v>
      </c>
      <c r="DS44" s="70">
        <v>1</v>
      </c>
      <c r="DT44" s="71">
        <v>1</v>
      </c>
      <c r="DU44" s="69"/>
      <c r="DV44" s="68"/>
      <c r="DW44" s="70">
        <v>1</v>
      </c>
      <c r="DX44" s="70">
        <v>1</v>
      </c>
      <c r="DY44" s="69"/>
      <c r="DZ44" s="69"/>
      <c r="EB44" s="70">
        <v>1</v>
      </c>
      <c r="EC44" s="69"/>
      <c r="ED44" s="69"/>
      <c r="EE44" s="69"/>
      <c r="EF44" s="8">
        <v>1</v>
      </c>
      <c r="EG44" s="8">
        <v>5</v>
      </c>
    </row>
    <row r="45" spans="14:137" x14ac:dyDescent="0.25">
      <c r="AB45" s="70">
        <v>3</v>
      </c>
      <c r="AC45" s="70">
        <v>2</v>
      </c>
      <c r="AD45" s="69"/>
      <c r="AF45" s="71">
        <v>3</v>
      </c>
      <c r="AG45" s="69"/>
      <c r="AH45" s="69"/>
      <c r="AJ45" s="69"/>
      <c r="AK45" s="69"/>
      <c r="AL45" s="69"/>
      <c r="BD45" s="77"/>
      <c r="BE45" s="77"/>
      <c r="BF45" s="77"/>
      <c r="BG45" s="77"/>
      <c r="BH45" s="77"/>
      <c r="BI45" s="77"/>
      <c r="BJ45" s="77"/>
      <c r="BK45" s="77"/>
      <c r="BL45" s="77"/>
      <c r="BM45" s="77"/>
      <c r="BN45" s="77"/>
      <c r="CN45" s="26"/>
      <c r="CO45" s="70">
        <v>2</v>
      </c>
      <c r="CP45" s="70">
        <v>2</v>
      </c>
      <c r="CQ45" s="70">
        <v>2</v>
      </c>
      <c r="CR45" s="70">
        <v>2</v>
      </c>
      <c r="CS45" s="68"/>
      <c r="CT45" s="70">
        <v>2</v>
      </c>
      <c r="CU45" s="71">
        <v>2</v>
      </c>
      <c r="CV45" s="69"/>
      <c r="CW45" s="69"/>
      <c r="CX45" s="68"/>
      <c r="CY45" s="69"/>
      <c r="CZ45" s="69"/>
      <c r="DA45" s="69"/>
      <c r="DB45" s="69"/>
      <c r="DD45" s="69"/>
      <c r="DE45" s="69"/>
      <c r="DF45" s="69"/>
      <c r="DG45" s="69"/>
      <c r="DL45" s="26"/>
      <c r="DM45" s="70">
        <v>3</v>
      </c>
      <c r="DN45" s="70">
        <v>3</v>
      </c>
      <c r="DO45" s="70">
        <v>3</v>
      </c>
      <c r="DP45" s="70">
        <v>2</v>
      </c>
      <c r="DQ45" s="68"/>
      <c r="DR45" s="70">
        <v>3</v>
      </c>
      <c r="DS45" s="71">
        <v>2</v>
      </c>
      <c r="DT45" s="69"/>
      <c r="DU45" s="69"/>
      <c r="DV45" s="68"/>
      <c r="DW45" s="69"/>
      <c r="DX45" s="69"/>
      <c r="DY45" s="69"/>
      <c r="DZ45" s="69"/>
      <c r="EB45" s="69"/>
      <c r="EC45" s="69"/>
      <c r="ED45" s="69"/>
      <c r="EE45" s="69"/>
    </row>
    <row r="46" spans="14:137" x14ac:dyDescent="0.25">
      <c r="BD46" s="77"/>
      <c r="BE46" s="77"/>
      <c r="BF46" s="77"/>
      <c r="BG46" s="77"/>
      <c r="BH46" s="77"/>
      <c r="BI46" s="77"/>
      <c r="BJ46" s="77"/>
      <c r="BK46" s="77"/>
      <c r="BL46" s="77"/>
      <c r="BM46" s="77"/>
      <c r="BN46" s="77"/>
      <c r="CN46" s="26"/>
      <c r="CO46" s="70">
        <v>3</v>
      </c>
      <c r="CP46" s="70">
        <v>3</v>
      </c>
      <c r="CQ46" s="70">
        <v>3</v>
      </c>
      <c r="CR46" s="70">
        <v>3</v>
      </c>
      <c r="CS46" s="68"/>
      <c r="CT46" s="71">
        <v>3</v>
      </c>
      <c r="CU46" s="69"/>
      <c r="CV46" s="69"/>
      <c r="CW46" s="69"/>
      <c r="CX46" s="68"/>
      <c r="CY46" s="69"/>
      <c r="CZ46" s="69"/>
      <c r="DA46" s="69"/>
      <c r="DB46" s="69"/>
      <c r="DD46" s="69"/>
      <c r="DE46" s="69"/>
      <c r="DF46" s="69"/>
      <c r="DG46" s="69"/>
      <c r="DL46" s="26"/>
      <c r="DM46" s="70">
        <v>4</v>
      </c>
      <c r="DN46" s="70">
        <v>4</v>
      </c>
      <c r="DO46" s="70">
        <v>3</v>
      </c>
      <c r="DP46" s="70">
        <v>2</v>
      </c>
      <c r="DQ46" s="68"/>
      <c r="DR46" s="71">
        <v>4</v>
      </c>
      <c r="DS46" s="69"/>
      <c r="DT46" s="69"/>
      <c r="DU46" s="69"/>
      <c r="DV46" s="68"/>
      <c r="DW46" s="69"/>
      <c r="DX46" s="69"/>
      <c r="DY46" s="69"/>
      <c r="DZ46" s="69"/>
      <c r="EB46" s="69"/>
      <c r="EC46" s="69"/>
      <c r="ED46" s="69"/>
      <c r="EE46" s="69"/>
    </row>
    <row r="47" spans="14:137" x14ac:dyDescent="0.25">
      <c r="AA47" s="26">
        <v>8</v>
      </c>
      <c r="AB47" s="70">
        <v>1</v>
      </c>
      <c r="AC47" s="70">
        <v>2</v>
      </c>
      <c r="AD47" s="70">
        <v>2</v>
      </c>
      <c r="AF47" s="70">
        <v>1</v>
      </c>
      <c r="AG47" s="70">
        <v>1</v>
      </c>
      <c r="AH47" s="70">
        <v>1</v>
      </c>
      <c r="AJ47" s="70">
        <v>1</v>
      </c>
      <c r="AK47" s="70">
        <v>1</v>
      </c>
      <c r="AL47" s="71">
        <v>1</v>
      </c>
      <c r="AO47" s="26">
        <v>8</v>
      </c>
      <c r="AP47" s="70">
        <v>1</v>
      </c>
      <c r="AQ47" s="70">
        <v>2</v>
      </c>
      <c r="AR47" s="70">
        <v>2</v>
      </c>
      <c r="AS47" s="68"/>
      <c r="AT47" s="70">
        <v>1</v>
      </c>
      <c r="AU47" s="70">
        <v>1</v>
      </c>
      <c r="AV47" s="70">
        <v>1</v>
      </c>
      <c r="AW47" s="68"/>
      <c r="AX47" s="70">
        <v>1</v>
      </c>
      <c r="AY47" s="74">
        <v>1</v>
      </c>
      <c r="AZ47" s="69"/>
      <c r="BC47" s="26">
        <v>8</v>
      </c>
      <c r="BD47" s="70">
        <v>1</v>
      </c>
      <c r="BE47" s="70">
        <v>3</v>
      </c>
      <c r="BF47" s="70">
        <v>4</v>
      </c>
      <c r="BG47" s="68"/>
      <c r="BH47" s="70">
        <v>1</v>
      </c>
      <c r="BI47" s="70">
        <v>1</v>
      </c>
      <c r="BJ47" s="70">
        <v>4</v>
      </c>
      <c r="BK47" s="68"/>
      <c r="BL47" s="70">
        <v>1</v>
      </c>
      <c r="BM47" s="70">
        <v>1</v>
      </c>
      <c r="BN47" s="70">
        <v>4</v>
      </c>
      <c r="CO47" s="70">
        <v>4</v>
      </c>
      <c r="CP47" s="70">
        <v>4</v>
      </c>
      <c r="CQ47" s="70">
        <v>4</v>
      </c>
      <c r="CR47" s="71">
        <v>4</v>
      </c>
      <c r="CT47" s="69"/>
      <c r="CU47" s="69"/>
      <c r="CV47" s="69"/>
      <c r="CW47" s="69"/>
      <c r="CY47" s="69"/>
      <c r="CZ47" s="69"/>
      <c r="DA47" s="69"/>
      <c r="DB47" s="69"/>
      <c r="DD47" s="69"/>
      <c r="DE47" s="69"/>
      <c r="DF47" s="69"/>
      <c r="DG47" s="69"/>
      <c r="DM47" s="70">
        <v>4</v>
      </c>
      <c r="DN47" s="70">
        <v>4</v>
      </c>
      <c r="DO47" s="71">
        <v>3</v>
      </c>
      <c r="DP47" s="69"/>
      <c r="DR47" s="69"/>
      <c r="DS47" s="69"/>
      <c r="DT47" s="69"/>
      <c r="DU47" s="69"/>
      <c r="DW47" s="69"/>
      <c r="DX47" s="69"/>
      <c r="DY47" s="69"/>
      <c r="DZ47" s="69"/>
      <c r="EB47" s="69"/>
      <c r="EC47" s="69"/>
      <c r="ED47" s="69"/>
      <c r="EE47" s="69"/>
    </row>
    <row r="48" spans="14:137" x14ac:dyDescent="0.25">
      <c r="AB48" s="70">
        <v>3</v>
      </c>
      <c r="AC48" s="70">
        <v>2</v>
      </c>
      <c r="AD48" s="70">
        <v>2</v>
      </c>
      <c r="AF48" s="70">
        <v>3</v>
      </c>
      <c r="AG48" s="70">
        <v>1</v>
      </c>
      <c r="AH48" s="69"/>
      <c r="AJ48" s="69"/>
      <c r="AK48" s="69"/>
      <c r="AL48" s="69"/>
      <c r="AO48" s="26"/>
      <c r="AP48" s="70">
        <v>3</v>
      </c>
      <c r="AQ48" s="70">
        <v>2</v>
      </c>
      <c r="AR48" s="70">
        <v>2</v>
      </c>
      <c r="AS48" s="68"/>
      <c r="AT48" s="70">
        <v>3</v>
      </c>
      <c r="AU48" s="70">
        <v>1</v>
      </c>
      <c r="AV48" s="70">
        <v>2</v>
      </c>
      <c r="AW48" s="68"/>
      <c r="AX48" s="70">
        <v>3</v>
      </c>
      <c r="AY48" s="69"/>
      <c r="AZ48" s="69"/>
      <c r="BC48" s="26"/>
      <c r="BD48" s="70">
        <v>2</v>
      </c>
      <c r="BE48" s="70">
        <v>3</v>
      </c>
      <c r="BF48" s="70">
        <v>4</v>
      </c>
      <c r="BG48" s="68"/>
      <c r="BH48" s="70">
        <v>2</v>
      </c>
      <c r="BI48" s="70">
        <v>3</v>
      </c>
      <c r="BJ48" s="70">
        <v>4</v>
      </c>
      <c r="BK48" s="68"/>
      <c r="BL48" s="70">
        <v>1</v>
      </c>
      <c r="BM48" s="70">
        <v>3</v>
      </c>
      <c r="BN48" s="71">
        <v>4</v>
      </c>
    </row>
    <row r="49" spans="27:137" x14ac:dyDescent="0.25">
      <c r="AB49" s="70">
        <v>3</v>
      </c>
      <c r="AC49" s="70">
        <v>2</v>
      </c>
      <c r="AD49" s="71">
        <v>2</v>
      </c>
      <c r="AF49" s="70">
        <v>3</v>
      </c>
      <c r="AG49" s="71">
        <v>3</v>
      </c>
      <c r="AH49" s="69"/>
      <c r="AJ49" s="69"/>
      <c r="AK49" s="69"/>
      <c r="AL49" s="69"/>
      <c r="AO49" s="26"/>
      <c r="AP49" s="70">
        <v>3</v>
      </c>
      <c r="AQ49" s="70">
        <v>2</v>
      </c>
      <c r="AR49" s="70">
        <v>2</v>
      </c>
      <c r="AS49" s="68"/>
      <c r="AT49" s="70">
        <v>3</v>
      </c>
      <c r="AU49" s="70">
        <v>3</v>
      </c>
      <c r="AV49" s="74">
        <v>2</v>
      </c>
      <c r="AW49" s="68"/>
      <c r="AX49" s="74">
        <v>3</v>
      </c>
      <c r="AY49" s="69"/>
      <c r="AZ49" s="69"/>
      <c r="BC49" s="26"/>
      <c r="BD49" s="70">
        <v>2</v>
      </c>
      <c r="BE49" s="70">
        <v>3</v>
      </c>
      <c r="BF49" s="70">
        <v>3</v>
      </c>
      <c r="BG49" s="68"/>
      <c r="BH49" s="70">
        <v>2</v>
      </c>
      <c r="BI49" s="70">
        <v>2</v>
      </c>
      <c r="BJ49" s="70">
        <v>2</v>
      </c>
      <c r="BK49" s="68"/>
      <c r="BL49" s="70">
        <v>1</v>
      </c>
      <c r="BM49" s="71">
        <v>1</v>
      </c>
      <c r="BN49" s="69"/>
      <c r="CN49" s="26">
        <v>8</v>
      </c>
      <c r="CO49" s="70">
        <v>1</v>
      </c>
      <c r="CP49" s="70">
        <v>1</v>
      </c>
      <c r="CQ49" s="70">
        <v>1</v>
      </c>
      <c r="CR49" s="70">
        <v>1</v>
      </c>
      <c r="CS49" s="68"/>
      <c r="CT49" s="70">
        <v>1</v>
      </c>
      <c r="CU49" s="70">
        <v>1</v>
      </c>
      <c r="CV49" s="70">
        <v>1</v>
      </c>
      <c r="CW49" s="71">
        <v>1</v>
      </c>
      <c r="CX49" s="68"/>
      <c r="CY49" s="71"/>
      <c r="CZ49" s="69"/>
      <c r="DA49" s="69"/>
      <c r="DB49" s="69"/>
      <c r="DD49" s="69"/>
      <c r="DE49" s="69"/>
      <c r="DF49" s="69"/>
      <c r="DG49" s="69"/>
      <c r="DH49" s="8">
        <v>1</v>
      </c>
      <c r="DI49" s="8">
        <v>3</v>
      </c>
      <c r="DL49" s="26">
        <v>8</v>
      </c>
      <c r="DM49" s="70">
        <v>1</v>
      </c>
      <c r="DN49" s="70">
        <v>2</v>
      </c>
      <c r="DO49" s="70">
        <v>2</v>
      </c>
      <c r="DP49" s="70">
        <v>2</v>
      </c>
      <c r="DQ49" s="68"/>
      <c r="DR49" s="70">
        <v>1</v>
      </c>
      <c r="DS49" s="70">
        <v>1</v>
      </c>
      <c r="DT49" s="70">
        <v>1</v>
      </c>
      <c r="DU49" s="71">
        <v>1</v>
      </c>
      <c r="DV49" s="68"/>
      <c r="DW49" s="70">
        <v>1</v>
      </c>
      <c r="DX49" s="70">
        <v>1</v>
      </c>
      <c r="DY49" s="69"/>
      <c r="DZ49" s="69"/>
      <c r="EB49" s="70">
        <v>1</v>
      </c>
      <c r="EC49" s="69"/>
      <c r="ED49" s="69"/>
      <c r="EE49" s="69"/>
      <c r="EF49" s="8">
        <v>1</v>
      </c>
      <c r="EG49" s="8">
        <v>4</v>
      </c>
    </row>
    <row r="50" spans="27:137" x14ac:dyDescent="0.25">
      <c r="AB50" s="70">
        <v>3</v>
      </c>
      <c r="AC50" s="70">
        <v>2</v>
      </c>
      <c r="AD50" s="69"/>
      <c r="AF50" s="70">
        <v>3</v>
      </c>
      <c r="AG50" s="69"/>
      <c r="AH50" s="69"/>
      <c r="AJ50" s="69"/>
      <c r="AK50" s="69"/>
      <c r="AL50" s="69"/>
      <c r="BD50" s="77"/>
      <c r="BE50" s="77"/>
      <c r="BF50" s="77"/>
      <c r="BG50" s="77"/>
      <c r="BH50" s="77"/>
      <c r="BI50" s="77"/>
      <c r="BJ50" s="77"/>
      <c r="BK50" s="77"/>
      <c r="BL50" s="77"/>
      <c r="BM50" s="77"/>
      <c r="BN50" s="77"/>
      <c r="CN50" s="26"/>
      <c r="CO50" s="70">
        <v>2</v>
      </c>
      <c r="CP50" s="70">
        <v>2</v>
      </c>
      <c r="CQ50" s="70">
        <v>2</v>
      </c>
      <c r="CR50" s="70">
        <v>2</v>
      </c>
      <c r="CS50" s="68"/>
      <c r="CT50" s="70">
        <v>2</v>
      </c>
      <c r="CU50" s="70">
        <v>2</v>
      </c>
      <c r="CV50" s="71">
        <v>2</v>
      </c>
      <c r="CW50" s="69"/>
      <c r="CX50" s="68"/>
      <c r="CY50" s="69"/>
      <c r="CZ50" s="69"/>
      <c r="DA50" s="69"/>
      <c r="DB50" s="69"/>
      <c r="DD50" s="69"/>
      <c r="DE50" s="69"/>
      <c r="DF50" s="69"/>
      <c r="DG50" s="69"/>
      <c r="DL50" s="26"/>
      <c r="DM50" s="70">
        <v>3</v>
      </c>
      <c r="DN50" s="70">
        <v>3</v>
      </c>
      <c r="DO50" s="70">
        <v>3</v>
      </c>
      <c r="DP50" s="70">
        <v>2</v>
      </c>
      <c r="DQ50" s="68"/>
      <c r="DR50" s="70">
        <v>3</v>
      </c>
      <c r="DS50" s="70">
        <v>2</v>
      </c>
      <c r="DT50" s="71"/>
      <c r="DU50" s="69"/>
      <c r="DV50" s="68"/>
      <c r="DW50" s="71"/>
      <c r="DX50" s="69"/>
      <c r="DY50" s="69"/>
      <c r="DZ50" s="69"/>
      <c r="EB50" s="69"/>
      <c r="EC50" s="69"/>
      <c r="ED50" s="69"/>
      <c r="EE50" s="69"/>
    </row>
    <row r="51" spans="27:137" x14ac:dyDescent="0.25">
      <c r="BD51" s="77"/>
      <c r="BE51" s="77"/>
      <c r="BF51" s="77"/>
      <c r="BG51" s="77"/>
      <c r="BH51" s="77"/>
      <c r="BI51" s="77"/>
      <c r="BJ51" s="77"/>
      <c r="BK51" s="77"/>
      <c r="BL51" s="77"/>
      <c r="BM51" s="77"/>
      <c r="BN51" s="77"/>
      <c r="CN51" s="26"/>
      <c r="CO51" s="70">
        <v>3</v>
      </c>
      <c r="CP51" s="70">
        <v>3</v>
      </c>
      <c r="CQ51" s="70">
        <v>3</v>
      </c>
      <c r="CR51" s="70">
        <v>3</v>
      </c>
      <c r="CS51" s="68"/>
      <c r="CT51" s="70">
        <v>3</v>
      </c>
      <c r="CU51" s="71">
        <v>3</v>
      </c>
      <c r="CV51" s="69"/>
      <c r="CW51" s="69"/>
      <c r="CX51" s="68"/>
      <c r="CY51" s="69"/>
      <c r="CZ51" s="69"/>
      <c r="DA51" s="69"/>
      <c r="DB51" s="69"/>
      <c r="DD51" s="69"/>
      <c r="DE51" s="69"/>
      <c r="DF51" s="69"/>
      <c r="DG51" s="69"/>
      <c r="DL51" s="26"/>
      <c r="DM51" s="70">
        <v>4</v>
      </c>
      <c r="DN51" s="70">
        <v>4</v>
      </c>
      <c r="DO51" s="70">
        <v>3</v>
      </c>
      <c r="DP51" s="70">
        <v>2</v>
      </c>
      <c r="DQ51" s="68"/>
      <c r="DR51" s="70">
        <v>4</v>
      </c>
      <c r="DS51" s="71">
        <v>3</v>
      </c>
      <c r="DT51" s="69"/>
      <c r="DU51" s="69"/>
      <c r="DV51" s="68"/>
      <c r="DW51" s="69"/>
      <c r="DX51" s="69"/>
      <c r="DY51" s="69"/>
      <c r="DZ51" s="69"/>
      <c r="EB51" s="69"/>
      <c r="EC51" s="69"/>
      <c r="ED51" s="69"/>
      <c r="EE51" s="69"/>
    </row>
    <row r="52" spans="27:137" x14ac:dyDescent="0.25">
      <c r="AA52" s="26">
        <v>9</v>
      </c>
      <c r="AB52" s="70">
        <v>1</v>
      </c>
      <c r="AC52" s="70">
        <v>2</v>
      </c>
      <c r="AD52" s="70">
        <v>2</v>
      </c>
      <c r="AF52" s="70">
        <v>1</v>
      </c>
      <c r="AG52" s="70">
        <v>1</v>
      </c>
      <c r="AH52" s="70">
        <v>1</v>
      </c>
      <c r="AJ52" s="70">
        <v>1</v>
      </c>
      <c r="AK52" s="70">
        <v>1</v>
      </c>
      <c r="AL52" s="70">
        <v>1</v>
      </c>
      <c r="AO52" s="26">
        <v>9</v>
      </c>
      <c r="AP52" s="70">
        <v>1</v>
      </c>
      <c r="AQ52" s="70">
        <v>2</v>
      </c>
      <c r="AR52" s="70">
        <v>2</v>
      </c>
      <c r="AS52" s="68"/>
      <c r="AT52" s="70">
        <v>1</v>
      </c>
      <c r="AU52" s="70">
        <v>1</v>
      </c>
      <c r="AV52" s="70">
        <v>1</v>
      </c>
      <c r="AW52" s="68"/>
      <c r="AX52" s="70">
        <v>1</v>
      </c>
      <c r="AY52" s="70">
        <v>1</v>
      </c>
      <c r="AZ52" s="74">
        <v>2</v>
      </c>
      <c r="BC52" s="26">
        <v>9</v>
      </c>
      <c r="BD52" s="70">
        <v>1</v>
      </c>
      <c r="BE52" s="70">
        <v>3</v>
      </c>
      <c r="BF52" s="70">
        <v>4</v>
      </c>
      <c r="BG52" s="68"/>
      <c r="BH52" s="70">
        <v>1</v>
      </c>
      <c r="BI52" s="70">
        <v>1</v>
      </c>
      <c r="BJ52" s="70">
        <v>4</v>
      </c>
      <c r="BK52" s="68"/>
      <c r="BL52" s="70">
        <v>1</v>
      </c>
      <c r="BM52" s="70">
        <v>1</v>
      </c>
      <c r="BN52" s="70">
        <v>4</v>
      </c>
      <c r="BO52" s="8">
        <v>9</v>
      </c>
      <c r="CO52" s="70">
        <v>4</v>
      </c>
      <c r="CP52" s="70">
        <v>4</v>
      </c>
      <c r="CQ52" s="70">
        <v>4</v>
      </c>
      <c r="CR52" s="70">
        <v>4</v>
      </c>
      <c r="CT52" s="71">
        <v>4</v>
      </c>
      <c r="CU52" s="69"/>
      <c r="CV52" s="69"/>
      <c r="CW52" s="69"/>
      <c r="CY52" s="69"/>
      <c r="CZ52" s="69"/>
      <c r="DA52" s="69"/>
      <c r="DB52" s="69"/>
      <c r="DD52" s="69"/>
      <c r="DE52" s="69"/>
      <c r="DF52" s="69"/>
      <c r="DG52" s="69"/>
      <c r="DM52" s="70">
        <v>4</v>
      </c>
      <c r="DN52" s="70">
        <v>4</v>
      </c>
      <c r="DO52" s="70">
        <v>3</v>
      </c>
      <c r="DP52" s="71">
        <v>2</v>
      </c>
      <c r="DR52" s="71">
        <v>4</v>
      </c>
      <c r="DS52" s="69"/>
      <c r="DT52" s="69"/>
      <c r="DU52" s="69"/>
      <c r="DW52" s="69"/>
      <c r="DX52" s="69"/>
      <c r="DY52" s="69"/>
      <c r="DZ52" s="69"/>
      <c r="EB52" s="69"/>
      <c r="EC52" s="69"/>
      <c r="ED52" s="69"/>
      <c r="EE52" s="69"/>
    </row>
    <row r="53" spans="27:137" x14ac:dyDescent="0.25">
      <c r="AB53" s="70">
        <v>3</v>
      </c>
      <c r="AC53" s="70">
        <v>2</v>
      </c>
      <c r="AD53" s="70">
        <v>2</v>
      </c>
      <c r="AF53" s="70">
        <v>3</v>
      </c>
      <c r="AG53" s="70">
        <v>1</v>
      </c>
      <c r="AH53" s="71">
        <v>1</v>
      </c>
      <c r="AJ53" s="71"/>
      <c r="AK53" s="69"/>
      <c r="AL53" s="69"/>
      <c r="AO53" s="26"/>
      <c r="AP53" s="70">
        <v>3</v>
      </c>
      <c r="AQ53" s="70">
        <v>2</v>
      </c>
      <c r="AR53" s="70">
        <v>2</v>
      </c>
      <c r="AS53" s="68"/>
      <c r="AT53" s="70">
        <v>3</v>
      </c>
      <c r="AU53" s="70">
        <v>1</v>
      </c>
      <c r="AV53" s="70">
        <v>2</v>
      </c>
      <c r="AW53" s="68"/>
      <c r="AX53" s="70">
        <v>3</v>
      </c>
      <c r="AY53" s="74">
        <v>1</v>
      </c>
      <c r="AZ53" s="69"/>
      <c r="BC53" s="26"/>
      <c r="BD53" s="70">
        <v>2</v>
      </c>
      <c r="BE53" s="70">
        <v>3</v>
      </c>
      <c r="BF53" s="70">
        <v>4</v>
      </c>
      <c r="BG53" s="68"/>
      <c r="BH53" s="70">
        <v>2</v>
      </c>
      <c r="BI53" s="70">
        <v>3</v>
      </c>
      <c r="BJ53" s="70">
        <v>4</v>
      </c>
      <c r="BK53" s="68"/>
      <c r="BL53" s="70">
        <v>1</v>
      </c>
      <c r="BM53" s="70">
        <v>3</v>
      </c>
      <c r="BN53" s="70">
        <v>4</v>
      </c>
      <c r="BO53" s="8">
        <v>6</v>
      </c>
    </row>
    <row r="54" spans="27:137" x14ac:dyDescent="0.25">
      <c r="AB54" s="70">
        <v>3</v>
      </c>
      <c r="AC54" s="70">
        <v>2</v>
      </c>
      <c r="AD54" s="70">
        <v>2</v>
      </c>
      <c r="AF54" s="70">
        <v>3</v>
      </c>
      <c r="AG54" s="70">
        <v>3</v>
      </c>
      <c r="AH54" s="69"/>
      <c r="AJ54" s="69"/>
      <c r="AK54" s="69"/>
      <c r="AL54" s="69"/>
      <c r="AO54" s="26"/>
      <c r="AP54" s="70">
        <v>3</v>
      </c>
      <c r="AQ54" s="70">
        <v>2</v>
      </c>
      <c r="AR54" s="70">
        <v>2</v>
      </c>
      <c r="AS54" s="68"/>
      <c r="AT54" s="70">
        <v>3</v>
      </c>
      <c r="AU54" s="70">
        <v>3</v>
      </c>
      <c r="AV54" s="70">
        <v>2</v>
      </c>
      <c r="AW54" s="68"/>
      <c r="AX54" s="70">
        <v>3</v>
      </c>
      <c r="AY54" s="69"/>
      <c r="AZ54" s="69"/>
      <c r="BC54" s="26"/>
      <c r="BD54" s="70">
        <v>2</v>
      </c>
      <c r="BE54" s="70">
        <v>3</v>
      </c>
      <c r="BF54" s="70">
        <v>3</v>
      </c>
      <c r="BG54" s="68"/>
      <c r="BH54" s="70">
        <v>2</v>
      </c>
      <c r="BI54" s="70">
        <v>2</v>
      </c>
      <c r="BJ54" s="70">
        <v>2</v>
      </c>
      <c r="BK54" s="68"/>
      <c r="BL54" s="70">
        <v>1</v>
      </c>
      <c r="BM54" s="70">
        <v>1</v>
      </c>
      <c r="BN54" s="71">
        <v>1</v>
      </c>
      <c r="BO54" s="8">
        <v>6</v>
      </c>
      <c r="CN54" s="26">
        <v>9</v>
      </c>
      <c r="CO54" s="70">
        <v>1</v>
      </c>
      <c r="CP54" s="70">
        <v>1</v>
      </c>
      <c r="CQ54" s="70">
        <v>1</v>
      </c>
      <c r="CR54" s="70">
        <v>1</v>
      </c>
      <c r="CS54" s="68"/>
      <c r="CT54" s="70">
        <v>1</v>
      </c>
      <c r="CU54" s="70">
        <v>1</v>
      </c>
      <c r="CV54" s="70">
        <v>1</v>
      </c>
      <c r="CW54" s="70">
        <v>1</v>
      </c>
      <c r="CX54" s="68"/>
      <c r="CY54" s="71">
        <v>1</v>
      </c>
      <c r="CZ54" s="69"/>
      <c r="DA54" s="69"/>
      <c r="DB54" s="69"/>
      <c r="DD54" s="69"/>
      <c r="DE54" s="69"/>
      <c r="DF54" s="69"/>
      <c r="DG54" s="69"/>
      <c r="DH54" s="8">
        <v>1</v>
      </c>
      <c r="DI54" s="8">
        <v>3</v>
      </c>
      <c r="DL54" s="26">
        <v>9</v>
      </c>
      <c r="DM54" s="70">
        <v>1</v>
      </c>
      <c r="DN54" s="70">
        <v>2</v>
      </c>
      <c r="DO54" s="70">
        <v>2</v>
      </c>
      <c r="DP54" s="70">
        <v>2</v>
      </c>
      <c r="DQ54" s="68"/>
      <c r="DR54" s="70">
        <v>1</v>
      </c>
      <c r="DS54" s="70">
        <v>1</v>
      </c>
      <c r="DT54" s="70">
        <v>1</v>
      </c>
      <c r="DU54" s="70">
        <v>1</v>
      </c>
      <c r="DV54" s="68"/>
      <c r="DW54" s="70">
        <v>1</v>
      </c>
      <c r="DX54" s="70">
        <v>1</v>
      </c>
      <c r="DY54" s="71">
        <v>1</v>
      </c>
      <c r="DZ54" s="69"/>
      <c r="EB54" s="70">
        <v>1</v>
      </c>
      <c r="EC54" s="69"/>
      <c r="ED54" s="69"/>
      <c r="EE54" s="69"/>
      <c r="EF54" s="8">
        <v>1</v>
      </c>
      <c r="EG54" s="8">
        <v>5</v>
      </c>
    </row>
    <row r="55" spans="27:137" x14ac:dyDescent="0.25">
      <c r="AB55" s="70">
        <v>3</v>
      </c>
      <c r="AC55" s="70">
        <v>2</v>
      </c>
      <c r="AD55" s="71">
        <v>2</v>
      </c>
      <c r="AF55" s="70">
        <v>3</v>
      </c>
      <c r="AG55" s="71">
        <v>3</v>
      </c>
      <c r="AH55" s="69"/>
      <c r="AJ55" s="69"/>
      <c r="AK55" s="69"/>
      <c r="AL55" s="69"/>
      <c r="BD55" s="77"/>
      <c r="BE55" s="77"/>
      <c r="BF55" s="77"/>
      <c r="BG55" s="77"/>
      <c r="BH55" s="77"/>
      <c r="BI55" s="77"/>
      <c r="BJ55" s="77"/>
      <c r="BK55" s="77"/>
      <c r="BL55" s="77"/>
      <c r="BM55" s="77"/>
      <c r="BN55" s="77"/>
      <c r="BO55" s="8">
        <v>6</v>
      </c>
      <c r="CN55" s="26"/>
      <c r="CO55" s="70">
        <v>2</v>
      </c>
      <c r="CP55" s="70">
        <v>2</v>
      </c>
      <c r="CQ55" s="70">
        <v>2</v>
      </c>
      <c r="CR55" s="70">
        <v>2</v>
      </c>
      <c r="CS55" s="68"/>
      <c r="CT55" s="70">
        <v>2</v>
      </c>
      <c r="CU55" s="70">
        <v>2</v>
      </c>
      <c r="CV55" s="70">
        <v>2</v>
      </c>
      <c r="CW55" s="71">
        <v>2</v>
      </c>
      <c r="CX55" s="68"/>
      <c r="CY55" s="69"/>
      <c r="CZ55" s="69"/>
      <c r="DA55" s="69"/>
      <c r="DB55" s="69"/>
      <c r="DD55" s="69"/>
      <c r="DE55" s="69"/>
      <c r="DF55" s="69"/>
      <c r="DG55" s="69"/>
      <c r="DL55" s="26"/>
      <c r="DM55" s="70">
        <v>3</v>
      </c>
      <c r="DN55" s="70">
        <v>3</v>
      </c>
      <c r="DO55" s="70">
        <v>3</v>
      </c>
      <c r="DP55" s="70">
        <v>2</v>
      </c>
      <c r="DQ55" s="68"/>
      <c r="DR55" s="70">
        <v>3</v>
      </c>
      <c r="DS55" s="70">
        <v>2</v>
      </c>
      <c r="DT55" s="71">
        <v>2</v>
      </c>
      <c r="DU55" s="69"/>
      <c r="DV55" s="68"/>
      <c r="DW55" s="71">
        <v>3</v>
      </c>
      <c r="DX55" s="69"/>
      <c r="DY55" s="69"/>
      <c r="DZ55" s="69"/>
      <c r="EB55" s="69"/>
      <c r="EC55" s="69"/>
      <c r="ED55" s="69"/>
      <c r="EE55" s="69"/>
    </row>
    <row r="56" spans="27:137" x14ac:dyDescent="0.25">
      <c r="BD56" s="77"/>
      <c r="BE56" s="77"/>
      <c r="BF56" s="77"/>
      <c r="BG56" s="77"/>
      <c r="BH56" s="77"/>
      <c r="BI56" s="77"/>
      <c r="BJ56" s="77"/>
      <c r="BK56" s="77"/>
      <c r="BL56" s="77"/>
      <c r="BM56" s="77"/>
      <c r="BN56" s="77"/>
      <c r="CN56" s="26"/>
      <c r="CO56" s="70">
        <v>3</v>
      </c>
      <c r="CP56" s="70">
        <v>3</v>
      </c>
      <c r="CQ56" s="70">
        <v>3</v>
      </c>
      <c r="CR56" s="70">
        <v>3</v>
      </c>
      <c r="CS56" s="68"/>
      <c r="CT56" s="70">
        <v>3</v>
      </c>
      <c r="CU56" s="70">
        <v>3</v>
      </c>
      <c r="CV56" s="71">
        <v>3</v>
      </c>
      <c r="CW56" s="69"/>
      <c r="CX56" s="68"/>
      <c r="CY56" s="69"/>
      <c r="CZ56" s="69"/>
      <c r="DA56" s="69"/>
      <c r="DB56" s="69"/>
      <c r="DD56" s="69"/>
      <c r="DE56" s="69"/>
      <c r="DF56" s="69"/>
      <c r="DG56" s="69"/>
      <c r="DL56" s="26"/>
      <c r="DM56" s="70">
        <v>4</v>
      </c>
      <c r="DN56" s="70">
        <v>4</v>
      </c>
      <c r="DO56" s="70">
        <v>3</v>
      </c>
      <c r="DP56" s="70">
        <v>2</v>
      </c>
      <c r="DQ56" s="68"/>
      <c r="DR56" s="70">
        <v>4</v>
      </c>
      <c r="DS56" s="70">
        <v>3</v>
      </c>
      <c r="DT56" s="69"/>
      <c r="DU56" s="69"/>
      <c r="DV56" s="68"/>
      <c r="DW56" s="69"/>
      <c r="DX56" s="69"/>
      <c r="DY56" s="69"/>
      <c r="DZ56" s="69"/>
      <c r="EB56" s="69"/>
      <c r="EC56" s="69"/>
      <c r="ED56" s="69"/>
      <c r="EE56" s="69"/>
    </row>
    <row r="57" spans="27:137" x14ac:dyDescent="0.25">
      <c r="AA57" s="26">
        <v>10</v>
      </c>
      <c r="AB57" s="70">
        <v>1</v>
      </c>
      <c r="AC57" s="70">
        <v>2</v>
      </c>
      <c r="AD57" s="70">
        <v>2</v>
      </c>
      <c r="AF57" s="70">
        <v>1</v>
      </c>
      <c r="AG57" s="70">
        <v>1</v>
      </c>
      <c r="AH57" s="70">
        <v>1</v>
      </c>
      <c r="AJ57" s="70">
        <v>1</v>
      </c>
      <c r="AK57" s="70">
        <v>1</v>
      </c>
      <c r="AL57" s="70">
        <v>1</v>
      </c>
      <c r="AO57" s="26">
        <v>10</v>
      </c>
      <c r="AP57" s="70">
        <v>1</v>
      </c>
      <c r="AQ57" s="70">
        <v>2</v>
      </c>
      <c r="AR57" s="70">
        <v>2</v>
      </c>
      <c r="AS57" s="68"/>
      <c r="AT57" s="70">
        <v>1</v>
      </c>
      <c r="AU57" s="70">
        <v>1</v>
      </c>
      <c r="AV57" s="70">
        <v>1</v>
      </c>
      <c r="AW57" s="68"/>
      <c r="AX57" s="70">
        <v>1</v>
      </c>
      <c r="AY57" s="70">
        <v>1</v>
      </c>
      <c r="AZ57" s="70">
        <v>2</v>
      </c>
      <c r="BC57" s="26">
        <v>10</v>
      </c>
      <c r="BD57" s="75"/>
      <c r="BE57" s="75"/>
      <c r="BF57" s="75"/>
      <c r="BG57" s="76"/>
      <c r="BH57" s="75"/>
      <c r="BI57" s="75"/>
      <c r="BJ57" s="75"/>
      <c r="BK57" s="76"/>
      <c r="BL57" s="75"/>
      <c r="BM57" s="75"/>
      <c r="BN57" s="75"/>
      <c r="CO57" s="70">
        <v>4</v>
      </c>
      <c r="CP57" s="70">
        <v>4</v>
      </c>
      <c r="CQ57" s="70">
        <v>4</v>
      </c>
      <c r="CR57" s="70">
        <v>4</v>
      </c>
      <c r="CT57" s="70">
        <v>4</v>
      </c>
      <c r="CU57" s="71">
        <v>4</v>
      </c>
      <c r="CV57" s="69"/>
      <c r="CW57" s="69"/>
      <c r="CY57" s="69"/>
      <c r="CZ57" s="69"/>
      <c r="DA57" s="69"/>
      <c r="DB57" s="69"/>
      <c r="DD57" s="69"/>
      <c r="DE57" s="69"/>
      <c r="DF57" s="69"/>
      <c r="DG57" s="69"/>
      <c r="DM57" s="70">
        <v>4</v>
      </c>
      <c r="DN57" s="70">
        <v>4</v>
      </c>
      <c r="DO57" s="70">
        <v>3</v>
      </c>
      <c r="DP57" s="70">
        <v>2</v>
      </c>
      <c r="DR57" s="70">
        <v>4</v>
      </c>
      <c r="DS57" s="71">
        <v>4</v>
      </c>
      <c r="DT57" s="69"/>
      <c r="DU57" s="69"/>
      <c r="DW57" s="69"/>
      <c r="DX57" s="69"/>
      <c r="DY57" s="69"/>
      <c r="DZ57" s="69"/>
      <c r="EB57" s="69"/>
      <c r="EC57" s="69"/>
      <c r="ED57" s="69"/>
      <c r="EE57" s="69"/>
    </row>
    <row r="58" spans="27:137" x14ac:dyDescent="0.25">
      <c r="AB58" s="70">
        <v>3</v>
      </c>
      <c r="AC58" s="70">
        <v>2</v>
      </c>
      <c r="AD58" s="70">
        <v>2</v>
      </c>
      <c r="AF58" s="70">
        <v>3</v>
      </c>
      <c r="AG58" s="70">
        <v>1</v>
      </c>
      <c r="AH58" s="70">
        <v>1</v>
      </c>
      <c r="AJ58" s="71">
        <v>3</v>
      </c>
      <c r="AK58" s="69"/>
      <c r="AL58" s="69"/>
      <c r="AO58" s="26"/>
      <c r="AP58" s="70">
        <v>3</v>
      </c>
      <c r="AQ58" s="70">
        <v>2</v>
      </c>
      <c r="AR58" s="70">
        <v>2</v>
      </c>
      <c r="AS58" s="68"/>
      <c r="AT58" s="70">
        <v>3</v>
      </c>
      <c r="AU58" s="70">
        <v>1</v>
      </c>
      <c r="AV58" s="70">
        <v>2</v>
      </c>
      <c r="AW58" s="68"/>
      <c r="AX58" s="70">
        <v>3</v>
      </c>
      <c r="AY58" s="70">
        <v>1</v>
      </c>
      <c r="AZ58" s="74">
        <v>2</v>
      </c>
      <c r="BC58" s="26"/>
      <c r="BD58" s="75"/>
      <c r="BE58" s="75"/>
      <c r="BF58" s="75"/>
      <c r="BG58" s="76"/>
      <c r="BH58" s="75"/>
      <c r="BI58" s="75"/>
      <c r="BJ58" s="75"/>
      <c r="BK58" s="76"/>
      <c r="BL58" s="75"/>
      <c r="BM58" s="75"/>
      <c r="BN58" s="72"/>
    </row>
    <row r="59" spans="27:137" x14ac:dyDescent="0.25">
      <c r="AB59" s="70">
        <v>3</v>
      </c>
      <c r="AC59" s="70">
        <v>2</v>
      </c>
      <c r="AD59" s="70">
        <v>2</v>
      </c>
      <c r="AF59" s="70">
        <v>3</v>
      </c>
      <c r="AG59" s="70">
        <v>3</v>
      </c>
      <c r="AH59" s="71">
        <v>2</v>
      </c>
      <c r="AJ59" s="69"/>
      <c r="AK59" s="69"/>
      <c r="AL59" s="69"/>
      <c r="AO59" s="26"/>
      <c r="AP59" s="70">
        <v>3</v>
      </c>
      <c r="AQ59" s="70">
        <v>2</v>
      </c>
      <c r="AR59" s="70">
        <v>2</v>
      </c>
      <c r="AS59" s="68"/>
      <c r="AT59" s="70">
        <v>3</v>
      </c>
      <c r="AU59" s="70">
        <v>3</v>
      </c>
      <c r="AV59" s="70">
        <v>2</v>
      </c>
      <c r="AW59" s="68"/>
      <c r="AX59" s="70">
        <v>3</v>
      </c>
      <c r="AY59" s="74">
        <v>3</v>
      </c>
      <c r="AZ59" s="69"/>
      <c r="BC59" s="26"/>
      <c r="BD59" s="75"/>
      <c r="BE59" s="75"/>
      <c r="BF59" s="75"/>
      <c r="BG59" s="76"/>
      <c r="BH59" s="75"/>
      <c r="BI59" s="75"/>
      <c r="BJ59" s="75"/>
      <c r="BK59" s="76"/>
      <c r="BL59" s="75"/>
      <c r="BM59" s="72"/>
      <c r="BN59" s="72"/>
      <c r="CN59" s="26">
        <v>10</v>
      </c>
      <c r="CO59" s="70">
        <v>1</v>
      </c>
      <c r="CP59" s="70">
        <v>1</v>
      </c>
      <c r="CQ59" s="70">
        <v>1</v>
      </c>
      <c r="CR59" s="70">
        <v>1</v>
      </c>
      <c r="CS59" s="68"/>
      <c r="CT59" s="70">
        <v>1</v>
      </c>
      <c r="CU59" s="70">
        <v>1</v>
      </c>
      <c r="CV59" s="70">
        <v>1</v>
      </c>
      <c r="CW59" s="70">
        <v>1</v>
      </c>
      <c r="CX59" s="68"/>
      <c r="CY59" s="70">
        <v>1</v>
      </c>
      <c r="CZ59" s="71">
        <v>1</v>
      </c>
      <c r="DA59" s="69"/>
      <c r="DB59" s="69"/>
      <c r="DD59" s="71"/>
      <c r="DE59" s="69"/>
      <c r="DF59" s="69"/>
      <c r="DG59" s="69"/>
      <c r="DH59" s="8">
        <v>1</v>
      </c>
      <c r="DI59" s="8">
        <v>3</v>
      </c>
      <c r="DL59" s="26">
        <v>10</v>
      </c>
      <c r="DM59" s="70">
        <v>1</v>
      </c>
      <c r="DN59" s="70">
        <v>2</v>
      </c>
      <c r="DO59" s="70">
        <v>2</v>
      </c>
      <c r="DP59" s="70">
        <v>2</v>
      </c>
      <c r="DQ59" s="68"/>
      <c r="DR59" s="70">
        <v>1</v>
      </c>
      <c r="DS59" s="70">
        <v>1</v>
      </c>
      <c r="DT59" s="70">
        <v>1</v>
      </c>
      <c r="DU59" s="70">
        <v>1</v>
      </c>
      <c r="DV59" s="68"/>
      <c r="DW59" s="70">
        <v>1</v>
      </c>
      <c r="DX59" s="70">
        <v>1</v>
      </c>
      <c r="DY59" s="70">
        <v>1</v>
      </c>
      <c r="DZ59" s="71">
        <v>1</v>
      </c>
      <c r="EB59" s="70">
        <v>1</v>
      </c>
      <c r="EC59" s="69"/>
      <c r="ED59" s="69"/>
      <c r="EE59" s="69"/>
      <c r="EF59" s="8">
        <v>1</v>
      </c>
      <c r="EG59" s="8">
        <v>4</v>
      </c>
    </row>
    <row r="60" spans="27:137" x14ac:dyDescent="0.25">
      <c r="AB60" s="70">
        <v>3</v>
      </c>
      <c r="AC60" s="70">
        <v>2</v>
      </c>
      <c r="AD60" s="70">
        <v>2</v>
      </c>
      <c r="AF60" s="70">
        <v>3</v>
      </c>
      <c r="AG60" s="70">
        <v>3</v>
      </c>
      <c r="AH60" s="72"/>
      <c r="AJ60" s="69"/>
      <c r="AK60" s="69"/>
      <c r="AL60" s="69"/>
      <c r="BD60" s="77"/>
      <c r="BE60" s="77"/>
      <c r="BF60" s="77"/>
      <c r="BG60" s="77"/>
      <c r="BH60" s="77"/>
      <c r="BI60" s="77"/>
      <c r="BJ60" s="77"/>
      <c r="BK60" s="77"/>
      <c r="BL60" s="77"/>
      <c r="BM60" s="77"/>
      <c r="BN60" s="77"/>
      <c r="CN60" s="26"/>
      <c r="CO60" s="70">
        <v>2</v>
      </c>
      <c r="CP60" s="70">
        <v>2</v>
      </c>
      <c r="CQ60" s="70">
        <v>2</v>
      </c>
      <c r="CR60" s="70">
        <v>2</v>
      </c>
      <c r="CS60" s="68"/>
      <c r="CT60" s="70">
        <v>2</v>
      </c>
      <c r="CU60" s="70">
        <v>2</v>
      </c>
      <c r="CV60" s="70">
        <v>2</v>
      </c>
      <c r="CW60" s="70">
        <v>2</v>
      </c>
      <c r="CX60" s="68"/>
      <c r="CY60" s="71">
        <v>2</v>
      </c>
      <c r="CZ60" s="69"/>
      <c r="DA60" s="69"/>
      <c r="DB60" s="69"/>
      <c r="DD60" s="69"/>
      <c r="DE60" s="69"/>
      <c r="DF60" s="69"/>
      <c r="DG60" s="69"/>
      <c r="DL60" s="26"/>
      <c r="DM60" s="70">
        <v>3</v>
      </c>
      <c r="DN60" s="70">
        <v>3</v>
      </c>
      <c r="DO60" s="70">
        <v>3</v>
      </c>
      <c r="DP60" s="70">
        <v>2</v>
      </c>
      <c r="DQ60" s="68"/>
      <c r="DR60" s="70">
        <v>3</v>
      </c>
      <c r="DS60" s="70">
        <v>2</v>
      </c>
      <c r="DT60" s="70">
        <v>2</v>
      </c>
      <c r="DU60" s="71">
        <v>2</v>
      </c>
      <c r="DV60" s="68"/>
      <c r="DW60" s="70">
        <v>3</v>
      </c>
      <c r="DX60" s="71">
        <v>3</v>
      </c>
      <c r="DY60" s="69"/>
      <c r="DZ60" s="69"/>
      <c r="EB60" s="69"/>
      <c r="EC60" s="69"/>
      <c r="ED60" s="69"/>
      <c r="EE60" s="69"/>
    </row>
    <row r="61" spans="27:137" x14ac:dyDescent="0.25">
      <c r="BD61" s="77"/>
      <c r="BE61" s="77"/>
      <c r="BF61" s="77"/>
      <c r="BG61" s="77"/>
      <c r="BH61" s="77"/>
      <c r="BI61" s="77"/>
      <c r="BJ61" s="77"/>
      <c r="BK61" s="77"/>
      <c r="BL61" s="77"/>
      <c r="BM61" s="77"/>
      <c r="BN61" s="77"/>
      <c r="CN61" s="26"/>
      <c r="CO61" s="70">
        <v>3</v>
      </c>
      <c r="CP61" s="70">
        <v>3</v>
      </c>
      <c r="CQ61" s="70">
        <v>3</v>
      </c>
      <c r="CR61" s="70">
        <v>3</v>
      </c>
      <c r="CS61" s="68"/>
      <c r="CT61" s="70">
        <v>3</v>
      </c>
      <c r="CU61" s="70">
        <v>3</v>
      </c>
      <c r="CV61" s="70">
        <v>3</v>
      </c>
      <c r="CW61" s="71">
        <v>3</v>
      </c>
      <c r="CX61" s="68"/>
      <c r="CY61" s="69"/>
      <c r="CZ61" s="69"/>
      <c r="DA61" s="69"/>
      <c r="DB61" s="69"/>
      <c r="DD61" s="69"/>
      <c r="DE61" s="69"/>
      <c r="DF61" s="69"/>
      <c r="DG61" s="69"/>
      <c r="DL61" s="26"/>
      <c r="DM61" s="70">
        <v>4</v>
      </c>
      <c r="DN61" s="70">
        <v>4</v>
      </c>
      <c r="DO61" s="70">
        <v>3</v>
      </c>
      <c r="DP61" s="70">
        <v>2</v>
      </c>
      <c r="DQ61" s="68"/>
      <c r="DR61" s="70">
        <v>4</v>
      </c>
      <c r="DS61" s="70">
        <v>3</v>
      </c>
      <c r="DT61" s="71">
        <v>4</v>
      </c>
      <c r="DU61" s="69"/>
      <c r="DV61" s="68"/>
      <c r="DW61" s="69"/>
      <c r="DX61" s="69"/>
      <c r="DY61" s="69"/>
      <c r="DZ61" s="69"/>
      <c r="EB61" s="69"/>
      <c r="EC61" s="69"/>
      <c r="ED61" s="69"/>
      <c r="EE61" s="69"/>
    </row>
    <row r="62" spans="27:137" x14ac:dyDescent="0.25">
      <c r="AA62" s="26">
        <v>11</v>
      </c>
      <c r="AB62" s="70">
        <v>1</v>
      </c>
      <c r="AC62" s="70">
        <v>2</v>
      </c>
      <c r="AD62" s="70">
        <v>2</v>
      </c>
      <c r="AF62" s="70">
        <v>1</v>
      </c>
      <c r="AG62" s="70">
        <v>1</v>
      </c>
      <c r="AH62" s="70">
        <v>1</v>
      </c>
      <c r="AJ62" s="70">
        <v>1</v>
      </c>
      <c r="AK62" s="70">
        <v>1</v>
      </c>
      <c r="AL62" s="70">
        <v>1</v>
      </c>
      <c r="AO62" s="26">
        <v>11</v>
      </c>
      <c r="AP62" s="70">
        <v>1</v>
      </c>
      <c r="AQ62" s="70">
        <v>2</v>
      </c>
      <c r="AR62" s="70">
        <v>2</v>
      </c>
      <c r="AS62" s="68"/>
      <c r="AT62" s="70">
        <v>1</v>
      </c>
      <c r="AU62" s="70">
        <v>1</v>
      </c>
      <c r="AV62" s="70">
        <v>1</v>
      </c>
      <c r="AW62" s="68"/>
      <c r="AX62" s="70">
        <v>1</v>
      </c>
      <c r="AY62" s="70">
        <v>1</v>
      </c>
      <c r="AZ62" s="70">
        <v>2</v>
      </c>
      <c r="BA62" s="8">
        <v>8</v>
      </c>
      <c r="BC62" s="26">
        <v>11</v>
      </c>
      <c r="BD62" s="75"/>
      <c r="BE62" s="75"/>
      <c r="BF62" s="75"/>
      <c r="BG62" s="76"/>
      <c r="BH62" s="75"/>
      <c r="BI62" s="75"/>
      <c r="BJ62" s="75"/>
      <c r="BK62" s="76"/>
      <c r="BL62" s="75"/>
      <c r="BM62" s="75"/>
      <c r="BN62" s="75"/>
      <c r="CO62" s="70">
        <v>4</v>
      </c>
      <c r="CP62" s="70">
        <v>4</v>
      </c>
      <c r="CQ62" s="70">
        <v>4</v>
      </c>
      <c r="CR62" s="70">
        <v>4</v>
      </c>
      <c r="CT62" s="70">
        <v>4</v>
      </c>
      <c r="CU62" s="70">
        <v>4</v>
      </c>
      <c r="CV62" s="71">
        <v>4</v>
      </c>
      <c r="CW62" s="69"/>
      <c r="CY62" s="69"/>
      <c r="CZ62" s="69"/>
      <c r="DA62" s="69"/>
      <c r="DB62" s="69"/>
      <c r="DD62" s="69"/>
      <c r="DE62" s="69"/>
      <c r="DF62" s="69"/>
      <c r="DG62" s="69"/>
      <c r="DM62" s="70">
        <v>4</v>
      </c>
      <c r="DN62" s="70">
        <v>4</v>
      </c>
      <c r="DO62" s="70">
        <v>3</v>
      </c>
      <c r="DP62" s="70">
        <v>2</v>
      </c>
      <c r="DR62" s="70">
        <v>4</v>
      </c>
      <c r="DS62" s="70">
        <v>4</v>
      </c>
      <c r="DT62" s="69"/>
      <c r="DU62" s="69"/>
      <c r="DW62" s="69"/>
      <c r="DX62" s="69"/>
      <c r="DY62" s="69"/>
      <c r="DZ62" s="69"/>
      <c r="EB62" s="69"/>
      <c r="EC62" s="69"/>
      <c r="ED62" s="69"/>
      <c r="EE62" s="69"/>
    </row>
    <row r="63" spans="27:137" x14ac:dyDescent="0.25">
      <c r="AB63" s="70">
        <v>3</v>
      </c>
      <c r="AC63" s="70">
        <v>2</v>
      </c>
      <c r="AD63" s="70">
        <v>2</v>
      </c>
      <c r="AF63" s="70">
        <v>3</v>
      </c>
      <c r="AG63" s="70">
        <v>1</v>
      </c>
      <c r="AH63" s="70">
        <v>1</v>
      </c>
      <c r="AJ63" s="70">
        <v>1</v>
      </c>
      <c r="AK63" s="71">
        <v>1</v>
      </c>
      <c r="AL63" s="69"/>
      <c r="AO63" s="26"/>
      <c r="AP63" s="70">
        <v>3</v>
      </c>
      <c r="AQ63" s="70">
        <v>2</v>
      </c>
      <c r="AR63" s="70">
        <v>2</v>
      </c>
      <c r="AS63" s="68"/>
      <c r="AT63" s="70">
        <v>3</v>
      </c>
      <c r="AU63" s="70">
        <v>1</v>
      </c>
      <c r="AV63" s="70">
        <v>2</v>
      </c>
      <c r="AW63" s="68"/>
      <c r="AX63" s="70">
        <v>3</v>
      </c>
      <c r="AY63" s="70">
        <v>1</v>
      </c>
      <c r="AZ63" s="70">
        <v>2</v>
      </c>
      <c r="BA63" s="8">
        <v>10</v>
      </c>
      <c r="BC63" s="26"/>
      <c r="BD63" s="75"/>
      <c r="BE63" s="75"/>
      <c r="BF63" s="75"/>
      <c r="BG63" s="76"/>
      <c r="BH63" s="75"/>
      <c r="BI63" s="75"/>
      <c r="BJ63" s="75"/>
      <c r="BK63" s="76"/>
      <c r="BL63" s="75"/>
      <c r="BM63" s="75"/>
      <c r="BN63" s="75"/>
    </row>
    <row r="64" spans="27:137" x14ac:dyDescent="0.25">
      <c r="AB64" s="70">
        <v>3</v>
      </c>
      <c r="AC64" s="70">
        <v>2</v>
      </c>
      <c r="AD64" s="70">
        <v>2</v>
      </c>
      <c r="AF64" s="70">
        <v>3</v>
      </c>
      <c r="AG64" s="70">
        <v>3</v>
      </c>
      <c r="AH64" s="70">
        <v>2</v>
      </c>
      <c r="AJ64" s="71">
        <v>3</v>
      </c>
      <c r="AK64" s="69"/>
      <c r="AL64" s="69"/>
      <c r="AO64" s="26"/>
      <c r="AP64" s="70">
        <v>3</v>
      </c>
      <c r="AQ64" s="70">
        <v>2</v>
      </c>
      <c r="AR64" s="70">
        <v>2</v>
      </c>
      <c r="AS64" s="68"/>
      <c r="AT64" s="70">
        <v>3</v>
      </c>
      <c r="AU64" s="70">
        <v>3</v>
      </c>
      <c r="AV64" s="70">
        <v>2</v>
      </c>
      <c r="AW64" s="68"/>
      <c r="AX64" s="70">
        <v>3</v>
      </c>
      <c r="AY64" s="70">
        <v>3</v>
      </c>
      <c r="AZ64" s="74">
        <v>2</v>
      </c>
      <c r="BA64" s="8">
        <v>9</v>
      </c>
      <c r="BC64" s="26"/>
      <c r="BD64" s="75"/>
      <c r="BE64" s="75"/>
      <c r="BF64" s="75"/>
      <c r="BG64" s="76"/>
      <c r="BH64" s="75"/>
      <c r="BI64" s="75"/>
      <c r="BJ64" s="75"/>
      <c r="BK64" s="76"/>
      <c r="BL64" s="75"/>
      <c r="BM64" s="75"/>
      <c r="BN64" s="72"/>
      <c r="CN64" s="26">
        <v>11</v>
      </c>
      <c r="CO64" s="70">
        <v>1</v>
      </c>
      <c r="CP64" s="70">
        <v>1</v>
      </c>
      <c r="CQ64" s="70">
        <v>1</v>
      </c>
      <c r="CR64" s="70">
        <v>1</v>
      </c>
      <c r="CS64" s="68"/>
      <c r="CT64" s="70">
        <v>1</v>
      </c>
      <c r="CU64" s="70">
        <v>1</v>
      </c>
      <c r="CV64" s="70">
        <v>1</v>
      </c>
      <c r="CW64" s="70">
        <v>1</v>
      </c>
      <c r="CX64" s="68"/>
      <c r="CY64" s="70">
        <v>1</v>
      </c>
      <c r="CZ64" s="70">
        <v>1</v>
      </c>
      <c r="DA64" s="71">
        <v>1</v>
      </c>
      <c r="DB64" s="69"/>
      <c r="DD64" s="71"/>
      <c r="DE64" s="69"/>
      <c r="DF64" s="69"/>
      <c r="DG64" s="69"/>
      <c r="DH64" s="8">
        <v>1</v>
      </c>
      <c r="DI64" s="8">
        <v>3</v>
      </c>
      <c r="DL64" s="26">
        <v>11</v>
      </c>
      <c r="DM64" s="70">
        <v>1</v>
      </c>
      <c r="DN64" s="70">
        <v>2</v>
      </c>
      <c r="DO64" s="70">
        <v>2</v>
      </c>
      <c r="DP64" s="70">
        <v>2</v>
      </c>
      <c r="DQ64" s="68"/>
      <c r="DR64" s="70">
        <v>1</v>
      </c>
      <c r="DS64" s="70">
        <v>1</v>
      </c>
      <c r="DT64" s="70">
        <v>1</v>
      </c>
      <c r="DU64" s="70">
        <v>1</v>
      </c>
      <c r="DV64" s="68"/>
      <c r="DW64" s="70">
        <v>1</v>
      </c>
      <c r="DX64" s="70">
        <v>1</v>
      </c>
      <c r="DY64" s="70">
        <v>1</v>
      </c>
      <c r="DZ64" s="70">
        <v>1</v>
      </c>
      <c r="EB64" s="70">
        <v>1</v>
      </c>
      <c r="EC64" s="71">
        <v>1</v>
      </c>
      <c r="ED64" s="69"/>
      <c r="EE64" s="69"/>
      <c r="EF64" s="8">
        <v>1</v>
      </c>
      <c r="EG64" s="8">
        <v>4</v>
      </c>
    </row>
    <row r="65" spans="27:137" x14ac:dyDescent="0.25">
      <c r="AB65" s="70">
        <v>3</v>
      </c>
      <c r="AC65" s="70">
        <v>2</v>
      </c>
      <c r="AD65" s="70">
        <v>2</v>
      </c>
      <c r="AF65" s="70">
        <v>3</v>
      </c>
      <c r="AG65" s="70">
        <v>3</v>
      </c>
      <c r="AH65" s="73">
        <v>2</v>
      </c>
      <c r="AJ65" s="69"/>
      <c r="AK65" s="69"/>
      <c r="AL65" s="69"/>
      <c r="CN65" s="26"/>
      <c r="CO65" s="70">
        <v>2</v>
      </c>
      <c r="CP65" s="70">
        <v>2</v>
      </c>
      <c r="CQ65" s="70">
        <v>2</v>
      </c>
      <c r="CR65" s="70">
        <v>2</v>
      </c>
      <c r="CS65" s="68"/>
      <c r="CT65" s="70">
        <v>2</v>
      </c>
      <c r="CU65" s="70">
        <v>2</v>
      </c>
      <c r="CV65" s="70">
        <v>2</v>
      </c>
      <c r="CW65" s="70">
        <v>2</v>
      </c>
      <c r="CX65" s="68"/>
      <c r="CY65" s="70">
        <v>2</v>
      </c>
      <c r="CZ65" s="71">
        <v>2</v>
      </c>
      <c r="DA65" s="69"/>
      <c r="DB65" s="69"/>
      <c r="DD65" s="69"/>
      <c r="DE65" s="69"/>
      <c r="DF65" s="69"/>
      <c r="DG65" s="69"/>
      <c r="DL65" s="26"/>
      <c r="DM65" s="70">
        <v>3</v>
      </c>
      <c r="DN65" s="70">
        <v>3</v>
      </c>
      <c r="DO65" s="70">
        <v>3</v>
      </c>
      <c r="DP65" s="70">
        <v>2</v>
      </c>
      <c r="DQ65" s="68"/>
      <c r="DR65" s="70">
        <v>3</v>
      </c>
      <c r="DS65" s="70">
        <v>2</v>
      </c>
      <c r="DT65" s="70">
        <v>2</v>
      </c>
      <c r="DU65" s="70">
        <v>2</v>
      </c>
      <c r="DV65" s="68"/>
      <c r="DW65" s="70">
        <v>3</v>
      </c>
      <c r="DX65" s="70">
        <v>3</v>
      </c>
      <c r="DY65" s="71">
        <v>3</v>
      </c>
      <c r="DZ65" s="69"/>
      <c r="EB65" s="69"/>
      <c r="EC65" s="69"/>
      <c r="ED65" s="69"/>
      <c r="EE65" s="69"/>
    </row>
    <row r="66" spans="27:137" x14ac:dyDescent="0.25">
      <c r="CN66" s="26"/>
      <c r="CO66" s="70">
        <v>3</v>
      </c>
      <c r="CP66" s="70">
        <v>3</v>
      </c>
      <c r="CQ66" s="70">
        <v>3</v>
      </c>
      <c r="CR66" s="70">
        <v>3</v>
      </c>
      <c r="CS66" s="68"/>
      <c r="CT66" s="70">
        <v>3</v>
      </c>
      <c r="CU66" s="70">
        <v>3</v>
      </c>
      <c r="CV66" s="70">
        <v>3</v>
      </c>
      <c r="CW66" s="70">
        <v>3</v>
      </c>
      <c r="CX66" s="68"/>
      <c r="CY66" s="71">
        <v>3</v>
      </c>
      <c r="CZ66" s="69"/>
      <c r="DA66" s="69"/>
      <c r="DB66" s="69"/>
      <c r="DD66" s="69"/>
      <c r="DE66" s="69"/>
      <c r="DF66" s="69"/>
      <c r="DG66" s="69"/>
      <c r="DL66" s="26"/>
      <c r="DM66" s="70">
        <v>4</v>
      </c>
      <c r="DN66" s="70">
        <v>4</v>
      </c>
      <c r="DO66" s="70">
        <v>3</v>
      </c>
      <c r="DP66" s="70">
        <v>2</v>
      </c>
      <c r="DQ66" s="68"/>
      <c r="DR66" s="70">
        <v>4</v>
      </c>
      <c r="DS66" s="70">
        <v>3</v>
      </c>
      <c r="DT66" s="70">
        <v>4</v>
      </c>
      <c r="DU66" s="71">
        <v>2</v>
      </c>
      <c r="DV66" s="68"/>
      <c r="DW66" s="71"/>
      <c r="DX66" s="69"/>
      <c r="DY66" s="69"/>
      <c r="DZ66" s="69"/>
      <c r="EB66" s="69"/>
      <c r="EC66" s="69"/>
      <c r="ED66" s="69"/>
      <c r="EE66" s="69"/>
    </row>
    <row r="67" spans="27:137" x14ac:dyDescent="0.25">
      <c r="AA67" s="26">
        <v>12</v>
      </c>
      <c r="AB67" s="70">
        <v>1</v>
      </c>
      <c r="AC67" s="70">
        <v>2</v>
      </c>
      <c r="AD67" s="70">
        <v>2</v>
      </c>
      <c r="AF67" s="70">
        <v>1</v>
      </c>
      <c r="AG67" s="70">
        <v>1</v>
      </c>
      <c r="AH67" s="70">
        <v>1</v>
      </c>
      <c r="AJ67" s="70">
        <v>1</v>
      </c>
      <c r="AK67" s="70">
        <v>1</v>
      </c>
      <c r="AL67" s="70">
        <v>1</v>
      </c>
      <c r="CO67" s="70">
        <v>4</v>
      </c>
      <c r="CP67" s="70">
        <v>4</v>
      </c>
      <c r="CQ67" s="70">
        <v>4</v>
      </c>
      <c r="CR67" s="70">
        <v>4</v>
      </c>
      <c r="CT67" s="70">
        <v>4</v>
      </c>
      <c r="CU67" s="70">
        <v>4</v>
      </c>
      <c r="CV67" s="70">
        <v>4</v>
      </c>
      <c r="CW67" s="71">
        <v>4</v>
      </c>
      <c r="CY67" s="69"/>
      <c r="CZ67" s="69"/>
      <c r="DA67" s="69"/>
      <c r="DB67" s="69"/>
      <c r="DD67" s="69"/>
      <c r="DE67" s="69"/>
      <c r="DF67" s="69"/>
      <c r="DG67" s="69"/>
      <c r="DM67" s="70">
        <v>4</v>
      </c>
      <c r="DN67" s="70">
        <v>4</v>
      </c>
      <c r="DO67" s="70">
        <v>3</v>
      </c>
      <c r="DP67" s="70">
        <v>2</v>
      </c>
      <c r="DR67" s="70">
        <v>4</v>
      </c>
      <c r="DS67" s="70">
        <v>4</v>
      </c>
      <c r="DT67" s="71">
        <v>4</v>
      </c>
      <c r="DU67" s="69"/>
      <c r="DW67" s="69"/>
      <c r="DX67" s="69"/>
      <c r="DY67" s="69"/>
      <c r="DZ67" s="69"/>
      <c r="EB67" s="69"/>
      <c r="EC67" s="69"/>
      <c r="ED67" s="69"/>
      <c r="EE67" s="69"/>
    </row>
    <row r="68" spans="27:137" x14ac:dyDescent="0.25">
      <c r="AB68" s="70">
        <v>3</v>
      </c>
      <c r="AC68" s="70">
        <v>2</v>
      </c>
      <c r="AD68" s="70">
        <v>2</v>
      </c>
      <c r="AF68" s="70">
        <v>3</v>
      </c>
      <c r="AG68" s="70">
        <v>1</v>
      </c>
      <c r="AH68" s="70">
        <v>1</v>
      </c>
      <c r="AJ68" s="70">
        <v>1</v>
      </c>
      <c r="AK68" s="70">
        <v>1</v>
      </c>
      <c r="AL68" s="74">
        <v>2</v>
      </c>
    </row>
    <row r="69" spans="27:137" x14ac:dyDescent="0.25">
      <c r="AB69" s="70">
        <v>3</v>
      </c>
      <c r="AC69" s="70">
        <v>2</v>
      </c>
      <c r="AD69" s="70">
        <v>2</v>
      </c>
      <c r="AF69" s="70">
        <v>3</v>
      </c>
      <c r="AG69" s="70">
        <v>3</v>
      </c>
      <c r="AH69" s="70">
        <v>2</v>
      </c>
      <c r="AJ69" s="70">
        <v>3</v>
      </c>
      <c r="AK69" s="74">
        <v>1</v>
      </c>
      <c r="AL69" s="69"/>
      <c r="CN69" s="26">
        <v>12</v>
      </c>
      <c r="CO69" s="70">
        <v>1</v>
      </c>
      <c r="CP69" s="70">
        <v>1</v>
      </c>
      <c r="CQ69" s="70">
        <v>1</v>
      </c>
      <c r="CR69" s="70">
        <v>1</v>
      </c>
      <c r="CS69" s="68"/>
      <c r="CT69" s="70">
        <v>1</v>
      </c>
      <c r="CU69" s="70">
        <v>1</v>
      </c>
      <c r="CV69" s="70">
        <v>1</v>
      </c>
      <c r="CW69" s="70">
        <v>1</v>
      </c>
      <c r="CX69" s="68"/>
      <c r="CY69" s="70">
        <v>1</v>
      </c>
      <c r="CZ69" s="70">
        <v>1</v>
      </c>
      <c r="DA69" s="70">
        <v>1</v>
      </c>
      <c r="DB69" s="71">
        <v>1</v>
      </c>
      <c r="DD69" s="71"/>
      <c r="DE69" s="69"/>
      <c r="DF69" s="69"/>
      <c r="DG69" s="69"/>
      <c r="DH69" s="8">
        <v>1</v>
      </c>
      <c r="DI69" s="8">
        <v>3</v>
      </c>
      <c r="DL69" s="26">
        <v>12</v>
      </c>
      <c r="DM69" s="70">
        <v>1</v>
      </c>
      <c r="DN69" s="70">
        <v>2</v>
      </c>
      <c r="DO69" s="70">
        <v>2</v>
      </c>
      <c r="DP69" s="70">
        <v>2</v>
      </c>
      <c r="DQ69" s="68"/>
      <c r="DR69" s="70">
        <v>1</v>
      </c>
      <c r="DS69" s="70">
        <v>1</v>
      </c>
      <c r="DT69" s="70">
        <v>1</v>
      </c>
      <c r="DU69" s="70">
        <v>1</v>
      </c>
      <c r="DV69" s="68"/>
      <c r="DW69" s="70">
        <v>1</v>
      </c>
      <c r="DX69" s="70">
        <v>1</v>
      </c>
      <c r="DY69" s="70">
        <v>1</v>
      </c>
      <c r="DZ69" s="70">
        <v>1</v>
      </c>
      <c r="EB69" s="70">
        <v>1</v>
      </c>
      <c r="EC69" s="70">
        <v>1</v>
      </c>
      <c r="ED69" s="71">
        <v>1</v>
      </c>
      <c r="EE69" s="69"/>
      <c r="EF69" s="8">
        <v>1</v>
      </c>
      <c r="EG69" s="8">
        <v>3</v>
      </c>
    </row>
    <row r="70" spans="27:137" x14ac:dyDescent="0.25">
      <c r="AB70" s="70">
        <v>3</v>
      </c>
      <c r="AC70" s="70">
        <v>2</v>
      </c>
      <c r="AD70" s="70">
        <v>2</v>
      </c>
      <c r="AF70" s="70">
        <v>3</v>
      </c>
      <c r="AG70" s="70">
        <v>3</v>
      </c>
      <c r="AH70" s="70">
        <v>2</v>
      </c>
      <c r="AJ70" s="74">
        <v>3</v>
      </c>
      <c r="AK70" s="69"/>
      <c r="AL70" s="69"/>
      <c r="CN70" s="26"/>
      <c r="CO70" s="70">
        <v>2</v>
      </c>
      <c r="CP70" s="70">
        <v>2</v>
      </c>
      <c r="CQ70" s="70">
        <v>2</v>
      </c>
      <c r="CR70" s="70">
        <v>2</v>
      </c>
      <c r="CS70" s="68"/>
      <c r="CT70" s="70">
        <v>2</v>
      </c>
      <c r="CU70" s="70">
        <v>2</v>
      </c>
      <c r="CV70" s="70">
        <v>2</v>
      </c>
      <c r="CW70" s="70">
        <v>2</v>
      </c>
      <c r="CX70" s="68"/>
      <c r="CY70" s="70">
        <v>2</v>
      </c>
      <c r="CZ70" s="70">
        <v>2</v>
      </c>
      <c r="DA70" s="71">
        <v>2</v>
      </c>
      <c r="DB70" s="69"/>
      <c r="DD70" s="69"/>
      <c r="DE70" s="69"/>
      <c r="DF70" s="69"/>
      <c r="DG70" s="69"/>
      <c r="DL70" s="26"/>
      <c r="DM70" s="70">
        <v>3</v>
      </c>
      <c r="DN70" s="70">
        <v>3</v>
      </c>
      <c r="DO70" s="70">
        <v>3</v>
      </c>
      <c r="DP70" s="70">
        <v>2</v>
      </c>
      <c r="DQ70" s="68"/>
      <c r="DR70" s="70">
        <v>3</v>
      </c>
      <c r="DS70" s="70">
        <v>2</v>
      </c>
      <c r="DT70" s="70">
        <v>2</v>
      </c>
      <c r="DU70" s="70">
        <v>2</v>
      </c>
      <c r="DV70" s="68"/>
      <c r="DW70" s="70">
        <v>3</v>
      </c>
      <c r="DX70" s="70">
        <v>3</v>
      </c>
      <c r="DY70" s="70">
        <v>3</v>
      </c>
      <c r="DZ70" s="71">
        <v>3</v>
      </c>
      <c r="EB70" s="69"/>
      <c r="EC70" s="69"/>
      <c r="ED70" s="69"/>
      <c r="EE70" s="69"/>
    </row>
    <row r="71" spans="27:137" x14ac:dyDescent="0.25">
      <c r="CN71" s="26"/>
      <c r="CO71" s="70">
        <v>3</v>
      </c>
      <c r="CP71" s="70">
        <v>3</v>
      </c>
      <c r="CQ71" s="70">
        <v>3</v>
      </c>
      <c r="CR71" s="70">
        <v>3</v>
      </c>
      <c r="CS71" s="68"/>
      <c r="CT71" s="70">
        <v>3</v>
      </c>
      <c r="CU71" s="70">
        <v>3</v>
      </c>
      <c r="CV71" s="70">
        <v>3</v>
      </c>
      <c r="CW71" s="70">
        <v>3</v>
      </c>
      <c r="CX71" s="68"/>
      <c r="CY71" s="70">
        <v>3</v>
      </c>
      <c r="CZ71" s="71">
        <v>3</v>
      </c>
      <c r="DA71" s="69"/>
      <c r="DB71" s="69"/>
      <c r="DD71" s="69"/>
      <c r="DE71" s="69"/>
      <c r="DF71" s="69"/>
      <c r="DG71" s="69"/>
      <c r="DL71" s="26"/>
      <c r="DM71" s="70">
        <v>4</v>
      </c>
      <c r="DN71" s="70">
        <v>4</v>
      </c>
      <c r="DO71" s="70">
        <v>3</v>
      </c>
      <c r="DP71" s="70">
        <v>2</v>
      </c>
      <c r="DQ71" s="68"/>
      <c r="DR71" s="70">
        <v>4</v>
      </c>
      <c r="DS71" s="70">
        <v>3</v>
      </c>
      <c r="DT71" s="70">
        <v>4</v>
      </c>
      <c r="DU71" s="70">
        <v>2</v>
      </c>
      <c r="DV71" s="68"/>
      <c r="DW71" s="71">
        <v>4</v>
      </c>
      <c r="DX71" s="69"/>
      <c r="DY71" s="69"/>
      <c r="DZ71" s="69"/>
      <c r="EB71" s="69"/>
      <c r="EC71" s="69"/>
      <c r="ED71" s="69"/>
      <c r="EE71" s="69"/>
    </row>
    <row r="72" spans="27:137" x14ac:dyDescent="0.25">
      <c r="AA72" s="26">
        <v>13</v>
      </c>
      <c r="AB72" s="70">
        <v>1</v>
      </c>
      <c r="AC72" s="70">
        <v>2</v>
      </c>
      <c r="AD72" s="70">
        <v>2</v>
      </c>
      <c r="AF72" s="70">
        <v>1</v>
      </c>
      <c r="AG72" s="70">
        <v>1</v>
      </c>
      <c r="AH72" s="70">
        <v>1</v>
      </c>
      <c r="AJ72" s="70">
        <v>1</v>
      </c>
      <c r="AK72" s="70">
        <v>1</v>
      </c>
      <c r="AL72" s="70">
        <v>1</v>
      </c>
      <c r="CO72" s="70">
        <v>4</v>
      </c>
      <c r="CP72" s="70">
        <v>4</v>
      </c>
      <c r="CQ72" s="70">
        <v>4</v>
      </c>
      <c r="CR72" s="70">
        <v>4</v>
      </c>
      <c r="CT72" s="70">
        <v>4</v>
      </c>
      <c r="CU72" s="70">
        <v>4</v>
      </c>
      <c r="CV72" s="70">
        <v>4</v>
      </c>
      <c r="CW72" s="70">
        <v>4</v>
      </c>
      <c r="CY72" s="71">
        <v>4</v>
      </c>
      <c r="CZ72" s="69"/>
      <c r="DA72" s="69"/>
      <c r="DB72" s="69"/>
      <c r="DD72" s="69"/>
      <c r="DE72" s="69"/>
      <c r="DF72" s="69"/>
      <c r="DG72" s="69"/>
      <c r="DM72" s="70">
        <v>4</v>
      </c>
      <c r="DN72" s="70">
        <v>4</v>
      </c>
      <c r="DO72" s="70">
        <v>3</v>
      </c>
      <c r="DP72" s="70">
        <v>2</v>
      </c>
      <c r="DR72" s="70">
        <v>4</v>
      </c>
      <c r="DS72" s="70">
        <v>4</v>
      </c>
      <c r="DT72" s="70">
        <v>4</v>
      </c>
      <c r="DU72" s="71">
        <v>2</v>
      </c>
      <c r="DW72" s="69"/>
      <c r="DX72" s="69"/>
      <c r="DY72" s="69"/>
      <c r="DZ72" s="69"/>
      <c r="EB72" s="69"/>
      <c r="EC72" s="69"/>
      <c r="ED72" s="69"/>
      <c r="EE72" s="69"/>
    </row>
    <row r="73" spans="27:137" x14ac:dyDescent="0.25">
      <c r="AB73" s="70">
        <v>3</v>
      </c>
      <c r="AC73" s="70">
        <v>2</v>
      </c>
      <c r="AD73" s="70">
        <v>2</v>
      </c>
      <c r="AF73" s="70">
        <v>3</v>
      </c>
      <c r="AG73" s="70">
        <v>1</v>
      </c>
      <c r="AH73" s="70">
        <v>1</v>
      </c>
      <c r="AJ73" s="70">
        <v>1</v>
      </c>
      <c r="AK73" s="70">
        <v>1</v>
      </c>
      <c r="AL73" s="70">
        <v>2</v>
      </c>
    </row>
    <row r="74" spans="27:137" x14ac:dyDescent="0.25">
      <c r="AB74" s="70">
        <v>3</v>
      </c>
      <c r="AC74" s="70">
        <v>2</v>
      </c>
      <c r="AD74" s="70">
        <v>2</v>
      </c>
      <c r="AF74" s="70">
        <v>3</v>
      </c>
      <c r="AG74" s="70">
        <v>3</v>
      </c>
      <c r="AH74" s="70">
        <v>2</v>
      </c>
      <c r="AJ74" s="70">
        <v>3</v>
      </c>
      <c r="AK74" s="70">
        <v>1</v>
      </c>
      <c r="AL74" s="74">
        <v>1</v>
      </c>
      <c r="CN74" s="26">
        <v>13</v>
      </c>
      <c r="CO74" s="70">
        <v>1</v>
      </c>
      <c r="CP74" s="70">
        <v>1</v>
      </c>
      <c r="CQ74" s="70">
        <v>1</v>
      </c>
      <c r="CR74" s="70">
        <v>1</v>
      </c>
      <c r="CS74" s="68"/>
      <c r="CT74" s="70">
        <v>1</v>
      </c>
      <c r="CU74" s="70">
        <v>1</v>
      </c>
      <c r="CV74" s="70">
        <v>1</v>
      </c>
      <c r="CW74" s="70">
        <v>1</v>
      </c>
      <c r="CX74" s="68"/>
      <c r="CY74" s="70">
        <v>1</v>
      </c>
      <c r="CZ74" s="70">
        <v>1</v>
      </c>
      <c r="DA74" s="70">
        <v>1</v>
      </c>
      <c r="DB74" s="70">
        <v>1</v>
      </c>
      <c r="DD74" s="71">
        <v>1</v>
      </c>
      <c r="DE74" s="69"/>
      <c r="DF74" s="69"/>
      <c r="DG74" s="69"/>
      <c r="DH74" s="8">
        <v>1</v>
      </c>
      <c r="DI74" s="8">
        <v>3</v>
      </c>
      <c r="DL74" s="26">
        <v>13</v>
      </c>
      <c r="DM74" s="70">
        <v>1</v>
      </c>
      <c r="DN74" s="70">
        <v>2</v>
      </c>
      <c r="DO74" s="70">
        <v>2</v>
      </c>
      <c r="DP74" s="70">
        <v>2</v>
      </c>
      <c r="DQ74" s="68"/>
      <c r="DR74" s="70">
        <v>1</v>
      </c>
      <c r="DS74" s="70">
        <v>1</v>
      </c>
      <c r="DT74" s="70">
        <v>1</v>
      </c>
      <c r="DU74" s="70">
        <v>1</v>
      </c>
      <c r="DV74" s="68"/>
      <c r="DW74" s="70">
        <v>1</v>
      </c>
      <c r="DX74" s="70">
        <v>1</v>
      </c>
      <c r="DY74" s="70">
        <v>1</v>
      </c>
      <c r="DZ74" s="70">
        <v>1</v>
      </c>
      <c r="EB74" s="70">
        <v>1</v>
      </c>
      <c r="EC74" s="70">
        <v>1</v>
      </c>
      <c r="ED74" s="70">
        <v>1</v>
      </c>
      <c r="EE74" s="71">
        <v>1</v>
      </c>
      <c r="EF74" s="8">
        <v>1</v>
      </c>
      <c r="EG74" s="8">
        <v>4</v>
      </c>
    </row>
    <row r="75" spans="27:137" x14ac:dyDescent="0.25">
      <c r="AB75" s="70">
        <v>3</v>
      </c>
      <c r="AC75" s="70">
        <v>2</v>
      </c>
      <c r="AD75" s="70">
        <v>2</v>
      </c>
      <c r="AF75" s="70">
        <v>3</v>
      </c>
      <c r="AG75" s="70">
        <v>3</v>
      </c>
      <c r="AH75" s="70">
        <v>2</v>
      </c>
      <c r="AJ75" s="70">
        <v>3</v>
      </c>
      <c r="AK75" s="74">
        <v>3</v>
      </c>
      <c r="AL75" s="69"/>
      <c r="CN75" s="26"/>
      <c r="CO75" s="70">
        <v>2</v>
      </c>
      <c r="CP75" s="70">
        <v>2</v>
      </c>
      <c r="CQ75" s="70">
        <v>2</v>
      </c>
      <c r="CR75" s="70">
        <v>2</v>
      </c>
      <c r="CS75" s="68"/>
      <c r="CT75" s="70">
        <v>2</v>
      </c>
      <c r="CU75" s="70">
        <v>2</v>
      </c>
      <c r="CV75" s="70">
        <v>2</v>
      </c>
      <c r="CW75" s="70">
        <v>2</v>
      </c>
      <c r="CX75" s="68"/>
      <c r="CY75" s="70">
        <v>2</v>
      </c>
      <c r="CZ75" s="70">
        <v>2</v>
      </c>
      <c r="DA75" s="70">
        <v>2</v>
      </c>
      <c r="DB75" s="71">
        <v>2</v>
      </c>
      <c r="DD75" s="69"/>
      <c r="DE75" s="69"/>
      <c r="DF75" s="69"/>
      <c r="DG75" s="69"/>
      <c r="DL75" s="26"/>
      <c r="DM75" s="70">
        <v>3</v>
      </c>
      <c r="DN75" s="70">
        <v>3</v>
      </c>
      <c r="DO75" s="70">
        <v>3</v>
      </c>
      <c r="DP75" s="70">
        <v>2</v>
      </c>
      <c r="DQ75" s="68"/>
      <c r="DR75" s="70">
        <v>3</v>
      </c>
      <c r="DS75" s="70">
        <v>2</v>
      </c>
      <c r="DT75" s="70">
        <v>2</v>
      </c>
      <c r="DU75" s="70">
        <v>2</v>
      </c>
      <c r="DV75" s="68"/>
      <c r="DW75" s="70">
        <v>3</v>
      </c>
      <c r="DX75" s="70">
        <v>3</v>
      </c>
      <c r="DY75" s="70">
        <v>3</v>
      </c>
      <c r="DZ75" s="70">
        <v>3</v>
      </c>
      <c r="EB75" s="71">
        <v>3</v>
      </c>
      <c r="EC75" s="69"/>
      <c r="ED75" s="69"/>
      <c r="EE75" s="69"/>
    </row>
    <row r="76" spans="27:137" x14ac:dyDescent="0.25">
      <c r="CN76" s="26"/>
      <c r="CO76" s="70">
        <v>3</v>
      </c>
      <c r="CP76" s="70">
        <v>3</v>
      </c>
      <c r="CQ76" s="70">
        <v>3</v>
      </c>
      <c r="CR76" s="70">
        <v>3</v>
      </c>
      <c r="CS76" s="68"/>
      <c r="CT76" s="70">
        <v>3</v>
      </c>
      <c r="CU76" s="70">
        <v>3</v>
      </c>
      <c r="CV76" s="70">
        <v>3</v>
      </c>
      <c r="CW76" s="70">
        <v>3</v>
      </c>
      <c r="CX76" s="68"/>
      <c r="CY76" s="70">
        <v>3</v>
      </c>
      <c r="CZ76" s="70">
        <v>3</v>
      </c>
      <c r="DA76" s="71">
        <v>3</v>
      </c>
      <c r="DB76" s="69"/>
      <c r="DD76" s="69"/>
      <c r="DE76" s="69"/>
      <c r="DF76" s="69"/>
      <c r="DG76" s="69"/>
      <c r="DL76" s="26"/>
      <c r="DM76" s="70">
        <v>4</v>
      </c>
      <c r="DN76" s="70">
        <v>4</v>
      </c>
      <c r="DO76" s="70">
        <v>3</v>
      </c>
      <c r="DP76" s="70">
        <v>2</v>
      </c>
      <c r="DQ76" s="68"/>
      <c r="DR76" s="70">
        <v>4</v>
      </c>
      <c r="DS76" s="70">
        <v>3</v>
      </c>
      <c r="DT76" s="70">
        <v>4</v>
      </c>
      <c r="DU76" s="70">
        <v>2</v>
      </c>
      <c r="DV76" s="68"/>
      <c r="DW76" s="70">
        <v>4</v>
      </c>
      <c r="DX76" s="71">
        <v>2</v>
      </c>
      <c r="DY76" s="69"/>
      <c r="DZ76" s="69"/>
      <c r="EB76" s="69"/>
      <c r="EC76" s="69"/>
      <c r="ED76" s="69"/>
      <c r="EE76" s="69"/>
    </row>
    <row r="77" spans="27:137" x14ac:dyDescent="0.25">
      <c r="AA77" s="26">
        <v>14</v>
      </c>
      <c r="AB77" s="70">
        <v>1</v>
      </c>
      <c r="AC77" s="70">
        <v>2</v>
      </c>
      <c r="AD77" s="70">
        <v>2</v>
      </c>
      <c r="AF77" s="70">
        <v>1</v>
      </c>
      <c r="AG77" s="70">
        <v>1</v>
      </c>
      <c r="AH77" s="70">
        <v>1</v>
      </c>
      <c r="AJ77" s="70">
        <v>1</v>
      </c>
      <c r="AK77" s="70">
        <v>1</v>
      </c>
      <c r="AL77" s="70">
        <v>1</v>
      </c>
      <c r="AN77" s="11">
        <v>14</v>
      </c>
      <c r="BB77" s="11">
        <v>14</v>
      </c>
      <c r="CO77" s="70">
        <v>4</v>
      </c>
      <c r="CP77" s="70">
        <v>4</v>
      </c>
      <c r="CQ77" s="70">
        <v>4</v>
      </c>
      <c r="CR77" s="70">
        <v>4</v>
      </c>
      <c r="CT77" s="70">
        <v>4</v>
      </c>
      <c r="CU77" s="70">
        <v>4</v>
      </c>
      <c r="CV77" s="70">
        <v>4</v>
      </c>
      <c r="CW77" s="70">
        <v>4</v>
      </c>
      <c r="CY77" s="70">
        <v>4</v>
      </c>
      <c r="CZ77" s="71">
        <v>4</v>
      </c>
      <c r="DA77" s="69"/>
      <c r="DB77" s="69"/>
      <c r="DD77" s="69"/>
      <c r="DE77" s="69"/>
      <c r="DF77" s="69"/>
      <c r="DG77" s="69"/>
      <c r="DM77" s="70">
        <v>4</v>
      </c>
      <c r="DN77" s="70">
        <v>4</v>
      </c>
      <c r="DO77" s="70">
        <v>3</v>
      </c>
      <c r="DP77" s="70">
        <v>2</v>
      </c>
      <c r="DR77" s="70">
        <v>4</v>
      </c>
      <c r="DS77" s="70">
        <v>4</v>
      </c>
      <c r="DT77" s="70">
        <v>4</v>
      </c>
      <c r="DU77" s="70">
        <v>2</v>
      </c>
      <c r="DW77" s="71">
        <v>4</v>
      </c>
      <c r="DX77" s="69"/>
      <c r="DY77" s="69"/>
      <c r="DZ77" s="69"/>
      <c r="EB77" s="69"/>
      <c r="EC77" s="69"/>
      <c r="ED77" s="69"/>
      <c r="EE77" s="69"/>
    </row>
    <row r="78" spans="27:137" x14ac:dyDescent="0.25">
      <c r="AB78" s="70">
        <v>3</v>
      </c>
      <c r="AC78" s="70">
        <v>2</v>
      </c>
      <c r="AD78" s="70">
        <v>2</v>
      </c>
      <c r="AF78" s="70">
        <v>3</v>
      </c>
      <c r="AG78" s="70">
        <v>1</v>
      </c>
      <c r="AH78" s="70">
        <v>1</v>
      </c>
      <c r="AJ78" s="70">
        <v>1</v>
      </c>
      <c r="AK78" s="70">
        <v>1</v>
      </c>
      <c r="AL78" s="70">
        <v>2</v>
      </c>
      <c r="AN78" s="11">
        <v>11</v>
      </c>
      <c r="BB78" s="11">
        <v>11</v>
      </c>
    </row>
    <row r="79" spans="27:137" x14ac:dyDescent="0.25">
      <c r="AB79" s="70">
        <v>3</v>
      </c>
      <c r="AC79" s="70">
        <v>2</v>
      </c>
      <c r="AD79" s="70">
        <v>2</v>
      </c>
      <c r="AF79" s="70">
        <v>3</v>
      </c>
      <c r="AG79" s="70">
        <v>3</v>
      </c>
      <c r="AH79" s="70">
        <v>2</v>
      </c>
      <c r="AJ79" s="70">
        <v>3</v>
      </c>
      <c r="AK79" s="70">
        <v>1</v>
      </c>
      <c r="AL79" s="70">
        <v>1</v>
      </c>
      <c r="AN79" s="11">
        <v>11</v>
      </c>
      <c r="BB79" s="11">
        <v>11</v>
      </c>
      <c r="CN79" s="26">
        <v>14</v>
      </c>
      <c r="CO79" s="70">
        <v>1</v>
      </c>
      <c r="CP79" s="70">
        <v>1</v>
      </c>
      <c r="CQ79" s="70">
        <v>1</v>
      </c>
      <c r="CR79" s="70">
        <v>1</v>
      </c>
      <c r="CS79" s="68"/>
      <c r="CT79" s="70">
        <v>1</v>
      </c>
      <c r="CU79" s="70">
        <v>1</v>
      </c>
      <c r="CV79" s="70">
        <v>1</v>
      </c>
      <c r="CW79" s="70">
        <v>1</v>
      </c>
      <c r="CX79" s="68"/>
      <c r="CY79" s="70">
        <v>1</v>
      </c>
      <c r="CZ79" s="70">
        <v>1</v>
      </c>
      <c r="DA79" s="70">
        <v>1</v>
      </c>
      <c r="DB79" s="70">
        <v>1</v>
      </c>
      <c r="DD79" s="70">
        <v>1</v>
      </c>
      <c r="DE79" s="71">
        <v>1</v>
      </c>
      <c r="DF79" s="69"/>
      <c r="DG79" s="69"/>
      <c r="DH79" s="8">
        <v>1</v>
      </c>
      <c r="DI79" s="8">
        <v>3</v>
      </c>
      <c r="DL79" s="26">
        <v>14</v>
      </c>
      <c r="DM79" s="70">
        <v>1</v>
      </c>
      <c r="DN79" s="70">
        <v>2</v>
      </c>
      <c r="DO79" s="70">
        <v>2</v>
      </c>
      <c r="DP79" s="70">
        <v>2</v>
      </c>
      <c r="DQ79" s="68"/>
      <c r="DR79" s="70">
        <v>1</v>
      </c>
      <c r="DS79" s="70">
        <v>1</v>
      </c>
      <c r="DT79" s="70">
        <v>1</v>
      </c>
      <c r="DU79" s="70">
        <v>1</v>
      </c>
      <c r="DV79" s="68"/>
      <c r="DW79" s="70">
        <v>1</v>
      </c>
      <c r="DX79" s="70">
        <v>1</v>
      </c>
      <c r="DY79" s="70">
        <v>1</v>
      </c>
      <c r="DZ79" s="70">
        <v>1</v>
      </c>
      <c r="EB79" s="70">
        <v>1</v>
      </c>
      <c r="EC79" s="70">
        <v>1</v>
      </c>
      <c r="ED79" s="70">
        <v>1</v>
      </c>
      <c r="EE79" s="70">
        <v>1</v>
      </c>
      <c r="EF79" s="8">
        <v>1</v>
      </c>
      <c r="EG79" s="8">
        <v>4</v>
      </c>
    </row>
    <row r="80" spans="27:137" x14ac:dyDescent="0.25">
      <c r="AB80" s="70">
        <v>3</v>
      </c>
      <c r="AC80" s="70">
        <v>2</v>
      </c>
      <c r="AD80" s="70">
        <v>2</v>
      </c>
      <c r="AF80" s="70">
        <v>3</v>
      </c>
      <c r="AG80" s="70">
        <v>3</v>
      </c>
      <c r="AH80" s="70">
        <v>2</v>
      </c>
      <c r="AJ80" s="70">
        <v>3</v>
      </c>
      <c r="AK80" s="70">
        <v>3</v>
      </c>
      <c r="AL80" s="74">
        <v>1</v>
      </c>
      <c r="CN80" s="26"/>
      <c r="CO80" s="70">
        <v>2</v>
      </c>
      <c r="CP80" s="70">
        <v>2</v>
      </c>
      <c r="CQ80" s="70">
        <v>2</v>
      </c>
      <c r="CR80" s="70">
        <v>2</v>
      </c>
      <c r="CS80" s="68"/>
      <c r="CT80" s="70">
        <v>2</v>
      </c>
      <c r="CU80" s="70">
        <v>2</v>
      </c>
      <c r="CV80" s="70">
        <v>2</v>
      </c>
      <c r="CW80" s="70">
        <v>2</v>
      </c>
      <c r="CX80" s="68"/>
      <c r="CY80" s="70">
        <v>2</v>
      </c>
      <c r="CZ80" s="70">
        <v>2</v>
      </c>
      <c r="DA80" s="70">
        <v>2</v>
      </c>
      <c r="DB80" s="70">
        <v>2</v>
      </c>
      <c r="DD80" s="71">
        <v>2</v>
      </c>
      <c r="DE80" s="69"/>
      <c r="DF80" s="69"/>
      <c r="DG80" s="69"/>
      <c r="DL80" s="26"/>
      <c r="DM80" s="70">
        <v>3</v>
      </c>
      <c r="DN80" s="70">
        <v>3</v>
      </c>
      <c r="DO80" s="70">
        <v>3</v>
      </c>
      <c r="DP80" s="70">
        <v>2</v>
      </c>
      <c r="DQ80" s="68"/>
      <c r="DR80" s="70">
        <v>3</v>
      </c>
      <c r="DS80" s="70">
        <v>2</v>
      </c>
      <c r="DT80" s="70">
        <v>2</v>
      </c>
      <c r="DU80" s="70">
        <v>2</v>
      </c>
      <c r="DV80" s="68"/>
      <c r="DW80" s="70">
        <v>3</v>
      </c>
      <c r="DX80" s="70">
        <v>3</v>
      </c>
      <c r="DY80" s="70">
        <v>3</v>
      </c>
      <c r="DZ80" s="70">
        <v>3</v>
      </c>
      <c r="EB80" s="70">
        <v>3</v>
      </c>
      <c r="EC80" s="71">
        <v>1</v>
      </c>
      <c r="ED80" s="69"/>
      <c r="EE80" s="69"/>
    </row>
    <row r="81" spans="92:137" x14ac:dyDescent="0.25">
      <c r="CN81" s="26"/>
      <c r="CO81" s="70">
        <v>3</v>
      </c>
      <c r="CP81" s="70">
        <v>3</v>
      </c>
      <c r="CQ81" s="70">
        <v>3</v>
      </c>
      <c r="CR81" s="70">
        <v>3</v>
      </c>
      <c r="CS81" s="68"/>
      <c r="CT81" s="70">
        <v>3</v>
      </c>
      <c r="CU81" s="70">
        <v>3</v>
      </c>
      <c r="CV81" s="70">
        <v>3</v>
      </c>
      <c r="CW81" s="70">
        <v>3</v>
      </c>
      <c r="CX81" s="68"/>
      <c r="CY81" s="70">
        <v>3</v>
      </c>
      <c r="CZ81" s="70">
        <v>3</v>
      </c>
      <c r="DA81" s="70">
        <v>3</v>
      </c>
      <c r="DB81" s="71">
        <v>3</v>
      </c>
      <c r="DD81" s="69"/>
      <c r="DE81" s="69"/>
      <c r="DF81" s="69"/>
      <c r="DG81" s="69"/>
      <c r="DL81" s="26"/>
      <c r="DM81" s="70">
        <v>4</v>
      </c>
      <c r="DN81" s="70">
        <v>4</v>
      </c>
      <c r="DO81" s="70">
        <v>3</v>
      </c>
      <c r="DP81" s="70">
        <v>2</v>
      </c>
      <c r="DQ81" s="68"/>
      <c r="DR81" s="70">
        <v>4</v>
      </c>
      <c r="DS81" s="70">
        <v>3</v>
      </c>
      <c r="DT81" s="70">
        <v>4</v>
      </c>
      <c r="DU81" s="70">
        <v>2</v>
      </c>
      <c r="DV81" s="68"/>
      <c r="DW81" s="70">
        <v>4</v>
      </c>
      <c r="DX81" s="70">
        <v>2</v>
      </c>
      <c r="DY81" s="71">
        <v>3</v>
      </c>
      <c r="DZ81" s="69"/>
      <c r="EB81" s="71">
        <v>2</v>
      </c>
      <c r="EC81" s="69"/>
      <c r="ED81" s="69"/>
      <c r="EE81" s="69"/>
    </row>
    <row r="82" spans="92:137" x14ac:dyDescent="0.25">
      <c r="CO82" s="70">
        <v>4</v>
      </c>
      <c r="CP82" s="70">
        <v>4</v>
      </c>
      <c r="CQ82" s="70">
        <v>4</v>
      </c>
      <c r="CR82" s="70">
        <v>4</v>
      </c>
      <c r="CT82" s="70">
        <v>4</v>
      </c>
      <c r="CU82" s="70">
        <v>4</v>
      </c>
      <c r="CV82" s="70">
        <v>4</v>
      </c>
      <c r="CW82" s="70">
        <v>4</v>
      </c>
      <c r="CY82" s="70">
        <v>4</v>
      </c>
      <c r="CZ82" s="70">
        <v>4</v>
      </c>
      <c r="DA82" s="71">
        <v>4</v>
      </c>
      <c r="DB82" s="69"/>
      <c r="DD82" s="69"/>
      <c r="DE82" s="69"/>
      <c r="DF82" s="69"/>
      <c r="DG82" s="69"/>
      <c r="DM82" s="70">
        <v>4</v>
      </c>
      <c r="DN82" s="70">
        <v>4</v>
      </c>
      <c r="DO82" s="70">
        <v>3</v>
      </c>
      <c r="DP82" s="70">
        <v>2</v>
      </c>
      <c r="DR82" s="70">
        <v>4</v>
      </c>
      <c r="DS82" s="70">
        <v>4</v>
      </c>
      <c r="DT82" s="70">
        <v>4</v>
      </c>
      <c r="DU82" s="70">
        <v>2</v>
      </c>
      <c r="DW82" s="70">
        <v>4</v>
      </c>
      <c r="DX82" s="71">
        <v>4</v>
      </c>
      <c r="DY82" s="69"/>
      <c r="DZ82" s="69"/>
      <c r="EB82" s="69"/>
      <c r="EC82" s="69"/>
      <c r="ED82" s="69"/>
      <c r="EE82" s="69"/>
    </row>
    <row r="84" spans="92:137" x14ac:dyDescent="0.25">
      <c r="CN84" s="26">
        <v>15</v>
      </c>
      <c r="CO84" s="70">
        <v>1</v>
      </c>
      <c r="CP84" s="70">
        <v>1</v>
      </c>
      <c r="CQ84" s="70">
        <v>1</v>
      </c>
      <c r="CR84" s="70">
        <v>1</v>
      </c>
      <c r="CS84" s="68"/>
      <c r="CT84" s="70">
        <v>1</v>
      </c>
      <c r="CU84" s="70">
        <v>1</v>
      </c>
      <c r="CV84" s="70">
        <v>1</v>
      </c>
      <c r="CW84" s="70">
        <v>1</v>
      </c>
      <c r="CX84" s="68"/>
      <c r="CY84" s="70">
        <v>1</v>
      </c>
      <c r="CZ84" s="70">
        <v>1</v>
      </c>
      <c r="DA84" s="70">
        <v>1</v>
      </c>
      <c r="DB84" s="70">
        <v>1</v>
      </c>
      <c r="DD84" s="70">
        <v>1</v>
      </c>
      <c r="DE84" s="70">
        <v>1</v>
      </c>
      <c r="DF84" s="71">
        <v>1</v>
      </c>
      <c r="DG84" s="69"/>
      <c r="DH84" s="8">
        <v>1</v>
      </c>
      <c r="DI84" s="8">
        <v>3</v>
      </c>
      <c r="DL84" s="26">
        <v>15</v>
      </c>
      <c r="DM84" s="70">
        <v>1</v>
      </c>
      <c r="DN84" s="70">
        <v>2</v>
      </c>
      <c r="DO84" s="70">
        <v>2</v>
      </c>
      <c r="DP84" s="70">
        <v>2</v>
      </c>
      <c r="DQ84" s="68"/>
      <c r="DR84" s="70">
        <v>1</v>
      </c>
      <c r="DS84" s="70">
        <v>1</v>
      </c>
      <c r="DT84" s="70">
        <v>1</v>
      </c>
      <c r="DU84" s="70">
        <v>1</v>
      </c>
      <c r="DV84" s="68"/>
      <c r="DW84" s="70">
        <v>1</v>
      </c>
      <c r="DX84" s="70">
        <v>1</v>
      </c>
      <c r="DY84" s="70">
        <v>1</v>
      </c>
      <c r="DZ84" s="70">
        <v>1</v>
      </c>
      <c r="EB84" s="70">
        <v>1</v>
      </c>
      <c r="EC84" s="70">
        <v>1</v>
      </c>
      <c r="ED84" s="70">
        <v>1</v>
      </c>
      <c r="EE84" s="70">
        <v>1</v>
      </c>
      <c r="EF84" s="8">
        <v>1</v>
      </c>
      <c r="EG84" s="8">
        <v>4</v>
      </c>
    </row>
    <row r="85" spans="92:137" x14ac:dyDescent="0.25">
      <c r="CN85" s="26"/>
      <c r="CO85" s="70">
        <v>2</v>
      </c>
      <c r="CP85" s="70">
        <v>2</v>
      </c>
      <c r="CQ85" s="70">
        <v>2</v>
      </c>
      <c r="CR85" s="70">
        <v>2</v>
      </c>
      <c r="CS85" s="68"/>
      <c r="CT85" s="70">
        <v>2</v>
      </c>
      <c r="CU85" s="70">
        <v>2</v>
      </c>
      <c r="CV85" s="70">
        <v>2</v>
      </c>
      <c r="CW85" s="70">
        <v>2</v>
      </c>
      <c r="CX85" s="68"/>
      <c r="CY85" s="70">
        <v>2</v>
      </c>
      <c r="CZ85" s="70">
        <v>2</v>
      </c>
      <c r="DA85" s="70">
        <v>2</v>
      </c>
      <c r="DB85" s="70">
        <v>2</v>
      </c>
      <c r="DD85" s="70">
        <v>2</v>
      </c>
      <c r="DE85" s="71">
        <v>2</v>
      </c>
      <c r="DF85" s="69"/>
      <c r="DG85" s="69"/>
      <c r="DL85" s="26"/>
      <c r="DM85" s="70">
        <v>3</v>
      </c>
      <c r="DN85" s="70">
        <v>3</v>
      </c>
      <c r="DO85" s="70">
        <v>3</v>
      </c>
      <c r="DP85" s="70">
        <v>2</v>
      </c>
      <c r="DQ85" s="68"/>
      <c r="DR85" s="70">
        <v>3</v>
      </c>
      <c r="DS85" s="70">
        <v>2</v>
      </c>
      <c r="DT85" s="70">
        <v>2</v>
      </c>
      <c r="DU85" s="70">
        <v>2</v>
      </c>
      <c r="DV85" s="68"/>
      <c r="DW85" s="70">
        <v>3</v>
      </c>
      <c r="DX85" s="70">
        <v>3</v>
      </c>
      <c r="DY85" s="70">
        <v>3</v>
      </c>
      <c r="DZ85" s="70">
        <v>3</v>
      </c>
      <c r="EB85" s="70">
        <v>3</v>
      </c>
      <c r="EC85" s="70">
        <v>1</v>
      </c>
      <c r="ED85" s="71">
        <v>1</v>
      </c>
      <c r="EE85" s="69"/>
    </row>
    <row r="86" spans="92:137" x14ac:dyDescent="0.25">
      <c r="CN86" s="26"/>
      <c r="CO86" s="70">
        <v>3</v>
      </c>
      <c r="CP86" s="70">
        <v>3</v>
      </c>
      <c r="CQ86" s="70">
        <v>3</v>
      </c>
      <c r="CR86" s="70">
        <v>3</v>
      </c>
      <c r="CS86" s="68"/>
      <c r="CT86" s="70">
        <v>3</v>
      </c>
      <c r="CU86" s="70">
        <v>3</v>
      </c>
      <c r="CV86" s="70">
        <v>3</v>
      </c>
      <c r="CW86" s="70">
        <v>3</v>
      </c>
      <c r="CX86" s="68"/>
      <c r="CY86" s="70">
        <v>3</v>
      </c>
      <c r="CZ86" s="70">
        <v>3</v>
      </c>
      <c r="DA86" s="70">
        <v>3</v>
      </c>
      <c r="DB86" s="70">
        <v>3</v>
      </c>
      <c r="DD86" s="71">
        <v>3</v>
      </c>
      <c r="DE86" s="69"/>
      <c r="DF86" s="69"/>
      <c r="DG86" s="69"/>
      <c r="DL86" s="26"/>
      <c r="DM86" s="70">
        <v>4</v>
      </c>
      <c r="DN86" s="70">
        <v>4</v>
      </c>
      <c r="DO86" s="70">
        <v>3</v>
      </c>
      <c r="DP86" s="70">
        <v>2</v>
      </c>
      <c r="DQ86" s="68"/>
      <c r="DR86" s="70">
        <v>4</v>
      </c>
      <c r="DS86" s="70">
        <v>3</v>
      </c>
      <c r="DT86" s="70">
        <v>4</v>
      </c>
      <c r="DU86" s="70">
        <v>2</v>
      </c>
      <c r="DV86" s="68"/>
      <c r="DW86" s="70">
        <v>4</v>
      </c>
      <c r="DX86" s="70">
        <v>2</v>
      </c>
      <c r="DY86" s="70">
        <v>3</v>
      </c>
      <c r="DZ86" s="71">
        <v>2</v>
      </c>
      <c r="EB86" s="70">
        <v>2</v>
      </c>
      <c r="EC86" s="71">
        <v>3</v>
      </c>
      <c r="ED86" s="69"/>
      <c r="EE86" s="69"/>
    </row>
    <row r="87" spans="92:137" x14ac:dyDescent="0.25">
      <c r="CO87" s="70">
        <v>4</v>
      </c>
      <c r="CP87" s="70">
        <v>4</v>
      </c>
      <c r="CQ87" s="70">
        <v>4</v>
      </c>
      <c r="CR87" s="70">
        <v>4</v>
      </c>
      <c r="CT87" s="70">
        <v>4</v>
      </c>
      <c r="CU87" s="70">
        <v>4</v>
      </c>
      <c r="CV87" s="70">
        <v>4</v>
      </c>
      <c r="CW87" s="70">
        <v>4</v>
      </c>
      <c r="CY87" s="70">
        <v>4</v>
      </c>
      <c r="CZ87" s="70">
        <v>4</v>
      </c>
      <c r="DA87" s="70">
        <v>4</v>
      </c>
      <c r="DB87" s="71">
        <v>4</v>
      </c>
      <c r="DD87" s="69"/>
      <c r="DE87" s="69"/>
      <c r="DF87" s="69"/>
      <c r="DG87" s="69"/>
      <c r="DM87" s="70">
        <v>4</v>
      </c>
      <c r="DN87" s="70">
        <v>4</v>
      </c>
      <c r="DO87" s="70">
        <v>3</v>
      </c>
      <c r="DP87" s="70">
        <v>2</v>
      </c>
      <c r="DR87" s="70">
        <v>4</v>
      </c>
      <c r="DS87" s="70">
        <v>4</v>
      </c>
      <c r="DT87" s="70">
        <v>4</v>
      </c>
      <c r="DU87" s="70">
        <v>2</v>
      </c>
      <c r="DW87" s="70">
        <v>4</v>
      </c>
      <c r="DX87" s="70">
        <v>4</v>
      </c>
      <c r="DY87" s="71"/>
      <c r="DZ87" s="69"/>
      <c r="EB87" s="71">
        <v>4</v>
      </c>
      <c r="EC87" s="69"/>
      <c r="ED87" s="69"/>
      <c r="EE87" s="69"/>
    </row>
    <row r="89" spans="92:137" x14ac:dyDescent="0.25">
      <c r="CN89" s="26">
        <v>16</v>
      </c>
      <c r="CO89" s="70">
        <v>1</v>
      </c>
      <c r="CP89" s="70">
        <v>1</v>
      </c>
      <c r="CQ89" s="70">
        <v>1</v>
      </c>
      <c r="CR89" s="70">
        <v>1</v>
      </c>
      <c r="CS89" s="68"/>
      <c r="CT89" s="70">
        <v>1</v>
      </c>
      <c r="CU89" s="70">
        <v>1</v>
      </c>
      <c r="CV89" s="70">
        <v>1</v>
      </c>
      <c r="CW89" s="70">
        <v>1</v>
      </c>
      <c r="CX89" s="68"/>
      <c r="CY89" s="70">
        <v>1</v>
      </c>
      <c r="CZ89" s="70">
        <v>1</v>
      </c>
      <c r="DA89" s="70">
        <v>1</v>
      </c>
      <c r="DB89" s="70">
        <v>1</v>
      </c>
      <c r="DD89" s="70">
        <v>1</v>
      </c>
      <c r="DE89" s="70">
        <v>1</v>
      </c>
      <c r="DF89" s="70">
        <v>1</v>
      </c>
      <c r="DG89" s="71">
        <v>1</v>
      </c>
      <c r="DH89" s="8">
        <v>1</v>
      </c>
      <c r="DI89" s="8">
        <v>3</v>
      </c>
      <c r="DL89" s="26">
        <v>16</v>
      </c>
      <c r="DM89" s="70">
        <v>1</v>
      </c>
      <c r="DN89" s="70">
        <v>2</v>
      </c>
      <c r="DO89" s="70">
        <v>2</v>
      </c>
      <c r="DP89" s="70">
        <v>2</v>
      </c>
      <c r="DQ89" s="68"/>
      <c r="DR89" s="70">
        <v>1</v>
      </c>
      <c r="DS89" s="70">
        <v>1</v>
      </c>
      <c r="DT89" s="70">
        <v>1</v>
      </c>
      <c r="DU89" s="70">
        <v>1</v>
      </c>
      <c r="DV89" s="68"/>
      <c r="DW89" s="70">
        <v>1</v>
      </c>
      <c r="DX89" s="70">
        <v>1</v>
      </c>
      <c r="DY89" s="70">
        <v>1</v>
      </c>
      <c r="DZ89" s="70">
        <v>1</v>
      </c>
      <c r="EB89" s="70">
        <v>1</v>
      </c>
      <c r="EC89" s="70">
        <v>1</v>
      </c>
      <c r="ED89" s="70">
        <v>1</v>
      </c>
      <c r="EE89" s="70">
        <v>1</v>
      </c>
      <c r="EF89" s="8">
        <v>1</v>
      </c>
      <c r="EG89" s="8">
        <v>6</v>
      </c>
    </row>
    <row r="90" spans="92:137" x14ac:dyDescent="0.25">
      <c r="CN90" s="26"/>
      <c r="CO90" s="70">
        <v>2</v>
      </c>
      <c r="CP90" s="70">
        <v>2</v>
      </c>
      <c r="CQ90" s="70">
        <v>2</v>
      </c>
      <c r="CR90" s="70">
        <v>2</v>
      </c>
      <c r="CS90" s="68"/>
      <c r="CT90" s="70">
        <v>2</v>
      </c>
      <c r="CU90" s="70">
        <v>2</v>
      </c>
      <c r="CV90" s="70">
        <v>2</v>
      </c>
      <c r="CW90" s="70">
        <v>2</v>
      </c>
      <c r="CX90" s="68"/>
      <c r="CY90" s="70">
        <v>2</v>
      </c>
      <c r="CZ90" s="70">
        <v>2</v>
      </c>
      <c r="DA90" s="70">
        <v>2</v>
      </c>
      <c r="DB90" s="70">
        <v>2</v>
      </c>
      <c r="DD90" s="70">
        <v>2</v>
      </c>
      <c r="DE90" s="70">
        <v>2</v>
      </c>
      <c r="DF90" s="71">
        <v>2</v>
      </c>
      <c r="DG90" s="69"/>
      <c r="DL90" s="26"/>
      <c r="DM90" s="70">
        <v>3</v>
      </c>
      <c r="DN90" s="70">
        <v>3</v>
      </c>
      <c r="DO90" s="70">
        <v>3</v>
      </c>
      <c r="DP90" s="70">
        <v>2</v>
      </c>
      <c r="DQ90" s="68"/>
      <c r="DR90" s="70">
        <v>3</v>
      </c>
      <c r="DS90" s="70">
        <v>2</v>
      </c>
      <c r="DT90" s="70">
        <v>2</v>
      </c>
      <c r="DU90" s="70">
        <v>2</v>
      </c>
      <c r="DV90" s="68"/>
      <c r="DW90" s="70">
        <v>3</v>
      </c>
      <c r="DX90" s="70">
        <v>3</v>
      </c>
      <c r="DY90" s="70">
        <v>3</v>
      </c>
      <c r="DZ90" s="70">
        <v>3</v>
      </c>
      <c r="EB90" s="70">
        <v>3</v>
      </c>
      <c r="EC90" s="70">
        <v>1</v>
      </c>
      <c r="ED90" s="70">
        <v>1</v>
      </c>
      <c r="EE90" s="71">
        <v>1</v>
      </c>
    </row>
    <row r="91" spans="92:137" x14ac:dyDescent="0.25">
      <c r="CN91" s="26"/>
      <c r="CO91" s="70">
        <v>3</v>
      </c>
      <c r="CP91" s="70">
        <v>3</v>
      </c>
      <c r="CQ91" s="70">
        <v>3</v>
      </c>
      <c r="CR91" s="70">
        <v>3</v>
      </c>
      <c r="CS91" s="68"/>
      <c r="CT91" s="70">
        <v>3</v>
      </c>
      <c r="CU91" s="70">
        <v>3</v>
      </c>
      <c r="CV91" s="70">
        <v>3</v>
      </c>
      <c r="CW91" s="70">
        <v>3</v>
      </c>
      <c r="CX91" s="68"/>
      <c r="CY91" s="70">
        <v>3</v>
      </c>
      <c r="CZ91" s="70">
        <v>3</v>
      </c>
      <c r="DA91" s="70">
        <v>3</v>
      </c>
      <c r="DB91" s="70">
        <v>3</v>
      </c>
      <c r="DD91" s="70">
        <v>3</v>
      </c>
      <c r="DE91" s="71">
        <v>3</v>
      </c>
      <c r="DF91" s="69"/>
      <c r="DG91" s="69"/>
      <c r="DL91" s="26"/>
      <c r="DM91" s="70">
        <v>4</v>
      </c>
      <c r="DN91" s="70">
        <v>4</v>
      </c>
      <c r="DO91" s="70">
        <v>3</v>
      </c>
      <c r="DP91" s="70">
        <v>2</v>
      </c>
      <c r="DQ91" s="68"/>
      <c r="DR91" s="70">
        <v>4</v>
      </c>
      <c r="DS91" s="70">
        <v>3</v>
      </c>
      <c r="DT91" s="70">
        <v>4</v>
      </c>
      <c r="DU91" s="70">
        <v>2</v>
      </c>
      <c r="DV91" s="68"/>
      <c r="DW91" s="70">
        <v>4</v>
      </c>
      <c r="DX91" s="70">
        <v>2</v>
      </c>
      <c r="DY91" s="70">
        <v>3</v>
      </c>
      <c r="DZ91" s="70">
        <v>2</v>
      </c>
      <c r="EB91" s="70">
        <v>2</v>
      </c>
      <c r="EC91" s="70">
        <v>3</v>
      </c>
      <c r="ED91" s="71">
        <v>3</v>
      </c>
      <c r="EE91" s="69"/>
    </row>
    <row r="92" spans="92:137" x14ac:dyDescent="0.25">
      <c r="CO92" s="70">
        <v>4</v>
      </c>
      <c r="CP92" s="70">
        <v>4</v>
      </c>
      <c r="CQ92" s="70">
        <v>4</v>
      </c>
      <c r="CR92" s="70">
        <v>4</v>
      </c>
      <c r="CT92" s="70">
        <v>4</v>
      </c>
      <c r="CU92" s="70">
        <v>4</v>
      </c>
      <c r="CV92" s="70">
        <v>4</v>
      </c>
      <c r="CW92" s="70">
        <v>4</v>
      </c>
      <c r="CY92" s="70">
        <v>4</v>
      </c>
      <c r="CZ92" s="70">
        <v>4</v>
      </c>
      <c r="DA92" s="70">
        <v>4</v>
      </c>
      <c r="DB92" s="70">
        <v>4</v>
      </c>
      <c r="DD92" s="71">
        <v>4</v>
      </c>
      <c r="DE92" s="69"/>
      <c r="DF92" s="69"/>
      <c r="DG92" s="69"/>
      <c r="DM92" s="70">
        <v>4</v>
      </c>
      <c r="DN92" s="70">
        <v>4</v>
      </c>
      <c r="DO92" s="70">
        <v>3</v>
      </c>
      <c r="DP92" s="70">
        <v>2</v>
      </c>
      <c r="DR92" s="70">
        <v>4</v>
      </c>
      <c r="DS92" s="70">
        <v>4</v>
      </c>
      <c r="DT92" s="70">
        <v>4</v>
      </c>
      <c r="DU92" s="70">
        <v>2</v>
      </c>
      <c r="DW92" s="70">
        <v>4</v>
      </c>
      <c r="DX92" s="70">
        <v>4</v>
      </c>
      <c r="DY92" s="71">
        <v>2</v>
      </c>
      <c r="DZ92" s="69"/>
      <c r="EB92" s="70">
        <v>4</v>
      </c>
      <c r="EC92" s="71">
        <v>4</v>
      </c>
      <c r="ED92" s="69"/>
      <c r="EE92" s="69"/>
    </row>
    <row r="94" spans="92:137" x14ac:dyDescent="0.25">
      <c r="CN94" s="26">
        <v>17</v>
      </c>
      <c r="CO94" s="70">
        <v>1</v>
      </c>
      <c r="CP94" s="70">
        <v>1</v>
      </c>
      <c r="CQ94" s="70">
        <v>1</v>
      </c>
      <c r="CR94" s="70">
        <v>1</v>
      </c>
      <c r="CS94" s="68"/>
      <c r="CT94" s="70">
        <v>1</v>
      </c>
      <c r="CU94" s="70">
        <v>1</v>
      </c>
      <c r="CV94" s="70">
        <v>1</v>
      </c>
      <c r="CW94" s="70">
        <v>1</v>
      </c>
      <c r="CX94" s="68"/>
      <c r="CY94" s="70">
        <v>1</v>
      </c>
      <c r="CZ94" s="70">
        <v>1</v>
      </c>
      <c r="DA94" s="70">
        <v>1</v>
      </c>
      <c r="DB94" s="70">
        <v>1</v>
      </c>
      <c r="DD94" s="70">
        <v>1</v>
      </c>
      <c r="DE94" s="70">
        <v>1</v>
      </c>
      <c r="DF94" s="70">
        <v>1</v>
      </c>
      <c r="DG94" s="70">
        <v>1</v>
      </c>
      <c r="DL94" s="26">
        <v>17</v>
      </c>
      <c r="DM94" s="70">
        <v>1</v>
      </c>
      <c r="DN94" s="70">
        <v>2</v>
      </c>
      <c r="DO94" s="70">
        <v>2</v>
      </c>
      <c r="DP94" s="70">
        <v>2</v>
      </c>
      <c r="DQ94" s="68"/>
      <c r="DR94" s="70">
        <v>1</v>
      </c>
      <c r="DS94" s="70">
        <v>1</v>
      </c>
      <c r="DT94" s="70">
        <v>1</v>
      </c>
      <c r="DU94" s="70">
        <v>1</v>
      </c>
      <c r="DV94" s="68"/>
      <c r="DW94" s="70">
        <v>1</v>
      </c>
      <c r="DX94" s="70">
        <v>1</v>
      </c>
      <c r="DY94" s="70">
        <v>1</v>
      </c>
      <c r="DZ94" s="70">
        <v>1</v>
      </c>
      <c r="EB94" s="70">
        <v>1</v>
      </c>
      <c r="EC94" s="70">
        <v>1</v>
      </c>
      <c r="ED94" s="70">
        <v>1</v>
      </c>
      <c r="EE94" s="70">
        <v>1</v>
      </c>
      <c r="EF94" s="8">
        <v>0.75</v>
      </c>
      <c r="EG94" s="8">
        <v>4</v>
      </c>
    </row>
    <row r="95" spans="92:137" x14ac:dyDescent="0.25">
      <c r="CN95" s="26"/>
      <c r="CO95" s="70">
        <v>2</v>
      </c>
      <c r="CP95" s="70">
        <v>2</v>
      </c>
      <c r="CQ95" s="70">
        <v>2</v>
      </c>
      <c r="CR95" s="70">
        <v>2</v>
      </c>
      <c r="CS95" s="68"/>
      <c r="CT95" s="70">
        <v>2</v>
      </c>
      <c r="CU95" s="70">
        <v>2</v>
      </c>
      <c r="CV95" s="70">
        <v>2</v>
      </c>
      <c r="CW95" s="70">
        <v>2</v>
      </c>
      <c r="CX95" s="68"/>
      <c r="CY95" s="70">
        <v>2</v>
      </c>
      <c r="CZ95" s="70">
        <v>2</v>
      </c>
      <c r="DA95" s="70">
        <v>2</v>
      </c>
      <c r="DB95" s="70">
        <v>2</v>
      </c>
      <c r="DD95" s="70">
        <v>2</v>
      </c>
      <c r="DE95" s="70">
        <v>2</v>
      </c>
      <c r="DF95" s="70">
        <v>2</v>
      </c>
      <c r="DG95" s="71">
        <v>2</v>
      </c>
      <c r="DH95" s="8">
        <v>0.75</v>
      </c>
      <c r="DI95" s="8">
        <v>3</v>
      </c>
      <c r="DL95" s="26"/>
      <c r="DM95" s="70">
        <v>3</v>
      </c>
      <c r="DN95" s="70">
        <v>3</v>
      </c>
      <c r="DO95" s="70">
        <v>3</v>
      </c>
      <c r="DP95" s="70">
        <v>2</v>
      </c>
      <c r="DQ95" s="68"/>
      <c r="DR95" s="70">
        <v>3</v>
      </c>
      <c r="DS95" s="70">
        <v>2</v>
      </c>
      <c r="DT95" s="70">
        <v>2</v>
      </c>
      <c r="DU95" s="70">
        <v>2</v>
      </c>
      <c r="DV95" s="68"/>
      <c r="DW95" s="70">
        <v>3</v>
      </c>
      <c r="DX95" s="70">
        <v>3</v>
      </c>
      <c r="DY95" s="70">
        <v>3</v>
      </c>
      <c r="DZ95" s="70">
        <v>3</v>
      </c>
      <c r="EB95" s="70">
        <v>3</v>
      </c>
      <c r="EC95" s="70">
        <v>1</v>
      </c>
      <c r="ED95" s="70">
        <v>1</v>
      </c>
      <c r="EE95" s="70">
        <v>1</v>
      </c>
    </row>
    <row r="96" spans="92:137" x14ac:dyDescent="0.25">
      <c r="CN96" s="26"/>
      <c r="CO96" s="70">
        <v>3</v>
      </c>
      <c r="CP96" s="70">
        <v>3</v>
      </c>
      <c r="CQ96" s="70">
        <v>3</v>
      </c>
      <c r="CR96" s="70">
        <v>3</v>
      </c>
      <c r="CS96" s="68"/>
      <c r="CT96" s="70">
        <v>3</v>
      </c>
      <c r="CU96" s="70">
        <v>3</v>
      </c>
      <c r="CV96" s="70">
        <v>3</v>
      </c>
      <c r="CW96" s="70">
        <v>3</v>
      </c>
      <c r="CX96" s="68"/>
      <c r="CY96" s="70">
        <v>3</v>
      </c>
      <c r="CZ96" s="70">
        <v>3</v>
      </c>
      <c r="DA96" s="70">
        <v>3</v>
      </c>
      <c r="DB96" s="70">
        <v>3</v>
      </c>
      <c r="DD96" s="70">
        <v>3</v>
      </c>
      <c r="DE96" s="70">
        <v>3</v>
      </c>
      <c r="DF96" s="71">
        <v>3</v>
      </c>
      <c r="DG96" s="69"/>
      <c r="DL96" s="26"/>
      <c r="DM96" s="70">
        <v>4</v>
      </c>
      <c r="DN96" s="70">
        <v>4</v>
      </c>
      <c r="DO96" s="70">
        <v>3</v>
      </c>
      <c r="DP96" s="70">
        <v>2</v>
      </c>
      <c r="DQ96" s="68"/>
      <c r="DR96" s="70">
        <v>4</v>
      </c>
      <c r="DS96" s="70">
        <v>3</v>
      </c>
      <c r="DT96" s="70">
        <v>4</v>
      </c>
      <c r="DU96" s="70">
        <v>2</v>
      </c>
      <c r="DV96" s="68"/>
      <c r="DW96" s="70">
        <v>4</v>
      </c>
      <c r="DX96" s="70">
        <v>2</v>
      </c>
      <c r="DY96" s="70">
        <v>3</v>
      </c>
      <c r="DZ96" s="70">
        <v>2</v>
      </c>
      <c r="EB96" s="70">
        <v>2</v>
      </c>
      <c r="EC96" s="70">
        <v>3</v>
      </c>
      <c r="ED96" s="70">
        <v>3</v>
      </c>
      <c r="EE96" s="71">
        <v>1</v>
      </c>
    </row>
    <row r="97" spans="92:137" x14ac:dyDescent="0.25">
      <c r="CO97" s="70">
        <v>4</v>
      </c>
      <c r="CP97" s="70">
        <v>4</v>
      </c>
      <c r="CQ97" s="70">
        <v>4</v>
      </c>
      <c r="CR97" s="70">
        <v>4</v>
      </c>
      <c r="CT97" s="70">
        <v>4</v>
      </c>
      <c r="CU97" s="70">
        <v>4</v>
      </c>
      <c r="CV97" s="70">
        <v>4</v>
      </c>
      <c r="CW97" s="70">
        <v>4</v>
      </c>
      <c r="CY97" s="70">
        <v>4</v>
      </c>
      <c r="CZ97" s="70">
        <v>4</v>
      </c>
      <c r="DA97" s="70">
        <v>4</v>
      </c>
      <c r="DB97" s="70">
        <v>4</v>
      </c>
      <c r="DD97" s="70">
        <v>4</v>
      </c>
      <c r="DE97" s="71">
        <v>4</v>
      </c>
      <c r="DF97" s="69"/>
      <c r="DG97" s="69"/>
      <c r="DM97" s="70">
        <v>4</v>
      </c>
      <c r="DN97" s="70">
        <v>4</v>
      </c>
      <c r="DO97" s="70">
        <v>3</v>
      </c>
      <c r="DP97" s="70">
        <v>2</v>
      </c>
      <c r="DR97" s="70">
        <v>4</v>
      </c>
      <c r="DS97" s="70">
        <v>4</v>
      </c>
      <c r="DT97" s="70">
        <v>4</v>
      </c>
      <c r="DU97" s="70">
        <v>2</v>
      </c>
      <c r="DW97" s="70">
        <v>4</v>
      </c>
      <c r="DX97" s="70">
        <v>4</v>
      </c>
      <c r="DY97" s="70">
        <v>2</v>
      </c>
      <c r="DZ97" s="71">
        <v>2</v>
      </c>
      <c r="EB97" s="70">
        <v>4</v>
      </c>
      <c r="EC97" s="70">
        <v>4</v>
      </c>
      <c r="ED97" s="71">
        <v>4</v>
      </c>
      <c r="EE97" s="69"/>
    </row>
    <row r="99" spans="92:137" x14ac:dyDescent="0.25">
      <c r="CN99" s="26">
        <v>18</v>
      </c>
      <c r="CO99" s="70">
        <v>1</v>
      </c>
      <c r="CP99" s="70">
        <v>1</v>
      </c>
      <c r="CQ99" s="70">
        <v>1</v>
      </c>
      <c r="CR99" s="70">
        <v>1</v>
      </c>
      <c r="CS99" s="68"/>
      <c r="CT99" s="70">
        <v>1</v>
      </c>
      <c r="CU99" s="70">
        <v>1</v>
      </c>
      <c r="CV99" s="70">
        <v>1</v>
      </c>
      <c r="CW99" s="70">
        <v>1</v>
      </c>
      <c r="CX99" s="68"/>
      <c r="CY99" s="70">
        <v>1</v>
      </c>
      <c r="CZ99" s="70">
        <v>1</v>
      </c>
      <c r="DA99" s="70">
        <v>1</v>
      </c>
      <c r="DB99" s="70">
        <v>1</v>
      </c>
      <c r="DD99" s="70">
        <v>1</v>
      </c>
      <c r="DE99" s="70">
        <v>1</v>
      </c>
      <c r="DF99" s="70">
        <v>1</v>
      </c>
      <c r="DG99" s="70">
        <v>1</v>
      </c>
      <c r="DL99" s="26">
        <v>18</v>
      </c>
      <c r="DM99" s="70">
        <v>1</v>
      </c>
      <c r="DN99" s="70">
        <v>2</v>
      </c>
      <c r="DO99" s="70">
        <v>2</v>
      </c>
      <c r="DP99" s="70">
        <v>2</v>
      </c>
      <c r="DQ99" s="68"/>
      <c r="DR99" s="70">
        <v>1</v>
      </c>
      <c r="DS99" s="70">
        <v>1</v>
      </c>
      <c r="DT99" s="70">
        <v>1</v>
      </c>
      <c r="DU99" s="70">
        <v>1</v>
      </c>
      <c r="DV99" s="68"/>
      <c r="DW99" s="70">
        <v>1</v>
      </c>
      <c r="DX99" s="70">
        <v>1</v>
      </c>
      <c r="DY99" s="70">
        <v>1</v>
      </c>
      <c r="DZ99" s="70">
        <v>1</v>
      </c>
      <c r="EB99" s="70">
        <v>1</v>
      </c>
      <c r="EC99" s="70">
        <v>1</v>
      </c>
      <c r="ED99" s="70">
        <v>1</v>
      </c>
      <c r="EE99" s="70">
        <v>1</v>
      </c>
      <c r="EF99" s="8">
        <v>0.25</v>
      </c>
      <c r="EG99" s="8">
        <v>2</v>
      </c>
    </row>
    <row r="100" spans="92:137" x14ac:dyDescent="0.25">
      <c r="CN100" s="26"/>
      <c r="CO100" s="70">
        <v>2</v>
      </c>
      <c r="CP100" s="70">
        <v>2</v>
      </c>
      <c r="CQ100" s="70">
        <v>2</v>
      </c>
      <c r="CR100" s="70">
        <v>2</v>
      </c>
      <c r="CS100" s="68"/>
      <c r="CT100" s="70">
        <v>2</v>
      </c>
      <c r="CU100" s="70">
        <v>2</v>
      </c>
      <c r="CV100" s="70">
        <v>2</v>
      </c>
      <c r="CW100" s="70">
        <v>2</v>
      </c>
      <c r="CX100" s="68"/>
      <c r="CY100" s="70">
        <v>2</v>
      </c>
      <c r="CZ100" s="70">
        <v>2</v>
      </c>
      <c r="DA100" s="70">
        <v>2</v>
      </c>
      <c r="DB100" s="70">
        <v>2</v>
      </c>
      <c r="DD100" s="70">
        <v>2</v>
      </c>
      <c r="DE100" s="70">
        <v>2</v>
      </c>
      <c r="DF100" s="70">
        <v>2</v>
      </c>
      <c r="DG100" s="70">
        <v>2</v>
      </c>
      <c r="DL100" s="26"/>
      <c r="DM100" s="70">
        <v>3</v>
      </c>
      <c r="DN100" s="70">
        <v>3</v>
      </c>
      <c r="DO100" s="70">
        <v>3</v>
      </c>
      <c r="DP100" s="70">
        <v>2</v>
      </c>
      <c r="DQ100" s="68"/>
      <c r="DR100" s="70">
        <v>3</v>
      </c>
      <c r="DS100" s="70">
        <v>2</v>
      </c>
      <c r="DT100" s="70">
        <v>2</v>
      </c>
      <c r="DU100" s="70">
        <v>2</v>
      </c>
      <c r="DV100" s="68"/>
      <c r="DW100" s="70">
        <v>3</v>
      </c>
      <c r="DX100" s="70">
        <v>3</v>
      </c>
      <c r="DY100" s="70">
        <v>3</v>
      </c>
      <c r="DZ100" s="70">
        <v>3</v>
      </c>
      <c r="EB100" s="70">
        <v>3</v>
      </c>
      <c r="EC100" s="70">
        <v>1</v>
      </c>
      <c r="ED100" s="70">
        <v>1</v>
      </c>
      <c r="EE100" s="70">
        <v>1</v>
      </c>
    </row>
    <row r="101" spans="92:137" x14ac:dyDescent="0.25">
      <c r="CN101" s="26"/>
      <c r="CO101" s="70">
        <v>3</v>
      </c>
      <c r="CP101" s="70">
        <v>3</v>
      </c>
      <c r="CQ101" s="70">
        <v>3</v>
      </c>
      <c r="CR101" s="70">
        <v>3</v>
      </c>
      <c r="CS101" s="68"/>
      <c r="CT101" s="70">
        <v>3</v>
      </c>
      <c r="CU101" s="70">
        <v>3</v>
      </c>
      <c r="CV101" s="70">
        <v>3</v>
      </c>
      <c r="CW101" s="70">
        <v>3</v>
      </c>
      <c r="CX101" s="68"/>
      <c r="CY101" s="70">
        <v>3</v>
      </c>
      <c r="CZ101" s="70">
        <v>3</v>
      </c>
      <c r="DA101" s="70">
        <v>3</v>
      </c>
      <c r="DB101" s="70">
        <v>3</v>
      </c>
      <c r="DD101" s="70">
        <v>3</v>
      </c>
      <c r="DE101" s="70">
        <v>3</v>
      </c>
      <c r="DF101" s="70">
        <v>3</v>
      </c>
      <c r="DG101" s="71">
        <v>3</v>
      </c>
      <c r="DH101" s="8">
        <v>0.5</v>
      </c>
      <c r="DI101" s="8">
        <v>2</v>
      </c>
      <c r="DL101" s="26"/>
      <c r="DM101" s="70">
        <v>4</v>
      </c>
      <c r="DN101" s="70">
        <v>4</v>
      </c>
      <c r="DO101" s="70">
        <v>3</v>
      </c>
      <c r="DP101" s="70">
        <v>2</v>
      </c>
      <c r="DQ101" s="68"/>
      <c r="DR101" s="70">
        <v>4</v>
      </c>
      <c r="DS101" s="70">
        <v>3</v>
      </c>
      <c r="DT101" s="70">
        <v>4</v>
      </c>
      <c r="DU101" s="70">
        <v>2</v>
      </c>
      <c r="DV101" s="68"/>
      <c r="DW101" s="70">
        <v>4</v>
      </c>
      <c r="DX101" s="70">
        <v>2</v>
      </c>
      <c r="DY101" s="70">
        <v>3</v>
      </c>
      <c r="DZ101" s="70">
        <v>2</v>
      </c>
      <c r="EB101" s="70">
        <v>2</v>
      </c>
      <c r="EC101" s="70">
        <v>3</v>
      </c>
      <c r="ED101" s="70">
        <v>3</v>
      </c>
      <c r="EE101" s="70">
        <v>1</v>
      </c>
    </row>
    <row r="102" spans="92:137" x14ac:dyDescent="0.25">
      <c r="CO102" s="70">
        <v>4</v>
      </c>
      <c r="CP102" s="70">
        <v>4</v>
      </c>
      <c r="CQ102" s="70">
        <v>4</v>
      </c>
      <c r="CR102" s="70">
        <v>4</v>
      </c>
      <c r="CT102" s="70">
        <v>4</v>
      </c>
      <c r="CU102" s="70">
        <v>4</v>
      </c>
      <c r="CV102" s="70">
        <v>4</v>
      </c>
      <c r="CW102" s="70">
        <v>4</v>
      </c>
      <c r="CY102" s="70">
        <v>4</v>
      </c>
      <c r="CZ102" s="70">
        <v>4</v>
      </c>
      <c r="DA102" s="70">
        <v>4</v>
      </c>
      <c r="DB102" s="70">
        <v>4</v>
      </c>
      <c r="DD102" s="70">
        <v>4</v>
      </c>
      <c r="DE102" s="70">
        <v>4</v>
      </c>
      <c r="DF102" s="71">
        <v>4</v>
      </c>
      <c r="DG102" s="69"/>
      <c r="DM102" s="70">
        <v>4</v>
      </c>
      <c r="DN102" s="70">
        <v>4</v>
      </c>
      <c r="DO102" s="70">
        <v>3</v>
      </c>
      <c r="DP102" s="70">
        <v>2</v>
      </c>
      <c r="DR102" s="70">
        <v>4</v>
      </c>
      <c r="DS102" s="70">
        <v>4</v>
      </c>
      <c r="DT102" s="70">
        <v>4</v>
      </c>
      <c r="DU102" s="70">
        <v>2</v>
      </c>
      <c r="DW102" s="70">
        <v>4</v>
      </c>
      <c r="DX102" s="70">
        <v>4</v>
      </c>
      <c r="DY102" s="70">
        <v>2</v>
      </c>
      <c r="DZ102" s="70">
        <v>2</v>
      </c>
      <c r="EB102" s="70">
        <v>4</v>
      </c>
      <c r="EC102" s="70">
        <v>4</v>
      </c>
      <c r="ED102" s="70">
        <v>4</v>
      </c>
      <c r="EE102" s="71">
        <v>1</v>
      </c>
    </row>
    <row r="104" spans="92:137" x14ac:dyDescent="0.25">
      <c r="CN104" s="26">
        <v>19</v>
      </c>
      <c r="CO104" s="70">
        <v>1</v>
      </c>
      <c r="CP104" s="70">
        <v>1</v>
      </c>
      <c r="CQ104" s="70">
        <v>1</v>
      </c>
      <c r="CR104" s="70">
        <v>1</v>
      </c>
      <c r="CS104" s="68"/>
      <c r="CT104" s="70">
        <v>1</v>
      </c>
      <c r="CU104" s="70">
        <v>1</v>
      </c>
      <c r="CV104" s="70">
        <v>1</v>
      </c>
      <c r="CW104" s="70">
        <v>1</v>
      </c>
      <c r="CX104" s="68"/>
      <c r="CY104" s="70">
        <v>1</v>
      </c>
      <c r="CZ104" s="70">
        <v>1</v>
      </c>
      <c r="DA104" s="70">
        <v>1</v>
      </c>
      <c r="DB104" s="70">
        <v>1</v>
      </c>
      <c r="DD104" s="70">
        <v>1</v>
      </c>
      <c r="DE104" s="70">
        <v>1</v>
      </c>
      <c r="DF104" s="70">
        <v>1</v>
      </c>
      <c r="DG104" s="70">
        <v>1</v>
      </c>
    </row>
    <row r="105" spans="92:137" x14ac:dyDescent="0.25">
      <c r="CN105" s="26"/>
      <c r="CO105" s="70">
        <v>2</v>
      </c>
      <c r="CP105" s="70">
        <v>2</v>
      </c>
      <c r="CQ105" s="70">
        <v>2</v>
      </c>
      <c r="CR105" s="70">
        <v>2</v>
      </c>
      <c r="CS105" s="68"/>
      <c r="CT105" s="70">
        <v>2</v>
      </c>
      <c r="CU105" s="70">
        <v>2</v>
      </c>
      <c r="CV105" s="70">
        <v>2</v>
      </c>
      <c r="CW105" s="70">
        <v>2</v>
      </c>
      <c r="CX105" s="68"/>
      <c r="CY105" s="70">
        <v>2</v>
      </c>
      <c r="CZ105" s="70">
        <v>2</v>
      </c>
      <c r="DA105" s="70">
        <v>2</v>
      </c>
      <c r="DB105" s="70">
        <v>2</v>
      </c>
      <c r="DD105" s="70">
        <v>2</v>
      </c>
      <c r="DE105" s="70">
        <v>2</v>
      </c>
      <c r="DF105" s="70">
        <v>2</v>
      </c>
      <c r="DG105" s="70">
        <v>2</v>
      </c>
    </row>
    <row r="106" spans="92:137" x14ac:dyDescent="0.25">
      <c r="CN106" s="26"/>
      <c r="CO106" s="70">
        <v>3</v>
      </c>
      <c r="CP106" s="70">
        <v>3</v>
      </c>
      <c r="CQ106" s="70">
        <v>3</v>
      </c>
      <c r="CR106" s="70">
        <v>3</v>
      </c>
      <c r="CS106" s="68"/>
      <c r="CT106" s="70">
        <v>3</v>
      </c>
      <c r="CU106" s="70">
        <v>3</v>
      </c>
      <c r="CV106" s="70">
        <v>3</v>
      </c>
      <c r="CW106" s="70">
        <v>3</v>
      </c>
      <c r="CX106" s="68"/>
      <c r="CY106" s="70">
        <v>3</v>
      </c>
      <c r="CZ106" s="70">
        <v>3</v>
      </c>
      <c r="DA106" s="70">
        <v>3</v>
      </c>
      <c r="DB106" s="70">
        <v>3</v>
      </c>
      <c r="DD106" s="70">
        <v>3</v>
      </c>
      <c r="DE106" s="70">
        <v>3</v>
      </c>
      <c r="DF106" s="70">
        <v>3</v>
      </c>
      <c r="DG106" s="70">
        <v>3</v>
      </c>
    </row>
    <row r="107" spans="92:137" x14ac:dyDescent="0.25">
      <c r="CO107" s="70">
        <v>4</v>
      </c>
      <c r="CP107" s="70">
        <v>4</v>
      </c>
      <c r="CQ107" s="70">
        <v>4</v>
      </c>
      <c r="CR107" s="70">
        <v>4</v>
      </c>
      <c r="CT107" s="70">
        <v>4</v>
      </c>
      <c r="CU107" s="70">
        <v>4</v>
      </c>
      <c r="CV107" s="70">
        <v>4</v>
      </c>
      <c r="CW107" s="70">
        <v>4</v>
      </c>
      <c r="CY107" s="70">
        <v>4</v>
      </c>
      <c r="CZ107" s="70">
        <v>4</v>
      </c>
      <c r="DA107" s="70">
        <v>4</v>
      </c>
      <c r="DB107" s="70">
        <v>4</v>
      </c>
      <c r="DD107" s="70">
        <v>4</v>
      </c>
      <c r="DE107" s="70">
        <v>4</v>
      </c>
      <c r="DF107" s="70">
        <v>4</v>
      </c>
      <c r="DG107" s="71">
        <v>4</v>
      </c>
      <c r="DH107" s="8">
        <v>0.25</v>
      </c>
      <c r="DI107" s="8">
        <v>1</v>
      </c>
    </row>
    <row r="109" spans="92:137" x14ac:dyDescent="0.25">
      <c r="DD109" s="81" t="s">
        <v>98</v>
      </c>
      <c r="DH109" s="81">
        <f>COUNT(DH14:DH107)</f>
        <v>19</v>
      </c>
    </row>
    <row r="110" spans="92:137" x14ac:dyDescent="0.25">
      <c r="DD110" s="81" t="s">
        <v>95</v>
      </c>
      <c r="DG110" s="81"/>
      <c r="DH110" s="82">
        <f>AVERAGE(DH107,DH101,DH95,DH89,DH84,DH79,DH74,DH69,DH64,DH59,DH54,DH49,DH44,DH39,DH34,DH29,DH24,DH19,DH14)</f>
        <v>0.84210526315789469</v>
      </c>
    </row>
    <row r="111" spans="92:137" x14ac:dyDescent="0.25">
      <c r="DD111" s="81" t="s">
        <v>99</v>
      </c>
      <c r="DI111" s="81">
        <f>SUM(DI14:DI107)</f>
        <v>48</v>
      </c>
    </row>
  </sheetData>
  <mergeCells count="3">
    <mergeCell ref="B12:C12"/>
    <mergeCell ref="E12:G12"/>
    <mergeCell ref="H12:J12"/>
  </mergeCells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18</vt:i4>
      </vt:variant>
    </vt:vector>
  </HeadingPairs>
  <TitlesOfParts>
    <vt:vector size="20" baseType="lpstr">
      <vt:lpstr>Индексация</vt:lpstr>
      <vt:lpstr>Процесс</vt:lpstr>
      <vt:lpstr>GridN1</vt:lpstr>
      <vt:lpstr>GridN2</vt:lpstr>
      <vt:lpstr>GridN3</vt:lpstr>
      <vt:lpstr>kf_0</vt:lpstr>
      <vt:lpstr>kf_1</vt:lpstr>
      <vt:lpstr>kf_2</vt:lpstr>
      <vt:lpstr>kf0</vt:lpstr>
      <vt:lpstr>N1_1x</vt:lpstr>
      <vt:lpstr>N1_1y</vt:lpstr>
      <vt:lpstr>N1_1z</vt:lpstr>
      <vt:lpstr>Nfs</vt:lpstr>
      <vt:lpstr>Nfx</vt:lpstr>
      <vt:lpstr>Nfy</vt:lpstr>
      <vt:lpstr>Nfz</vt:lpstr>
      <vt:lpstr>Nx</vt:lpstr>
      <vt:lpstr>Ny</vt:lpstr>
      <vt:lpstr>Nz</vt:lpstr>
      <vt:lpstr>zk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2021-04-05T12:46:26Z</dcterms:modified>
</cp:coreProperties>
</file>