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BP250" i="8" l="1"/>
  <c r="BL250" i="8"/>
  <c r="BP249" i="8"/>
  <c r="BL249" i="8"/>
  <c r="BP248" i="8"/>
  <c r="BL248" i="8"/>
  <c r="BQ247" i="8"/>
  <c r="BP247" i="8"/>
  <c r="BL247" i="8"/>
  <c r="BF247" i="8"/>
  <c r="BF248" i="8" s="1"/>
  <c r="BQ246" i="8"/>
  <c r="BL246" i="8"/>
  <c r="BF246" i="8"/>
  <c r="BB250" i="8"/>
  <c r="AX250" i="8"/>
  <c r="BB249" i="8"/>
  <c r="AX249" i="8"/>
  <c r="BB248" i="8"/>
  <c r="AX248" i="8"/>
  <c r="BC247" i="8"/>
  <c r="BB247" i="8"/>
  <c r="AX247" i="8"/>
  <c r="AR247" i="8"/>
  <c r="AR248" i="8" s="1"/>
  <c r="BC246" i="8"/>
  <c r="AX246" i="8"/>
  <c r="AR246" i="8"/>
  <c r="AN250" i="8"/>
  <c r="AJ250" i="8"/>
  <c r="AN249" i="8"/>
  <c r="AJ249" i="8"/>
  <c r="AN248" i="8"/>
  <c r="AJ248" i="8"/>
  <c r="AN247" i="8"/>
  <c r="AJ247" i="8"/>
  <c r="AO246" i="8"/>
  <c r="AJ246" i="8"/>
  <c r="AD246" i="8"/>
  <c r="AD247" i="8" s="1"/>
  <c r="Z250" i="8"/>
  <c r="V250" i="8"/>
  <c r="Z249" i="8"/>
  <c r="V249" i="8"/>
  <c r="Z248" i="8"/>
  <c r="V248" i="8"/>
  <c r="Z247" i="8"/>
  <c r="V247" i="8"/>
  <c r="AA247" i="8" s="1"/>
  <c r="V246" i="8"/>
  <c r="AA246" i="8" s="1"/>
  <c r="P246" i="8"/>
  <c r="P247" i="8" s="1"/>
  <c r="P248" i="8" s="1"/>
  <c r="P249" i="8" s="1"/>
  <c r="P250" i="8" s="1"/>
  <c r="P251" i="8" s="1"/>
  <c r="B268" i="8"/>
  <c r="B257" i="8"/>
  <c r="B246" i="8"/>
  <c r="BF236" i="8"/>
  <c r="BQ236" i="8" s="1"/>
  <c r="AR236" i="8"/>
  <c r="AD236" i="8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BC236" i="8"/>
  <c r="AN240" i="8"/>
  <c r="AJ240" i="8"/>
  <c r="AN239" i="8"/>
  <c r="AJ239" i="8"/>
  <c r="AN238" i="8"/>
  <c r="AJ238" i="8"/>
  <c r="AN237" i="8"/>
  <c r="AJ237" i="8"/>
  <c r="AO236" i="8"/>
  <c r="AJ236" i="8"/>
  <c r="AD237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C215" i="8"/>
  <c r="BB215" i="8"/>
  <c r="AX215" i="8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O194" i="8"/>
  <c r="AN194" i="8"/>
  <c r="AJ194" i="8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9" i="8"/>
  <c r="BL309" i="8"/>
  <c r="BG309" i="8"/>
  <c r="BP308" i="8"/>
  <c r="BL308" i="8"/>
  <c r="BL307" i="8"/>
  <c r="BF307" i="8"/>
  <c r="BF308" i="8" s="1"/>
  <c r="BF309" i="8" s="1"/>
  <c r="BB309" i="8"/>
  <c r="AX309" i="8"/>
  <c r="AS309" i="8"/>
  <c r="BB308" i="8"/>
  <c r="AX308" i="8"/>
  <c r="AX307" i="8"/>
  <c r="AR307" i="8"/>
  <c r="AR308" i="8" s="1"/>
  <c r="AR309" i="8" s="1"/>
  <c r="AN309" i="8"/>
  <c r="AJ309" i="8"/>
  <c r="AE309" i="8"/>
  <c r="AN308" i="8"/>
  <c r="AJ308" i="8"/>
  <c r="AJ307" i="8"/>
  <c r="AD307" i="8"/>
  <c r="AD308" i="8" s="1"/>
  <c r="AD309" i="8" s="1"/>
  <c r="Z309" i="8"/>
  <c r="V309" i="8"/>
  <c r="Q309" i="8"/>
  <c r="Z308" i="8"/>
  <c r="V308" i="8"/>
  <c r="V307" i="8"/>
  <c r="P307" i="8"/>
  <c r="P308" i="8" s="1"/>
  <c r="P309" i="8" s="1"/>
  <c r="B307" i="8"/>
  <c r="BP302" i="8"/>
  <c r="BL302" i="8"/>
  <c r="BP301" i="8"/>
  <c r="BL301" i="8"/>
  <c r="BP300" i="8"/>
  <c r="BL300" i="8"/>
  <c r="BL299" i="8"/>
  <c r="BF299" i="8"/>
  <c r="BF300" i="8" s="1"/>
  <c r="BB302" i="8"/>
  <c r="AX302" i="8"/>
  <c r="BB301" i="8"/>
  <c r="AX301" i="8"/>
  <c r="BB300" i="8"/>
  <c r="AX300" i="8"/>
  <c r="AX299" i="8"/>
  <c r="AR299" i="8"/>
  <c r="AR300" i="8" s="1"/>
  <c r="AR301" i="8" s="1"/>
  <c r="AR302" i="8" s="1"/>
  <c r="AR303" i="8" s="1"/>
  <c r="AN302" i="8"/>
  <c r="AJ302" i="8"/>
  <c r="AN301" i="8"/>
  <c r="AJ301" i="8"/>
  <c r="AN300" i="8"/>
  <c r="AJ300" i="8"/>
  <c r="AJ299" i="8"/>
  <c r="AD299" i="8"/>
  <c r="AD300" i="8" s="1"/>
  <c r="AD301" i="8" s="1"/>
  <c r="AD302" i="8" s="1"/>
  <c r="AD303" i="8" s="1"/>
  <c r="Z302" i="8"/>
  <c r="V302" i="8"/>
  <c r="Z301" i="8"/>
  <c r="V301" i="8"/>
  <c r="Z300" i="8"/>
  <c r="V300" i="8"/>
  <c r="V299" i="8"/>
  <c r="P299" i="8"/>
  <c r="P300" i="8" s="1"/>
  <c r="P301" i="8" s="1"/>
  <c r="P302" i="8" s="1"/>
  <c r="P303" i="8" s="1"/>
  <c r="B299" i="8"/>
  <c r="BP294" i="8"/>
  <c r="BL294" i="8"/>
  <c r="BP293" i="8"/>
  <c r="BL293" i="8"/>
  <c r="BP292" i="8"/>
  <c r="BL292" i="8"/>
  <c r="BP291" i="8"/>
  <c r="BL291" i="8"/>
  <c r="BP290" i="8"/>
  <c r="BL290" i="8"/>
  <c r="BL289" i="8"/>
  <c r="BF289" i="8"/>
  <c r="BF290" i="8" s="1"/>
  <c r="BF291" i="8" s="1"/>
  <c r="BF292" i="8" s="1"/>
  <c r="BF293" i="8" s="1"/>
  <c r="BF294" i="8" s="1"/>
  <c r="BF295" i="8" s="1"/>
  <c r="BB294" i="8"/>
  <c r="AX294" i="8"/>
  <c r="BB293" i="8"/>
  <c r="AX293" i="8"/>
  <c r="BB292" i="8"/>
  <c r="AX292" i="8"/>
  <c r="BB291" i="8"/>
  <c r="AX291" i="8"/>
  <c r="BB290" i="8"/>
  <c r="AX290" i="8"/>
  <c r="AX289" i="8"/>
  <c r="AR289" i="8"/>
  <c r="AR290" i="8" s="1"/>
  <c r="AR291" i="8" s="1"/>
  <c r="AR292" i="8" s="1"/>
  <c r="AR293" i="8" s="1"/>
  <c r="AR294" i="8" s="1"/>
  <c r="AR295" i="8" s="1"/>
  <c r="AN294" i="8"/>
  <c r="AJ294" i="8"/>
  <c r="AN293" i="8"/>
  <c r="AJ293" i="8"/>
  <c r="AN292" i="8"/>
  <c r="AJ292" i="8"/>
  <c r="AN291" i="8"/>
  <c r="AJ291" i="8"/>
  <c r="AN290" i="8"/>
  <c r="AJ290" i="8"/>
  <c r="AJ289" i="8"/>
  <c r="AD289" i="8"/>
  <c r="AD290" i="8" s="1"/>
  <c r="AD291" i="8" s="1"/>
  <c r="P289" i="8"/>
  <c r="Z294" i="8"/>
  <c r="V294" i="8"/>
  <c r="Z293" i="8"/>
  <c r="V293" i="8"/>
  <c r="Z292" i="8"/>
  <c r="V292" i="8"/>
  <c r="Z291" i="8"/>
  <c r="V291" i="8"/>
  <c r="Z290" i="8"/>
  <c r="V290" i="8"/>
  <c r="V289" i="8"/>
  <c r="P290" i="8"/>
  <c r="P291" i="8" s="1"/>
  <c r="P292" i="8" s="1"/>
  <c r="P293" i="8" s="1"/>
  <c r="P294" i="8" s="1"/>
  <c r="P295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BF249" i="8" l="1"/>
  <c r="BQ248" i="8"/>
  <c r="AR249" i="8"/>
  <c r="BC248" i="8"/>
  <c r="AD248" i="8"/>
  <c r="AO247" i="8"/>
  <c r="AA249" i="8"/>
  <c r="AA248" i="8"/>
  <c r="AA250" i="8"/>
  <c r="BF237" i="8"/>
  <c r="AA236" i="8"/>
  <c r="BQ237" i="8"/>
  <c r="BF238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8" i="8"/>
  <c r="BC127" i="8"/>
  <c r="BQ132" i="8"/>
  <c r="BQ307" i="8"/>
  <c r="AO289" i="8"/>
  <c r="AA125" i="8"/>
  <c r="AA129" i="8"/>
  <c r="AA133" i="8"/>
  <c r="BC125" i="8"/>
  <c r="BC129" i="8"/>
  <c r="BC133" i="8"/>
  <c r="BQ123" i="8"/>
  <c r="BQ126" i="8"/>
  <c r="BQ130" i="8"/>
  <c r="BC307" i="8"/>
  <c r="AA127" i="8"/>
  <c r="AA131" i="8"/>
  <c r="AA307" i="8"/>
  <c r="AO307" i="8"/>
  <c r="AA123" i="8"/>
  <c r="AA126" i="8"/>
  <c r="AA130" i="8"/>
  <c r="AO133" i="8"/>
  <c r="BC123" i="8"/>
  <c r="BC126" i="8"/>
  <c r="BC130" i="8"/>
  <c r="BQ127" i="8"/>
  <c r="BQ131" i="8"/>
  <c r="BQ309" i="8"/>
  <c r="AA309" i="8"/>
  <c r="BC309" i="8"/>
  <c r="BC308" i="8"/>
  <c r="AO309" i="8"/>
  <c r="AO308" i="8"/>
  <c r="AA308" i="8"/>
  <c r="BC299" i="8"/>
  <c r="AO300" i="8"/>
  <c r="AO302" i="8"/>
  <c r="BQ299" i="8"/>
  <c r="AO290" i="8"/>
  <c r="AA299" i="8"/>
  <c r="AO299" i="8"/>
  <c r="AO301" i="8"/>
  <c r="BF301" i="8"/>
  <c r="BQ300" i="8"/>
  <c r="BC301" i="8"/>
  <c r="BC300" i="8"/>
  <c r="BC302" i="8"/>
  <c r="AA301" i="8"/>
  <c r="AA300" i="8"/>
  <c r="AA302" i="8"/>
  <c r="BC289" i="8"/>
  <c r="BQ289" i="8"/>
  <c r="BC290" i="8"/>
  <c r="BC292" i="8"/>
  <c r="BC294" i="8"/>
  <c r="BQ290" i="8"/>
  <c r="BQ291" i="8"/>
  <c r="BQ293" i="8"/>
  <c r="BQ292" i="8"/>
  <c r="BQ294" i="8"/>
  <c r="BC291" i="8"/>
  <c r="BC293" i="8"/>
  <c r="AO291" i="8"/>
  <c r="AD292" i="8"/>
  <c r="AA289" i="8"/>
  <c r="AA291" i="8"/>
  <c r="AA293" i="8"/>
  <c r="AA290" i="8"/>
  <c r="AA294" i="8"/>
  <c r="AA292" i="8"/>
  <c r="BP315" i="8"/>
  <c r="BL315" i="8"/>
  <c r="BL314" i="8"/>
  <c r="BF314" i="8"/>
  <c r="BF315" i="8" s="1"/>
  <c r="BF316" i="8" s="1"/>
  <c r="BB315" i="8"/>
  <c r="AX315" i="8"/>
  <c r="AX314" i="8"/>
  <c r="AR314" i="8"/>
  <c r="AR315" i="8" s="1"/>
  <c r="AN315" i="8"/>
  <c r="AJ315" i="8"/>
  <c r="AJ314" i="8"/>
  <c r="AD314" i="8"/>
  <c r="AD315" i="8" s="1"/>
  <c r="AD316" i="8" s="1"/>
  <c r="Z315" i="8"/>
  <c r="V315" i="8"/>
  <c r="V314" i="8"/>
  <c r="P314" i="8"/>
  <c r="P315" i="8" s="1"/>
  <c r="P316" i="8" s="1"/>
  <c r="B314" i="8"/>
  <c r="B315" i="8" s="1"/>
  <c r="B316" i="8" s="1"/>
  <c r="BP337" i="8"/>
  <c r="BL337" i="8"/>
  <c r="BP336" i="8"/>
  <c r="BL336" i="8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L328" i="8"/>
  <c r="BF328" i="8"/>
  <c r="BF329" i="8" s="1"/>
  <c r="BF330" i="8" s="1"/>
  <c r="BB337" i="8"/>
  <c r="AX337" i="8"/>
  <c r="BB336" i="8"/>
  <c r="AX336" i="8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AX328" i="8"/>
  <c r="AR328" i="8"/>
  <c r="AR329" i="8" s="1"/>
  <c r="AN337" i="8"/>
  <c r="AJ337" i="8"/>
  <c r="AN336" i="8"/>
  <c r="AJ336" i="8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J328" i="8"/>
  <c r="AD328" i="8"/>
  <c r="AD329" i="8" s="1"/>
  <c r="AD330" i="8" s="1"/>
  <c r="Z337" i="8"/>
  <c r="V337" i="8"/>
  <c r="Z336" i="8"/>
  <c r="V336" i="8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V328" i="8"/>
  <c r="P328" i="8"/>
  <c r="P329" i="8" s="1"/>
  <c r="P330" i="8" s="1"/>
  <c r="H333" i="8"/>
  <c r="L333" i="8"/>
  <c r="H334" i="8"/>
  <c r="L334" i="8"/>
  <c r="H335" i="8"/>
  <c r="L335" i="8"/>
  <c r="H336" i="8"/>
  <c r="L336" i="8"/>
  <c r="B328" i="8"/>
  <c r="BP351" i="8"/>
  <c r="BL351" i="8"/>
  <c r="BP350" i="8"/>
  <c r="BL350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L343" i="8"/>
  <c r="BF343" i="8"/>
  <c r="BF344" i="8" s="1"/>
  <c r="BF345" i="8" s="1"/>
  <c r="BB351" i="8"/>
  <c r="AX351" i="8"/>
  <c r="BB350" i="8"/>
  <c r="AX350" i="8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AX343" i="8"/>
  <c r="AR343" i="8"/>
  <c r="AR344" i="8" s="1"/>
  <c r="AR345" i="8" s="1"/>
  <c r="AR346" i="8" s="1"/>
  <c r="AR347" i="8" s="1"/>
  <c r="AR348" i="8" s="1"/>
  <c r="AR349" i="8" s="1"/>
  <c r="AR350" i="8" s="1"/>
  <c r="AR351" i="8" s="1"/>
  <c r="AR352" i="8" s="1"/>
  <c r="AN351" i="8"/>
  <c r="AJ351" i="8"/>
  <c r="AN350" i="8"/>
  <c r="AJ350" i="8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J343" i="8"/>
  <c r="AD343" i="8"/>
  <c r="AD344" i="8" s="1"/>
  <c r="AD345" i="8" s="1"/>
  <c r="AD346" i="8" s="1"/>
  <c r="AD347" i="8" s="1"/>
  <c r="AD348" i="8" s="1"/>
  <c r="AD349" i="8" s="1"/>
  <c r="AD350" i="8" s="1"/>
  <c r="AD351" i="8" s="1"/>
  <c r="AD352" i="8" s="1"/>
  <c r="Z351" i="8"/>
  <c r="V351" i="8"/>
  <c r="Z350" i="8"/>
  <c r="V350" i="8"/>
  <c r="Z349" i="8"/>
  <c r="V349" i="8"/>
  <c r="Z348" i="8"/>
  <c r="V348" i="8"/>
  <c r="Z347" i="8"/>
  <c r="V347" i="8"/>
  <c r="Z346" i="8"/>
  <c r="V346" i="8"/>
  <c r="Z345" i="8"/>
  <c r="V345" i="8"/>
  <c r="Z344" i="8"/>
  <c r="V344" i="8"/>
  <c r="V343" i="8"/>
  <c r="P343" i="8"/>
  <c r="P344" i="8" s="1"/>
  <c r="P345" i="8" s="1"/>
  <c r="P346" i="8" s="1"/>
  <c r="P347" i="8" s="1"/>
  <c r="P348" i="8" s="1"/>
  <c r="P349" i="8" s="1"/>
  <c r="P350" i="8" s="1"/>
  <c r="P351" i="8" s="1"/>
  <c r="P352" i="8" s="1"/>
  <c r="H349" i="8"/>
  <c r="L349" i="8"/>
  <c r="H350" i="8"/>
  <c r="L350" i="8"/>
  <c r="H351" i="8"/>
  <c r="L351" i="8"/>
  <c r="B343" i="8"/>
  <c r="BP364" i="8"/>
  <c r="BL364" i="8"/>
  <c r="BP363" i="8"/>
  <c r="BL363" i="8"/>
  <c r="BP362" i="8"/>
  <c r="BL362" i="8"/>
  <c r="BP361" i="8"/>
  <c r="BL361" i="8"/>
  <c r="BP360" i="8"/>
  <c r="BL360" i="8"/>
  <c r="BP359" i="8"/>
  <c r="BL359" i="8"/>
  <c r="BP358" i="8"/>
  <c r="BL358" i="8"/>
  <c r="BL357" i="8"/>
  <c r="BF357" i="8"/>
  <c r="BF358" i="8" s="1"/>
  <c r="BB364" i="8"/>
  <c r="AX364" i="8"/>
  <c r="BB363" i="8"/>
  <c r="AX363" i="8"/>
  <c r="BB362" i="8"/>
  <c r="AX362" i="8"/>
  <c r="BB361" i="8"/>
  <c r="AX361" i="8"/>
  <c r="BB360" i="8"/>
  <c r="AX360" i="8"/>
  <c r="BB359" i="8"/>
  <c r="AX359" i="8"/>
  <c r="BB358" i="8"/>
  <c r="AX358" i="8"/>
  <c r="AX357" i="8"/>
  <c r="AR357" i="8"/>
  <c r="AR358" i="8" s="1"/>
  <c r="AN364" i="8"/>
  <c r="AJ364" i="8"/>
  <c r="AN363" i="8"/>
  <c r="AJ363" i="8"/>
  <c r="AN362" i="8"/>
  <c r="AJ362" i="8"/>
  <c r="AN361" i="8"/>
  <c r="AJ361" i="8"/>
  <c r="AN360" i="8"/>
  <c r="AJ360" i="8"/>
  <c r="AN359" i="8"/>
  <c r="AJ359" i="8"/>
  <c r="AN358" i="8"/>
  <c r="AJ358" i="8"/>
  <c r="AJ357" i="8"/>
  <c r="AD357" i="8"/>
  <c r="AD358" i="8" s="1"/>
  <c r="AD359" i="8" s="1"/>
  <c r="AD360" i="8" s="1"/>
  <c r="AD361" i="8" s="1"/>
  <c r="AD362" i="8" s="1"/>
  <c r="AD363" i="8" s="1"/>
  <c r="AD364" i="8" s="1"/>
  <c r="AD365" i="8" s="1"/>
  <c r="Z364" i="8"/>
  <c r="V364" i="8"/>
  <c r="Z363" i="8"/>
  <c r="V363" i="8"/>
  <c r="Z362" i="8"/>
  <c r="V362" i="8"/>
  <c r="Z361" i="8"/>
  <c r="V361" i="8"/>
  <c r="Z360" i="8"/>
  <c r="V360" i="8"/>
  <c r="Z359" i="8"/>
  <c r="V359" i="8"/>
  <c r="Z358" i="8"/>
  <c r="V358" i="8"/>
  <c r="V357" i="8"/>
  <c r="P357" i="8"/>
  <c r="P358" i="8" s="1"/>
  <c r="B357" i="8"/>
  <c r="H363" i="8"/>
  <c r="L363" i="8"/>
  <c r="H364" i="8"/>
  <c r="L364" i="8"/>
  <c r="BP376" i="8"/>
  <c r="BL376" i="8"/>
  <c r="BP375" i="8"/>
  <c r="BL375" i="8"/>
  <c r="BP374" i="8"/>
  <c r="BL374" i="8"/>
  <c r="BQ374" i="8" s="1"/>
  <c r="BP373" i="8"/>
  <c r="BL373" i="8"/>
  <c r="BP372" i="8"/>
  <c r="BL372" i="8"/>
  <c r="BP371" i="8"/>
  <c r="BL371" i="8"/>
  <c r="BL370" i="8"/>
  <c r="BF370" i="8"/>
  <c r="BF371" i="8" s="1"/>
  <c r="BF372" i="8" s="1"/>
  <c r="BF373" i="8" s="1"/>
  <c r="BF375" i="8" s="1"/>
  <c r="BF376" i="8" s="1"/>
  <c r="BF377" i="8" s="1"/>
  <c r="BB376" i="8"/>
  <c r="AX376" i="8"/>
  <c r="BB375" i="8"/>
  <c r="AX375" i="8"/>
  <c r="BB374" i="8"/>
  <c r="AX374" i="8"/>
  <c r="BC374" i="8" s="1"/>
  <c r="BB373" i="8"/>
  <c r="AX373" i="8"/>
  <c r="BB372" i="8"/>
  <c r="AX372" i="8"/>
  <c r="BB371" i="8"/>
  <c r="AX371" i="8"/>
  <c r="AX370" i="8"/>
  <c r="AR370" i="8"/>
  <c r="AR371" i="8" s="1"/>
  <c r="AR372" i="8" s="1"/>
  <c r="AR373" i="8" s="1"/>
  <c r="AR375" i="8" s="1"/>
  <c r="AN376" i="8"/>
  <c r="AJ376" i="8"/>
  <c r="AN375" i="8"/>
  <c r="AJ375" i="8"/>
  <c r="AN374" i="8"/>
  <c r="AJ374" i="8"/>
  <c r="AO374" i="8" s="1"/>
  <c r="AN373" i="8"/>
  <c r="AJ373" i="8"/>
  <c r="AN372" i="8"/>
  <c r="AJ372" i="8"/>
  <c r="AN371" i="8"/>
  <c r="AJ371" i="8"/>
  <c r="AJ370" i="8"/>
  <c r="AD370" i="8"/>
  <c r="AD371" i="8" s="1"/>
  <c r="Z376" i="8"/>
  <c r="V376" i="8"/>
  <c r="Z375" i="8"/>
  <c r="V375" i="8"/>
  <c r="Z374" i="8"/>
  <c r="V374" i="8"/>
  <c r="AA374" i="8" s="1"/>
  <c r="Z373" i="8"/>
  <c r="V373" i="8"/>
  <c r="Z372" i="8"/>
  <c r="V372" i="8"/>
  <c r="Z371" i="8"/>
  <c r="V371" i="8"/>
  <c r="V370" i="8"/>
  <c r="P370" i="8"/>
  <c r="P371" i="8" s="1"/>
  <c r="P372" i="8" s="1"/>
  <c r="P373" i="8" s="1"/>
  <c r="P375" i="8" s="1"/>
  <c r="L374" i="8"/>
  <c r="H374" i="8"/>
  <c r="M374" i="8" s="1"/>
  <c r="B370" i="8"/>
  <c r="BP395" i="8"/>
  <c r="BL395" i="8"/>
  <c r="BP394" i="8"/>
  <c r="BL394" i="8"/>
  <c r="BP393" i="8"/>
  <c r="BL393" i="8"/>
  <c r="BL392" i="8"/>
  <c r="BF392" i="8"/>
  <c r="BF393" i="8" s="1"/>
  <c r="BF394" i="8" s="1"/>
  <c r="BB395" i="8"/>
  <c r="AX395" i="8"/>
  <c r="BB394" i="8"/>
  <c r="AX394" i="8"/>
  <c r="BB393" i="8"/>
  <c r="AX393" i="8"/>
  <c r="AX392" i="8"/>
  <c r="AR392" i="8"/>
  <c r="AR393" i="8" s="1"/>
  <c r="AR394" i="8" s="1"/>
  <c r="AR395" i="8" s="1"/>
  <c r="AR396" i="8" s="1"/>
  <c r="AN395" i="8"/>
  <c r="AJ395" i="8"/>
  <c r="AN394" i="8"/>
  <c r="AJ394" i="8"/>
  <c r="AN393" i="8"/>
  <c r="AJ393" i="8"/>
  <c r="AJ392" i="8"/>
  <c r="AD392" i="8"/>
  <c r="AD393" i="8" s="1"/>
  <c r="AD394" i="8" s="1"/>
  <c r="AD395" i="8" s="1"/>
  <c r="AD396" i="8" s="1"/>
  <c r="Z395" i="8"/>
  <c r="V395" i="8"/>
  <c r="Z394" i="8"/>
  <c r="V394" i="8"/>
  <c r="Z393" i="8"/>
  <c r="V393" i="8"/>
  <c r="V392" i="8"/>
  <c r="P392" i="8"/>
  <c r="P393" i="8" s="1"/>
  <c r="B392" i="8"/>
  <c r="BH416" i="8"/>
  <c r="BF416" i="8"/>
  <c r="BL415" i="8"/>
  <c r="BQ415" i="8" s="1"/>
  <c r="AT416" i="8"/>
  <c r="AR416" i="8"/>
  <c r="AX415" i="8"/>
  <c r="BC415" i="8" s="1"/>
  <c r="B415" i="8"/>
  <c r="BL409" i="8"/>
  <c r="BL408" i="8"/>
  <c r="BF408" i="8"/>
  <c r="BF409" i="8" s="1"/>
  <c r="AX409" i="8"/>
  <c r="AX408" i="8"/>
  <c r="AR408" i="8"/>
  <c r="AR409" i="8" s="1"/>
  <c r="AR410" i="8" s="1"/>
  <c r="AJ409" i="8"/>
  <c r="AJ408" i="8"/>
  <c r="AD408" i="8"/>
  <c r="AD409" i="8" s="1"/>
  <c r="V409" i="8"/>
  <c r="V408" i="8"/>
  <c r="P408" i="8"/>
  <c r="P409" i="8" s="1"/>
  <c r="P410" i="8" s="1"/>
  <c r="B408" i="8"/>
  <c r="BP403" i="8"/>
  <c r="BL403" i="8"/>
  <c r="BP402" i="8"/>
  <c r="BL402" i="8"/>
  <c r="BL401" i="8"/>
  <c r="BF401" i="8"/>
  <c r="BF402" i="8" s="1"/>
  <c r="BF403" i="8" s="1"/>
  <c r="BB403" i="8"/>
  <c r="AX403" i="8"/>
  <c r="BB402" i="8"/>
  <c r="AX402" i="8"/>
  <c r="AX401" i="8"/>
  <c r="AR401" i="8"/>
  <c r="AR402" i="8" s="1"/>
  <c r="AR403" i="8" s="1"/>
  <c r="AR404" i="8" s="1"/>
  <c r="AN403" i="8"/>
  <c r="AJ403" i="8"/>
  <c r="AN402" i="8"/>
  <c r="AJ402" i="8"/>
  <c r="AJ401" i="8"/>
  <c r="AD401" i="8"/>
  <c r="AD402" i="8" s="1"/>
  <c r="AD403" i="8" s="1"/>
  <c r="AD404" i="8" s="1"/>
  <c r="Z403" i="8"/>
  <c r="V403" i="8"/>
  <c r="Z402" i="8"/>
  <c r="V402" i="8"/>
  <c r="V401" i="8"/>
  <c r="P401" i="8"/>
  <c r="P402" i="8" s="1"/>
  <c r="P403" i="8" s="1"/>
  <c r="P404" i="8" s="1"/>
  <c r="B401" i="8"/>
  <c r="BP387" i="8"/>
  <c r="BL387" i="8"/>
  <c r="BP386" i="8"/>
  <c r="BL386" i="8"/>
  <c r="BP385" i="8"/>
  <c r="BL385" i="8"/>
  <c r="BP384" i="8"/>
  <c r="BL384" i="8"/>
  <c r="BP383" i="8"/>
  <c r="BL383" i="8"/>
  <c r="BL382" i="8"/>
  <c r="BF382" i="8"/>
  <c r="BF383" i="8" s="1"/>
  <c r="BB387" i="8"/>
  <c r="AX387" i="8"/>
  <c r="BB386" i="8"/>
  <c r="AX386" i="8"/>
  <c r="BB385" i="8"/>
  <c r="AX385" i="8"/>
  <c r="BB384" i="8"/>
  <c r="AX384" i="8"/>
  <c r="BB383" i="8"/>
  <c r="AX383" i="8"/>
  <c r="AX382" i="8"/>
  <c r="AR382" i="8"/>
  <c r="AR383" i="8" s="1"/>
  <c r="AR384" i="8" s="1"/>
  <c r="AN387" i="8"/>
  <c r="AJ387" i="8"/>
  <c r="AN386" i="8"/>
  <c r="AJ386" i="8"/>
  <c r="AN385" i="8"/>
  <c r="AJ385" i="8"/>
  <c r="AN384" i="8"/>
  <c r="AJ384" i="8"/>
  <c r="AN383" i="8"/>
  <c r="AJ383" i="8"/>
  <c r="AJ382" i="8"/>
  <c r="AD382" i="8"/>
  <c r="AD383" i="8" s="1"/>
  <c r="Z387" i="8"/>
  <c r="V387" i="8"/>
  <c r="Z386" i="8"/>
  <c r="V386" i="8"/>
  <c r="Z385" i="8"/>
  <c r="V385" i="8"/>
  <c r="Z384" i="8"/>
  <c r="V384" i="8"/>
  <c r="Z383" i="8"/>
  <c r="V383" i="8"/>
  <c r="V382" i="8"/>
  <c r="P382" i="8"/>
  <c r="P383" i="8" s="1"/>
  <c r="P384" i="8" s="1"/>
  <c r="P385" i="8" s="1"/>
  <c r="P386" i="8" s="1"/>
  <c r="P387" i="8" s="1"/>
  <c r="P388" i="8" s="1"/>
  <c r="B382" i="8"/>
  <c r="BP322" i="8"/>
  <c r="BL322" i="8"/>
  <c r="BP321" i="8"/>
  <c r="BL321" i="8"/>
  <c r="BF321" i="8"/>
  <c r="BF322" i="8" s="1"/>
  <c r="BL320" i="8"/>
  <c r="BQ320" i="8" s="1"/>
  <c r="BB322" i="8"/>
  <c r="AX322" i="8"/>
  <c r="BB321" i="8"/>
  <c r="AX321" i="8"/>
  <c r="AR321" i="8"/>
  <c r="AR322" i="8" s="1"/>
  <c r="AR323" i="8" s="1"/>
  <c r="AX320" i="8"/>
  <c r="BC320" i="8" s="1"/>
  <c r="AN322" i="8"/>
  <c r="AJ322" i="8"/>
  <c r="AN321" i="8"/>
  <c r="AJ321" i="8"/>
  <c r="AD321" i="8"/>
  <c r="AD322" i="8" s="1"/>
  <c r="AJ320" i="8"/>
  <c r="AO320" i="8" s="1"/>
  <c r="Z322" i="8"/>
  <c r="V322" i="8"/>
  <c r="Z321" i="8"/>
  <c r="V321" i="8"/>
  <c r="P321" i="8"/>
  <c r="V320" i="8"/>
  <c r="R279" i="8"/>
  <c r="R280" i="8" s="1"/>
  <c r="R281" i="8" s="1"/>
  <c r="R282" i="8" s="1"/>
  <c r="BP283" i="8"/>
  <c r="BL283" i="8"/>
  <c r="BP282" i="8"/>
  <c r="BL282" i="8"/>
  <c r="BP281" i="8"/>
  <c r="BL281" i="8"/>
  <c r="BP280" i="8"/>
  <c r="BL280" i="8"/>
  <c r="BP279" i="8"/>
  <c r="BL279" i="8"/>
  <c r="BL278" i="8"/>
  <c r="BF278" i="8"/>
  <c r="BF279" i="8" s="1"/>
  <c r="BB283" i="8"/>
  <c r="AX283" i="8"/>
  <c r="BB282" i="8"/>
  <c r="AX282" i="8"/>
  <c r="BB281" i="8"/>
  <c r="AX281" i="8"/>
  <c r="BB280" i="8"/>
  <c r="AX280" i="8"/>
  <c r="BB279" i="8"/>
  <c r="AX279" i="8"/>
  <c r="AX278" i="8"/>
  <c r="AR278" i="8"/>
  <c r="AR279" i="8" s="1"/>
  <c r="AR280" i="8" s="1"/>
  <c r="AN283" i="8"/>
  <c r="AJ283" i="8"/>
  <c r="AN282" i="8"/>
  <c r="AJ282" i="8"/>
  <c r="AN281" i="8"/>
  <c r="AJ281" i="8"/>
  <c r="AN280" i="8"/>
  <c r="AJ280" i="8"/>
  <c r="AN279" i="8"/>
  <c r="AJ279" i="8"/>
  <c r="AJ278" i="8"/>
  <c r="AD278" i="8"/>
  <c r="AD279" i="8" s="1"/>
  <c r="P278" i="8"/>
  <c r="Z283" i="8"/>
  <c r="V283" i="8"/>
  <c r="Z282" i="8"/>
  <c r="V282" i="8"/>
  <c r="Z281" i="8"/>
  <c r="V281" i="8"/>
  <c r="Z280" i="8"/>
  <c r="V280" i="8"/>
  <c r="Z279" i="8"/>
  <c r="V279" i="8"/>
  <c r="V278" i="8"/>
  <c r="P279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5" i="8"/>
  <c r="H315" i="8"/>
  <c r="H314" i="8"/>
  <c r="L302" i="8"/>
  <c r="H302" i="8"/>
  <c r="L301" i="8"/>
  <c r="H301" i="8"/>
  <c r="L300" i="8"/>
  <c r="H300" i="8"/>
  <c r="H299" i="8"/>
  <c r="B300" i="8"/>
  <c r="B301" i="8" s="1"/>
  <c r="B302" i="8" s="1"/>
  <c r="B303" i="8" s="1"/>
  <c r="C309" i="8"/>
  <c r="BF250" i="8" l="1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2" i="8"/>
  <c r="BQ301" i="8"/>
  <c r="AD293" i="8"/>
  <c r="AO292" i="8"/>
  <c r="BC314" i="8"/>
  <c r="AO344" i="8"/>
  <c r="AO346" i="8"/>
  <c r="BQ370" i="8"/>
  <c r="AA357" i="8"/>
  <c r="AO357" i="8"/>
  <c r="BC357" i="8"/>
  <c r="AO328" i="8"/>
  <c r="AO358" i="8"/>
  <c r="AO343" i="8"/>
  <c r="BQ343" i="8"/>
  <c r="AA329" i="8"/>
  <c r="BC328" i="8"/>
  <c r="AR359" i="8"/>
  <c r="BC359" i="8" s="1"/>
  <c r="BC358" i="8"/>
  <c r="BQ329" i="8"/>
  <c r="AA314" i="8"/>
  <c r="AO314" i="8"/>
  <c r="AO348" i="8"/>
  <c r="BQ328" i="8"/>
  <c r="AO360" i="8"/>
  <c r="AO362" i="8"/>
  <c r="AO364" i="8"/>
  <c r="AR330" i="8"/>
  <c r="AR331" i="8" s="1"/>
  <c r="BC329" i="8"/>
  <c r="BC408" i="8"/>
  <c r="AO350" i="8"/>
  <c r="AO329" i="8"/>
  <c r="AO315" i="8"/>
  <c r="BQ314" i="8"/>
  <c r="AA328" i="8"/>
  <c r="BQ315" i="8"/>
  <c r="AA315" i="8"/>
  <c r="AR316" i="8"/>
  <c r="BC315" i="8"/>
  <c r="BF331" i="8"/>
  <c r="BQ330" i="8"/>
  <c r="AD331" i="8"/>
  <c r="AO330" i="8"/>
  <c r="AA330" i="8"/>
  <c r="P331" i="8"/>
  <c r="BQ344" i="8"/>
  <c r="AA343" i="8"/>
  <c r="AA345" i="8"/>
  <c r="AA347" i="8"/>
  <c r="AA349" i="8"/>
  <c r="AA351" i="8"/>
  <c r="BC343" i="8"/>
  <c r="BC345" i="8"/>
  <c r="BC347" i="8"/>
  <c r="BC349" i="8"/>
  <c r="BC351" i="8"/>
  <c r="AA344" i="8"/>
  <c r="BC344" i="8"/>
  <c r="BC346" i="8"/>
  <c r="BC348" i="8"/>
  <c r="BC350" i="8"/>
  <c r="BF346" i="8"/>
  <c r="BQ345" i="8"/>
  <c r="AO345" i="8"/>
  <c r="AO347" i="8"/>
  <c r="AO349" i="8"/>
  <c r="AO351" i="8"/>
  <c r="AA346" i="8"/>
  <c r="AA348" i="8"/>
  <c r="AA350" i="8"/>
  <c r="P359" i="8"/>
  <c r="P360" i="8" s="1"/>
  <c r="AA358" i="8"/>
  <c r="BC370" i="8"/>
  <c r="BQ357" i="8"/>
  <c r="AA408" i="8"/>
  <c r="AA392" i="8"/>
  <c r="BF359" i="8"/>
  <c r="BQ358" i="8"/>
  <c r="AO359" i="8"/>
  <c r="AO361" i="8"/>
  <c r="AO363" i="8"/>
  <c r="AO382" i="8"/>
  <c r="BC382" i="8"/>
  <c r="BQ382" i="8"/>
  <c r="AO408" i="8"/>
  <c r="BQ408" i="8"/>
  <c r="AO392" i="8"/>
  <c r="BC392" i="8"/>
  <c r="BQ392" i="8"/>
  <c r="AA370" i="8"/>
  <c r="BQ372" i="8"/>
  <c r="BQ376" i="8"/>
  <c r="BQ401" i="8"/>
  <c r="AO370" i="8"/>
  <c r="BQ371" i="8"/>
  <c r="BQ373" i="8"/>
  <c r="BQ375" i="8"/>
  <c r="BC372" i="8"/>
  <c r="AR376" i="8"/>
  <c r="BC375" i="8"/>
  <c r="BC371" i="8"/>
  <c r="BC373" i="8"/>
  <c r="AO371" i="8"/>
  <c r="AD372" i="8"/>
  <c r="P376" i="8"/>
  <c r="AA375" i="8"/>
  <c r="AA372" i="8"/>
  <c r="AA371" i="8"/>
  <c r="AA373" i="8"/>
  <c r="BQ393" i="8"/>
  <c r="AA383" i="8"/>
  <c r="AA385" i="8"/>
  <c r="AA387" i="8"/>
  <c r="BC383" i="8"/>
  <c r="BC393" i="8"/>
  <c r="BC395" i="8"/>
  <c r="BF395" i="8"/>
  <c r="BQ394" i="8"/>
  <c r="BC394" i="8"/>
  <c r="AO394" i="8"/>
  <c r="AO393" i="8"/>
  <c r="AO395" i="8"/>
  <c r="P394" i="8"/>
  <c r="AA393" i="8"/>
  <c r="BC322" i="8"/>
  <c r="AA409" i="8"/>
  <c r="BC409" i="8"/>
  <c r="BF410" i="8"/>
  <c r="BQ409" i="8"/>
  <c r="AD410" i="8"/>
  <c r="AO409" i="8"/>
  <c r="AA321" i="8"/>
  <c r="AO401" i="8"/>
  <c r="BQ402" i="8"/>
  <c r="AA401" i="8"/>
  <c r="AO321" i="8"/>
  <c r="BQ321" i="8"/>
  <c r="BF404" i="8"/>
  <c r="BQ403" i="8"/>
  <c r="BC402" i="8"/>
  <c r="BC403" i="8"/>
  <c r="BC401" i="8"/>
  <c r="AO403" i="8"/>
  <c r="AO402" i="8"/>
  <c r="AA403" i="8"/>
  <c r="AA402" i="8"/>
  <c r="BF384" i="8"/>
  <c r="BF385" i="8" s="1"/>
  <c r="BQ383" i="8"/>
  <c r="BC321" i="8"/>
  <c r="AR385" i="8"/>
  <c r="BC384" i="8"/>
  <c r="AD384" i="8"/>
  <c r="AO383" i="8"/>
  <c r="AA384" i="8"/>
  <c r="AA386" i="8"/>
  <c r="AA382" i="8"/>
  <c r="AO226" i="8"/>
  <c r="BC226" i="8"/>
  <c r="BQ226" i="8"/>
  <c r="BC278" i="8"/>
  <c r="BQ278" i="8"/>
  <c r="BF323" i="8"/>
  <c r="BQ322" i="8"/>
  <c r="AD323" i="8"/>
  <c r="AO322" i="8"/>
  <c r="P322" i="8"/>
  <c r="AA320" i="8"/>
  <c r="BF280" i="8"/>
  <c r="BQ280" i="8" s="1"/>
  <c r="BQ279" i="8"/>
  <c r="BC279" i="8"/>
  <c r="AO278" i="8"/>
  <c r="BF281" i="8"/>
  <c r="AR281" i="8"/>
  <c r="BC280" i="8"/>
  <c r="AD280" i="8"/>
  <c r="AO279" i="8"/>
  <c r="AA278" i="8"/>
  <c r="P280" i="8"/>
  <c r="AA279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4" i="8"/>
  <c r="M315" i="8"/>
  <c r="M300" i="8"/>
  <c r="M299" i="8"/>
  <c r="M301" i="8"/>
  <c r="M302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BF251" i="8" l="1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3" i="8"/>
  <c r="BQ302" i="8"/>
  <c r="AD294" i="8"/>
  <c r="AO293" i="8"/>
  <c r="AR360" i="8"/>
  <c r="AR361" i="8" s="1"/>
  <c r="BC330" i="8"/>
  <c r="AA359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P361" i="8"/>
  <c r="AA360" i="8"/>
  <c r="AR377" i="8"/>
  <c r="BC376" i="8"/>
  <c r="AO372" i="8"/>
  <c r="AD373" i="8"/>
  <c r="P377" i="8"/>
  <c r="AA376" i="8"/>
  <c r="BF396" i="8"/>
  <c r="BQ395" i="8"/>
  <c r="P395" i="8"/>
  <c r="AA394" i="8"/>
  <c r="BQ384" i="8"/>
  <c r="BF386" i="8"/>
  <c r="BQ385" i="8"/>
  <c r="BC385" i="8"/>
  <c r="AR386" i="8"/>
  <c r="AD385" i="8"/>
  <c r="AO384" i="8"/>
  <c r="P323" i="8"/>
  <c r="AA322" i="8"/>
  <c r="BF282" i="8"/>
  <c r="BQ281" i="8"/>
  <c r="AR282" i="8"/>
  <c r="BC281" i="8"/>
  <c r="AD281" i="8"/>
  <c r="AO280" i="8"/>
  <c r="P281" i="8"/>
  <c r="AA280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AD251" i="8" l="1"/>
  <c r="AO250" i="8"/>
  <c r="AD295" i="8"/>
  <c r="AO294" i="8"/>
  <c r="BC360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AD375" i="8"/>
  <c r="AO373" i="8"/>
  <c r="P396" i="8"/>
  <c r="AA395" i="8"/>
  <c r="BF387" i="8"/>
  <c r="BQ386" i="8"/>
  <c r="AR387" i="8"/>
  <c r="BC386" i="8"/>
  <c r="AD386" i="8"/>
  <c r="AO385" i="8"/>
  <c r="BF283" i="8"/>
  <c r="BQ282" i="8"/>
  <c r="AR283" i="8"/>
  <c r="BC282" i="8"/>
  <c r="AD282" i="8"/>
  <c r="AO281" i="8"/>
  <c r="P282" i="8"/>
  <c r="AA281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15" i="8"/>
  <c r="AD416" i="8" s="1"/>
  <c r="AF416" i="8"/>
  <c r="AJ415" i="8"/>
  <c r="R416" i="8"/>
  <c r="P415" i="8"/>
  <c r="P416" i="8" s="1"/>
  <c r="V415" i="8"/>
  <c r="H415" i="8"/>
  <c r="B416" i="8"/>
  <c r="L409" i="8"/>
  <c r="H409" i="8"/>
  <c r="H408" i="8"/>
  <c r="B409" i="8"/>
  <c r="B410" i="8" s="1"/>
  <c r="L403" i="8"/>
  <c r="H403" i="8"/>
  <c r="L402" i="8"/>
  <c r="H402" i="8"/>
  <c r="H401" i="8"/>
  <c r="B402" i="8"/>
  <c r="B403" i="8" s="1"/>
  <c r="B404" i="8" s="1"/>
  <c r="L395" i="8"/>
  <c r="H395" i="8"/>
  <c r="L394" i="8"/>
  <c r="H394" i="8"/>
  <c r="L393" i="8"/>
  <c r="H393" i="8"/>
  <c r="H392" i="8"/>
  <c r="B393" i="8"/>
  <c r="B394" i="8" s="1"/>
  <c r="B395" i="8" s="1"/>
  <c r="B396" i="8" s="1"/>
  <c r="L387" i="8"/>
  <c r="H387" i="8"/>
  <c r="L386" i="8"/>
  <c r="H386" i="8"/>
  <c r="L385" i="8"/>
  <c r="H385" i="8"/>
  <c r="L384" i="8"/>
  <c r="H384" i="8"/>
  <c r="L383" i="8"/>
  <c r="H383" i="8"/>
  <c r="H382" i="8"/>
  <c r="B383" i="8"/>
  <c r="B384" i="8" s="1"/>
  <c r="B385" i="8" s="1"/>
  <c r="B386" i="8" s="1"/>
  <c r="B387" i="8" s="1"/>
  <c r="B388" i="8" s="1"/>
  <c r="L376" i="8"/>
  <c r="H376" i="8"/>
  <c r="L375" i="8"/>
  <c r="H375" i="8"/>
  <c r="L373" i="8"/>
  <c r="H373" i="8"/>
  <c r="L372" i="8"/>
  <c r="H372" i="8"/>
  <c r="L371" i="8"/>
  <c r="H371" i="8"/>
  <c r="H370" i="8"/>
  <c r="B371" i="8"/>
  <c r="B372" i="8" s="1"/>
  <c r="B373" i="8" s="1"/>
  <c r="B375" i="8" s="1"/>
  <c r="B376" i="8" s="1"/>
  <c r="B377" i="8" s="1"/>
  <c r="L362" i="8"/>
  <c r="H362" i="8"/>
  <c r="L361" i="8"/>
  <c r="H361" i="8"/>
  <c r="L360" i="8"/>
  <c r="H360" i="8"/>
  <c r="L359" i="8"/>
  <c r="H359" i="8"/>
  <c r="L358" i="8"/>
  <c r="H358" i="8"/>
  <c r="H357" i="8"/>
  <c r="B358" i="8"/>
  <c r="B359" i="8" s="1"/>
  <c r="B360" i="8" s="1"/>
  <c r="B361" i="8" s="1"/>
  <c r="B362" i="8" s="1"/>
  <c r="B363" i="8" s="1"/>
  <c r="L348" i="8"/>
  <c r="H348" i="8"/>
  <c r="L347" i="8"/>
  <c r="H347" i="8"/>
  <c r="L346" i="8"/>
  <c r="H346" i="8"/>
  <c r="L345" i="8"/>
  <c r="H345" i="8"/>
  <c r="L344" i="8"/>
  <c r="H344" i="8"/>
  <c r="H343" i="8"/>
  <c r="B344" i="8"/>
  <c r="B345" i="8" s="1"/>
  <c r="L337" i="8"/>
  <c r="H337" i="8"/>
  <c r="L332" i="8"/>
  <c r="H332" i="8"/>
  <c r="L331" i="8"/>
  <c r="H331" i="8"/>
  <c r="L330" i="8"/>
  <c r="H330" i="8"/>
  <c r="L329" i="8"/>
  <c r="H329" i="8"/>
  <c r="H328" i="8"/>
  <c r="B329" i="8"/>
  <c r="B330" i="8" s="1"/>
  <c r="B331" i="8" s="1"/>
  <c r="B332" i="8" s="1"/>
  <c r="B333" i="8" s="1"/>
  <c r="L322" i="8"/>
  <c r="H322" i="8"/>
  <c r="L321" i="8"/>
  <c r="H321" i="8"/>
  <c r="H320" i="8"/>
  <c r="B320" i="8"/>
  <c r="B321" i="8" s="1"/>
  <c r="B322" i="8" s="1"/>
  <c r="B323" i="8" s="1"/>
  <c r="L309" i="8"/>
  <c r="H309" i="8"/>
  <c r="L308" i="8"/>
  <c r="H308" i="8"/>
  <c r="H307" i="8"/>
  <c r="B308" i="8"/>
  <c r="B309" i="8" s="1"/>
  <c r="B310" i="8" s="1"/>
  <c r="L294" i="8"/>
  <c r="H294" i="8"/>
  <c r="L293" i="8"/>
  <c r="H293" i="8"/>
  <c r="L292" i="8"/>
  <c r="H292" i="8"/>
  <c r="L291" i="8"/>
  <c r="H291" i="8"/>
  <c r="L290" i="8"/>
  <c r="H290" i="8"/>
  <c r="H289" i="8"/>
  <c r="B289" i="8"/>
  <c r="B290" i="8" s="1"/>
  <c r="B291" i="8" s="1"/>
  <c r="B292" i="8" s="1"/>
  <c r="B293" i="8" s="1"/>
  <c r="B294" i="8" s="1"/>
  <c r="B295" i="8" s="1"/>
  <c r="L283" i="8"/>
  <c r="H283" i="8"/>
  <c r="L282" i="8"/>
  <c r="H282" i="8"/>
  <c r="L281" i="8"/>
  <c r="H281" i="8"/>
  <c r="L280" i="8"/>
  <c r="H280" i="8"/>
  <c r="L279" i="8"/>
  <c r="H279" i="8"/>
  <c r="H278" i="8"/>
  <c r="B278" i="8"/>
  <c r="B279" i="8" s="1"/>
  <c r="B280" i="8" s="1"/>
  <c r="B281" i="8" s="1"/>
  <c r="B282" i="8" s="1"/>
  <c r="B283" i="8" s="1"/>
  <c r="B284" i="8" s="1"/>
  <c r="L272" i="8"/>
  <c r="H272" i="8"/>
  <c r="L271" i="8"/>
  <c r="H271" i="8"/>
  <c r="L270" i="8"/>
  <c r="H270" i="8"/>
  <c r="L269" i="8"/>
  <c r="H269" i="8"/>
  <c r="H268" i="8"/>
  <c r="B269" i="8"/>
  <c r="L261" i="8"/>
  <c r="H261" i="8"/>
  <c r="L260" i="8"/>
  <c r="H260" i="8"/>
  <c r="L259" i="8"/>
  <c r="H259" i="8"/>
  <c r="L258" i="8"/>
  <c r="H258" i="8"/>
  <c r="H257" i="8"/>
  <c r="B258" i="8"/>
  <c r="B259" i="8" s="1"/>
  <c r="B260" i="8" s="1"/>
  <c r="B261" i="8" s="1"/>
  <c r="B262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B364" i="8"/>
  <c r="M363" i="8"/>
  <c r="AD376" i="8"/>
  <c r="AO375" i="8"/>
  <c r="BF388" i="8"/>
  <c r="BQ387" i="8"/>
  <c r="AR388" i="8"/>
  <c r="BC387" i="8"/>
  <c r="AD387" i="8"/>
  <c r="AO386" i="8"/>
  <c r="BF284" i="8"/>
  <c r="BQ283" i="8"/>
  <c r="BC283" i="8"/>
  <c r="AR284" i="8"/>
  <c r="AD283" i="8"/>
  <c r="AO282" i="8"/>
  <c r="P283" i="8"/>
  <c r="AA282" i="8"/>
  <c r="BF231" i="8"/>
  <c r="BQ230" i="8"/>
  <c r="AR231" i="8"/>
  <c r="BC230" i="8"/>
  <c r="AD231" i="8"/>
  <c r="AO230" i="8"/>
  <c r="M309" i="8"/>
  <c r="M246" i="8"/>
  <c r="AO415" i="8"/>
  <c r="M225" i="8"/>
  <c r="AA415" i="8"/>
  <c r="M401" i="8"/>
  <c r="M415" i="8"/>
  <c r="M408" i="8"/>
  <c r="M268" i="8"/>
  <c r="M409" i="8"/>
  <c r="M226" i="8"/>
  <c r="M278" i="8"/>
  <c r="M320" i="8"/>
  <c r="M328" i="8"/>
  <c r="M343" i="8"/>
  <c r="M403" i="8"/>
  <c r="M402" i="8"/>
  <c r="B270" i="8"/>
  <c r="M269" i="8"/>
  <c r="M370" i="8"/>
  <c r="M382" i="8"/>
  <c r="M236" i="8"/>
  <c r="M344" i="8"/>
  <c r="M392" i="8"/>
  <c r="M394" i="8"/>
  <c r="M393" i="8"/>
  <c r="M395" i="8"/>
  <c r="M357" i="8"/>
  <c r="M384" i="8"/>
  <c r="M386" i="8"/>
  <c r="M387" i="8"/>
  <c r="M383" i="8"/>
  <c r="M385" i="8"/>
  <c r="M372" i="8"/>
  <c r="M375" i="8"/>
  <c r="M371" i="8"/>
  <c r="M373" i="8"/>
  <c r="M376" i="8"/>
  <c r="M359" i="8"/>
  <c r="M361" i="8"/>
  <c r="M362" i="8"/>
  <c r="M358" i="8"/>
  <c r="M360" i="8"/>
  <c r="B346" i="8"/>
  <c r="M345" i="8"/>
  <c r="M330" i="8"/>
  <c r="M332" i="8"/>
  <c r="M329" i="8"/>
  <c r="M331" i="8"/>
  <c r="M321" i="8"/>
  <c r="M322" i="8"/>
  <c r="M289" i="8"/>
  <c r="M308" i="8"/>
  <c r="M307" i="8"/>
  <c r="M258" i="8"/>
  <c r="M257" i="8"/>
  <c r="M247" i="8"/>
  <c r="M291" i="8"/>
  <c r="M293" i="8"/>
  <c r="M290" i="8"/>
  <c r="M292" i="8"/>
  <c r="M294" i="8"/>
  <c r="M280" i="8"/>
  <c r="M282" i="8"/>
  <c r="M283" i="8"/>
  <c r="M279" i="8"/>
  <c r="M281" i="8"/>
  <c r="M259" i="8"/>
  <c r="M260" i="8"/>
  <c r="M261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5" i="8" l="1"/>
  <c r="M334" i="8"/>
  <c r="BF335" i="8"/>
  <c r="BQ334" i="8"/>
  <c r="AR335" i="8"/>
  <c r="BC334" i="8"/>
  <c r="AD335" i="8"/>
  <c r="AO334" i="8"/>
  <c r="AA334" i="8"/>
  <c r="P335" i="8"/>
  <c r="BF350" i="8"/>
  <c r="BQ349" i="8"/>
  <c r="BF363" i="8"/>
  <c r="BQ362" i="8"/>
  <c r="AR364" i="8"/>
  <c r="BC363" i="8"/>
  <c r="P364" i="8"/>
  <c r="AA363" i="8"/>
  <c r="B365" i="8"/>
  <c r="M364" i="8"/>
  <c r="AD377" i="8"/>
  <c r="AO376" i="8"/>
  <c r="AD388" i="8"/>
  <c r="AO387" i="8"/>
  <c r="AD284" i="8"/>
  <c r="AO283" i="8"/>
  <c r="P284" i="8"/>
  <c r="AA283" i="8"/>
  <c r="M270" i="8"/>
  <c r="B271" i="8"/>
  <c r="B272" i="8" s="1"/>
  <c r="B273" i="8" s="1"/>
  <c r="M346" i="8"/>
  <c r="B347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6" i="8" l="1"/>
  <c r="M335" i="8"/>
  <c r="BF336" i="8"/>
  <c r="BQ335" i="8"/>
  <c r="AR336" i="8"/>
  <c r="BC335" i="8"/>
  <c r="AD336" i="8"/>
  <c r="AO335" i="8"/>
  <c r="AA335" i="8"/>
  <c r="P336" i="8"/>
  <c r="BF351" i="8"/>
  <c r="BQ350" i="8"/>
  <c r="BF364" i="8"/>
  <c r="BQ363" i="8"/>
  <c r="AR365" i="8"/>
  <c r="BC364" i="8"/>
  <c r="P365" i="8"/>
  <c r="AA364" i="8"/>
  <c r="M347" i="8"/>
  <c r="B348" i="8"/>
  <c r="B349" i="8" s="1"/>
  <c r="M271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7" i="8" l="1"/>
  <c r="M336" i="8"/>
  <c r="BF337" i="8"/>
  <c r="BQ336" i="8"/>
  <c r="AR337" i="8"/>
  <c r="BC336" i="8"/>
  <c r="AD337" i="8"/>
  <c r="AO336" i="8"/>
  <c r="AA336" i="8"/>
  <c r="P337" i="8"/>
  <c r="B350" i="8"/>
  <c r="M349" i="8"/>
  <c r="BF352" i="8"/>
  <c r="BQ351" i="8"/>
  <c r="BF365" i="8"/>
  <c r="BQ364" i="8"/>
  <c r="M348" i="8"/>
  <c r="M272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8" i="8" l="1"/>
  <c r="M337" i="8"/>
  <c r="BF338" i="8"/>
  <c r="BQ337" i="8"/>
  <c r="AR338" i="8"/>
  <c r="BC337" i="8"/>
  <c r="AD338" i="8"/>
  <c r="AO337" i="8"/>
  <c r="AA337" i="8"/>
  <c r="P338" i="8"/>
  <c r="B351" i="8"/>
  <c r="M350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2" i="8" l="1"/>
  <c r="M351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<sst xmlns="http://schemas.openxmlformats.org/spreadsheetml/2006/main" count="3119" uniqueCount="70">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</sst>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16"/>
  <sheetViews>
    <sheetView tabSelected="1" topLeftCell="A232" zoomScale="85" zoomScaleNormal="85" workbookViewId="0">
      <selection activeCell="S250" sqref="S250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6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7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8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9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0">BL74*1000/(BF74*BG74*BH74)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6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7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8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9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0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6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7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8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9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0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6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7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8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9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0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6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7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8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9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0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6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7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8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9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0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6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7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8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9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0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6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7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8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9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0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6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7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8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9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0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6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7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8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9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0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6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7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8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9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0"/>
        <v>1.9140625000000001E-2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10000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10000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15000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20000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01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02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3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4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5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6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7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8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09">AVERAGE(BI90:BK90)</f>
        <v>#DIV/0!</v>
      </c>
      <c r="BM90" s="38"/>
      <c r="BN90" s="5"/>
      <c r="BO90" s="38"/>
      <c r="BP90" s="13" t="e">
        <f t="shared" ref="BP90:BP100" si="110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10000</v>
      </c>
      <c r="BZ90" s="29" t="e">
        <f t="shared" ref="BZ90:BZ100" si="111">AVERAGE(BW90:BY90)</f>
        <v>#DIV/0!</v>
      </c>
      <c r="CA90" s="38"/>
      <c r="CB90" s="5"/>
      <c r="CC90" s="38"/>
      <c r="CD90" s="13" t="e">
        <f t="shared" ref="CD90:CD100" si="112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10000</v>
      </c>
      <c r="CN90" s="29" t="e">
        <f t="shared" ref="CN90:CN100" si="113">AVERAGE(CK90:CM90)</f>
        <v>#DIV/0!</v>
      </c>
      <c r="CO90" s="38"/>
      <c r="CP90" s="5"/>
      <c r="CQ90" s="38"/>
      <c r="CR90" s="13" t="e">
        <f t="shared" ref="CR90:CR100" si="114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15000</v>
      </c>
      <c r="DB90" s="29" t="e">
        <f t="shared" ref="DB90:DB100" si="115">AVERAGE(CY90:DA90)</f>
        <v>#DIV/0!</v>
      </c>
      <c r="DC90" s="38"/>
      <c r="DD90" s="5"/>
      <c r="DE90" s="38"/>
      <c r="DF90" s="13" t="e">
        <f t="shared" ref="DF90:DF100" si="116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20000</v>
      </c>
      <c r="DP90" s="29" t="e">
        <f t="shared" ref="DP90:DP100" si="117">AVERAGE(DM90:DO90)</f>
        <v>#DIV/0!</v>
      </c>
      <c r="DQ90" s="38"/>
      <c r="DR90" s="5"/>
      <c r="DS90" s="38"/>
      <c r="DT90" s="13" t="e">
        <f t="shared" ref="DT90:DT100" si="118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19">AVERAGE(EA90:EC90)</f>
        <v>#DIV/0!</v>
      </c>
      <c r="EE90" s="38"/>
      <c r="EF90" s="5"/>
      <c r="EG90" s="38"/>
      <c r="EH90" s="13" t="e">
        <f t="shared" ref="EH90:EH100" si="120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21">AVERAGE(EO90:EQ90)</f>
        <v>#DIV/0!</v>
      </c>
      <c r="ES90" s="38"/>
      <c r="ET90" s="5"/>
      <c r="EU90" s="38"/>
      <c r="EV90" s="13" t="e">
        <f t="shared" ref="EV90:EV100" si="122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01"/>
        <v>#DIV/0!</v>
      </c>
      <c r="I91">
        <v>1</v>
      </c>
      <c r="J91">
        <v>1</v>
      </c>
      <c r="K91">
        <v>1</v>
      </c>
      <c r="L91" s="13">
        <f t="shared" si="102"/>
        <v>1</v>
      </c>
      <c r="M91" s="34" t="e">
        <f t="shared" ref="M91:M100" si="123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3"/>
        <v>#DIV/0!</v>
      </c>
      <c r="W91">
        <v>1</v>
      </c>
      <c r="X91">
        <v>1</v>
      </c>
      <c r="Y91">
        <v>1</v>
      </c>
      <c r="Z91" s="13">
        <f t="shared" si="104"/>
        <v>1</v>
      </c>
      <c r="AA91" s="34" t="e">
        <f t="shared" ref="AA91:AA100" si="124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5"/>
        <v>#DIV/0!</v>
      </c>
      <c r="AK91">
        <v>1</v>
      </c>
      <c r="AL91">
        <v>1</v>
      </c>
      <c r="AM91">
        <v>1</v>
      </c>
      <c r="AN91" s="13">
        <f t="shared" si="106"/>
        <v>1</v>
      </c>
      <c r="AO91" s="34" t="e">
        <f t="shared" ref="AO91:AO100" si="125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7"/>
        <v>#DIV/0!</v>
      </c>
      <c r="AY91">
        <v>1</v>
      </c>
      <c r="AZ91">
        <v>1</v>
      </c>
      <c r="BA91">
        <v>1</v>
      </c>
      <c r="BB91" s="13">
        <f t="shared" si="108"/>
        <v>1</v>
      </c>
      <c r="BC91" s="34" t="e">
        <f t="shared" ref="BC91:BC100" si="126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09"/>
        <v>#DIV/0!</v>
      </c>
      <c r="BP91" s="13" t="e">
        <f t="shared" si="110"/>
        <v>#DIV/0!</v>
      </c>
      <c r="BQ91" s="34" t="e">
        <f t="shared" ref="BQ91:BQ100" si="127">BL91*1000/(BF91*BG91*BH91)</f>
        <v>#DIV/0!</v>
      </c>
      <c r="BS91" s="53">
        <v>3</v>
      </c>
      <c r="BT91">
        <v>5</v>
      </c>
      <c r="BU91">
        <v>20</v>
      </c>
      <c r="BV91">
        <v>10000</v>
      </c>
      <c r="BZ91" s="29" t="e">
        <f t="shared" si="111"/>
        <v>#DIV/0!</v>
      </c>
      <c r="CD91" s="13" t="e">
        <f t="shared" si="112"/>
        <v>#DIV/0!</v>
      </c>
      <c r="CE91" s="34" t="e">
        <f t="shared" ref="CE91:CE100" si="128">BZ91*1000/(BT91*BU91*BV91)</f>
        <v>#DIV/0!</v>
      </c>
      <c r="CG91" s="53">
        <v>3</v>
      </c>
      <c r="CH91">
        <v>5</v>
      </c>
      <c r="CI91">
        <v>20</v>
      </c>
      <c r="CJ91">
        <v>10000</v>
      </c>
      <c r="CN91" s="29" t="e">
        <f t="shared" si="113"/>
        <v>#DIV/0!</v>
      </c>
      <c r="CR91" s="13" t="e">
        <f t="shared" si="114"/>
        <v>#DIV/0!</v>
      </c>
      <c r="CS91" s="34" t="e">
        <f t="shared" ref="CS91:CS100" si="129">CN91*1000/(CH91*CI91*CJ91)</f>
        <v>#DIV/0!</v>
      </c>
      <c r="CU91" s="53">
        <v>3</v>
      </c>
      <c r="CV91">
        <v>5</v>
      </c>
      <c r="CW91">
        <v>20</v>
      </c>
      <c r="CX91">
        <v>15000</v>
      </c>
      <c r="DB91" s="29" t="e">
        <f t="shared" si="115"/>
        <v>#DIV/0!</v>
      </c>
      <c r="DF91" s="13" t="e">
        <f t="shared" si="116"/>
        <v>#DIV/0!</v>
      </c>
      <c r="DG91" s="34" t="e">
        <f t="shared" ref="DG91:DG100" si="130">DB91*1000/(CV91*CW91*CX91)</f>
        <v>#DIV/0!</v>
      </c>
      <c r="DI91" s="53">
        <v>3</v>
      </c>
      <c r="DJ91">
        <v>5</v>
      </c>
      <c r="DK91">
        <v>20</v>
      </c>
      <c r="DL91">
        <v>20000</v>
      </c>
      <c r="DP91" s="29" t="e">
        <f t="shared" si="117"/>
        <v>#DIV/0!</v>
      </c>
      <c r="DT91" s="13" t="e">
        <f t="shared" si="118"/>
        <v>#DIV/0!</v>
      </c>
      <c r="DU91" s="34" t="e">
        <f t="shared" ref="DU91:DU100" si="131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19"/>
        <v>#DIV/0!</v>
      </c>
      <c r="EH91" s="13" t="e">
        <f t="shared" si="120"/>
        <v>#DIV/0!</v>
      </c>
      <c r="EI91" s="34" t="e">
        <f t="shared" ref="EI91:EI100" si="132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21"/>
        <v>#DIV/0!</v>
      </c>
      <c r="EV91" s="13" t="e">
        <f t="shared" si="122"/>
        <v>#DIV/0!</v>
      </c>
      <c r="EW91" s="34" t="e">
        <f t="shared" ref="EW91:EW100" si="133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01"/>
        <v>#DIV/0!</v>
      </c>
      <c r="L92" s="13" t="e">
        <f t="shared" si="102"/>
        <v>#DIV/0!</v>
      </c>
      <c r="M92" s="34" t="e">
        <f t="shared" si="123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3"/>
        <v>#DIV/0!</v>
      </c>
      <c r="Z92" s="13" t="e">
        <f t="shared" si="104"/>
        <v>#DIV/0!</v>
      </c>
      <c r="AA92" s="34" t="e">
        <f t="shared" si="124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5"/>
        <v>#DIV/0!</v>
      </c>
      <c r="AN92" s="13" t="e">
        <f t="shared" si="106"/>
        <v>#DIV/0!</v>
      </c>
      <c r="AO92" s="34" t="e">
        <f t="shared" si="125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7"/>
        <v>#DIV/0!</v>
      </c>
      <c r="BB92" s="13" t="e">
        <f t="shared" si="108"/>
        <v>#DIV/0!</v>
      </c>
      <c r="BC92" s="34" t="e">
        <f t="shared" si="126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09"/>
        <v>#DIV/0!</v>
      </c>
      <c r="BP92" s="13" t="e">
        <f t="shared" si="110"/>
        <v>#DIV/0!</v>
      </c>
      <c r="BQ92" s="34" t="e">
        <f t="shared" si="127"/>
        <v>#DIV/0!</v>
      </c>
      <c r="BS92" s="53">
        <v>4</v>
      </c>
      <c r="BT92">
        <v>5</v>
      </c>
      <c r="BU92">
        <v>30</v>
      </c>
      <c r="BV92">
        <v>10000</v>
      </c>
      <c r="BZ92" s="29" t="e">
        <f t="shared" si="111"/>
        <v>#DIV/0!</v>
      </c>
      <c r="CD92" s="13" t="e">
        <f t="shared" si="112"/>
        <v>#DIV/0!</v>
      </c>
      <c r="CE92" s="34" t="e">
        <f t="shared" si="128"/>
        <v>#DIV/0!</v>
      </c>
      <c r="CG92" s="53">
        <v>4</v>
      </c>
      <c r="CH92">
        <v>5</v>
      </c>
      <c r="CI92">
        <v>30</v>
      </c>
      <c r="CJ92">
        <v>10000</v>
      </c>
      <c r="CN92" s="29" t="e">
        <f t="shared" si="113"/>
        <v>#DIV/0!</v>
      </c>
      <c r="CR92" s="13" t="e">
        <f t="shared" si="114"/>
        <v>#DIV/0!</v>
      </c>
      <c r="CS92" s="34" t="e">
        <f t="shared" si="129"/>
        <v>#DIV/0!</v>
      </c>
      <c r="CU92" s="53">
        <v>4</v>
      </c>
      <c r="CV92">
        <v>5</v>
      </c>
      <c r="CW92">
        <v>30</v>
      </c>
      <c r="CX92">
        <v>15000</v>
      </c>
      <c r="DB92" s="29" t="e">
        <f t="shared" si="115"/>
        <v>#DIV/0!</v>
      </c>
      <c r="DF92" s="13" t="e">
        <f t="shared" si="116"/>
        <v>#DIV/0!</v>
      </c>
      <c r="DG92" s="34" t="e">
        <f t="shared" si="130"/>
        <v>#DIV/0!</v>
      </c>
      <c r="DI92" s="53">
        <v>4</v>
      </c>
      <c r="DJ92">
        <v>5</v>
      </c>
      <c r="DK92">
        <v>30</v>
      </c>
      <c r="DL92">
        <v>20000</v>
      </c>
      <c r="DP92" s="29" t="e">
        <f t="shared" si="117"/>
        <v>#DIV/0!</v>
      </c>
      <c r="DT92" s="13" t="e">
        <f t="shared" si="118"/>
        <v>#DIV/0!</v>
      </c>
      <c r="DU92" s="34" t="e">
        <f t="shared" si="131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19"/>
        <v>#DIV/0!</v>
      </c>
      <c r="EH92" s="13" t="e">
        <f t="shared" si="120"/>
        <v>#DIV/0!</v>
      </c>
      <c r="EI92" s="34" t="e">
        <f t="shared" si="132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21"/>
        <v>#DIV/0!</v>
      </c>
      <c r="EV92" s="13" t="e">
        <f t="shared" si="122"/>
        <v>#DIV/0!</v>
      </c>
      <c r="EW92" s="34" t="e">
        <f t="shared" si="133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01"/>
        <v>#DIV/0!</v>
      </c>
      <c r="L93" s="13" t="e">
        <f t="shared" si="102"/>
        <v>#DIV/0!</v>
      </c>
      <c r="M93" s="34" t="e">
        <f t="shared" si="123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3"/>
        <v>#DIV/0!</v>
      </c>
      <c r="Z93" s="13" t="e">
        <f t="shared" si="104"/>
        <v>#DIV/0!</v>
      </c>
      <c r="AA93" s="34" t="e">
        <f t="shared" si="124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5"/>
        <v>#DIV/0!</v>
      </c>
      <c r="AN93" s="13" t="e">
        <f t="shared" si="106"/>
        <v>#DIV/0!</v>
      </c>
      <c r="AO93" s="34" t="e">
        <f t="shared" si="125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7"/>
        <v>#DIV/0!</v>
      </c>
      <c r="BB93" s="13" t="e">
        <f t="shared" si="108"/>
        <v>#DIV/0!</v>
      </c>
      <c r="BC93" s="34" t="e">
        <f t="shared" si="126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09"/>
        <v>#DIV/0!</v>
      </c>
      <c r="BP93" s="13" t="e">
        <f t="shared" si="110"/>
        <v>#DIV/0!</v>
      </c>
      <c r="BQ93" s="34" t="e">
        <f t="shared" si="127"/>
        <v>#DIV/0!</v>
      </c>
      <c r="BS93" s="53">
        <v>5</v>
      </c>
      <c r="BT93">
        <v>5</v>
      </c>
      <c r="BU93">
        <v>40</v>
      </c>
      <c r="BV93">
        <v>10000</v>
      </c>
      <c r="BZ93" s="29" t="e">
        <f t="shared" si="111"/>
        <v>#DIV/0!</v>
      </c>
      <c r="CD93" s="13" t="e">
        <f t="shared" si="112"/>
        <v>#DIV/0!</v>
      </c>
      <c r="CE93" s="34" t="e">
        <f t="shared" si="128"/>
        <v>#DIV/0!</v>
      </c>
      <c r="CG93" s="53">
        <v>5</v>
      </c>
      <c r="CH93">
        <v>5</v>
      </c>
      <c r="CI93">
        <v>40</v>
      </c>
      <c r="CJ93">
        <v>10000</v>
      </c>
      <c r="CN93" s="29" t="e">
        <f t="shared" si="113"/>
        <v>#DIV/0!</v>
      </c>
      <c r="CR93" s="13" t="e">
        <f t="shared" si="114"/>
        <v>#DIV/0!</v>
      </c>
      <c r="CS93" s="34" t="e">
        <f t="shared" si="129"/>
        <v>#DIV/0!</v>
      </c>
      <c r="CU93" s="53">
        <v>5</v>
      </c>
      <c r="CV93">
        <v>5</v>
      </c>
      <c r="CW93">
        <v>40</v>
      </c>
      <c r="CX93">
        <v>15000</v>
      </c>
      <c r="DB93" s="29" t="e">
        <f t="shared" si="115"/>
        <v>#DIV/0!</v>
      </c>
      <c r="DF93" s="13" t="e">
        <f t="shared" si="116"/>
        <v>#DIV/0!</v>
      </c>
      <c r="DG93" s="34" t="e">
        <f t="shared" si="130"/>
        <v>#DIV/0!</v>
      </c>
      <c r="DI93" s="53">
        <v>5</v>
      </c>
      <c r="DJ93">
        <v>5</v>
      </c>
      <c r="DK93">
        <v>40</v>
      </c>
      <c r="DL93">
        <v>20000</v>
      </c>
      <c r="DP93" s="29" t="e">
        <f t="shared" si="117"/>
        <v>#DIV/0!</v>
      </c>
      <c r="DT93" s="13" t="e">
        <f t="shared" si="118"/>
        <v>#DIV/0!</v>
      </c>
      <c r="DU93" s="34" t="e">
        <f t="shared" si="131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19"/>
        <v>#DIV/0!</v>
      </c>
      <c r="EH93" s="13" t="e">
        <f t="shared" si="120"/>
        <v>#DIV/0!</v>
      </c>
      <c r="EI93" s="34" t="e">
        <f t="shared" si="132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21"/>
        <v>#DIV/0!</v>
      </c>
      <c r="EV93" s="13" t="e">
        <f t="shared" si="122"/>
        <v>#DIV/0!</v>
      </c>
      <c r="EW93" s="34" t="e">
        <f t="shared" si="133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01"/>
        <v>#DIV/0!</v>
      </c>
      <c r="L94" s="13" t="e">
        <f t="shared" si="102"/>
        <v>#DIV/0!</v>
      </c>
      <c r="M94" s="34" t="e">
        <f t="shared" si="123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3"/>
        <v>#DIV/0!</v>
      </c>
      <c r="Z94" s="13" t="e">
        <f t="shared" si="104"/>
        <v>#DIV/0!</v>
      </c>
      <c r="AA94" s="34" t="e">
        <f t="shared" si="124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5"/>
        <v>#DIV/0!</v>
      </c>
      <c r="AN94" s="13" t="e">
        <f t="shared" si="106"/>
        <v>#DIV/0!</v>
      </c>
      <c r="AO94" s="34" t="e">
        <f t="shared" si="125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7"/>
        <v>#DIV/0!</v>
      </c>
      <c r="BB94" s="13" t="e">
        <f t="shared" si="108"/>
        <v>#DIV/0!</v>
      </c>
      <c r="BC94" s="34" t="e">
        <f t="shared" si="126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09"/>
        <v>#DIV/0!</v>
      </c>
      <c r="BP94" s="13" t="e">
        <f t="shared" si="110"/>
        <v>#DIV/0!</v>
      </c>
      <c r="BQ94" s="34" t="e">
        <f t="shared" si="127"/>
        <v>#DIV/0!</v>
      </c>
      <c r="BS94" s="53">
        <v>6</v>
      </c>
      <c r="BT94">
        <v>5</v>
      </c>
      <c r="BU94">
        <v>50</v>
      </c>
      <c r="BV94">
        <v>10000</v>
      </c>
      <c r="BZ94" s="29" t="e">
        <f t="shared" si="111"/>
        <v>#DIV/0!</v>
      </c>
      <c r="CD94" s="13" t="e">
        <f t="shared" si="112"/>
        <v>#DIV/0!</v>
      </c>
      <c r="CE94" s="34" t="e">
        <f t="shared" si="128"/>
        <v>#DIV/0!</v>
      </c>
      <c r="CG94" s="53">
        <v>6</v>
      </c>
      <c r="CH94">
        <v>5</v>
      </c>
      <c r="CI94">
        <v>50</v>
      </c>
      <c r="CJ94">
        <v>10000</v>
      </c>
      <c r="CN94" s="29" t="e">
        <f t="shared" si="113"/>
        <v>#DIV/0!</v>
      </c>
      <c r="CR94" s="13" t="e">
        <f t="shared" si="114"/>
        <v>#DIV/0!</v>
      </c>
      <c r="CS94" s="34" t="e">
        <f t="shared" si="129"/>
        <v>#DIV/0!</v>
      </c>
      <c r="CU94" s="53">
        <v>6</v>
      </c>
      <c r="CV94">
        <v>5</v>
      </c>
      <c r="CW94">
        <v>50</v>
      </c>
      <c r="CX94">
        <v>15000</v>
      </c>
      <c r="DB94" s="29" t="e">
        <f t="shared" si="115"/>
        <v>#DIV/0!</v>
      </c>
      <c r="DF94" s="13" t="e">
        <f t="shared" si="116"/>
        <v>#DIV/0!</v>
      </c>
      <c r="DG94" s="34" t="e">
        <f t="shared" si="130"/>
        <v>#DIV/0!</v>
      </c>
      <c r="DI94" s="53">
        <v>6</v>
      </c>
      <c r="DJ94">
        <v>5</v>
      </c>
      <c r="DK94">
        <v>50</v>
      </c>
      <c r="DL94">
        <v>20000</v>
      </c>
      <c r="DP94" s="29" t="e">
        <f t="shared" si="117"/>
        <v>#DIV/0!</v>
      </c>
      <c r="DT94" s="13" t="e">
        <f t="shared" si="118"/>
        <v>#DIV/0!</v>
      </c>
      <c r="DU94" s="34" t="e">
        <f t="shared" si="131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19"/>
        <v>#DIV/0!</v>
      </c>
      <c r="EH94" s="13" t="e">
        <f t="shared" si="120"/>
        <v>#DIV/0!</v>
      </c>
      <c r="EI94" s="34" t="e">
        <f t="shared" si="132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21"/>
        <v>#DIV/0!</v>
      </c>
      <c r="EV94" s="13" t="e">
        <f t="shared" si="122"/>
        <v>#DIV/0!</v>
      </c>
      <c r="EW94" s="34" t="e">
        <f t="shared" si="133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01"/>
        <v>#DIV/0!</v>
      </c>
      <c r="L95" s="13" t="e">
        <f t="shared" si="102"/>
        <v>#DIV/0!</v>
      </c>
      <c r="M95" s="34" t="e">
        <f t="shared" si="123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3"/>
        <v>#DIV/0!</v>
      </c>
      <c r="Z95" s="13" t="e">
        <f t="shared" si="104"/>
        <v>#DIV/0!</v>
      </c>
      <c r="AA95" s="34" t="e">
        <f t="shared" si="124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5"/>
        <v>#DIV/0!</v>
      </c>
      <c r="AN95" s="13" t="e">
        <f t="shared" si="106"/>
        <v>#DIV/0!</v>
      </c>
      <c r="AO95" s="34" t="e">
        <f t="shared" si="125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7"/>
        <v>#DIV/0!</v>
      </c>
      <c r="BB95" s="13" t="e">
        <f t="shared" si="108"/>
        <v>#DIV/0!</v>
      </c>
      <c r="BC95" s="34" t="e">
        <f t="shared" si="126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09"/>
        <v>#DIV/0!</v>
      </c>
      <c r="BP95" s="13" t="e">
        <f t="shared" si="110"/>
        <v>#DIV/0!</v>
      </c>
      <c r="BQ95" s="34" t="e">
        <f t="shared" si="127"/>
        <v>#DIV/0!</v>
      </c>
      <c r="BS95" s="53">
        <v>7</v>
      </c>
      <c r="BT95">
        <v>5</v>
      </c>
      <c r="BU95">
        <v>60</v>
      </c>
      <c r="BV95">
        <v>10000</v>
      </c>
      <c r="BZ95" s="29" t="e">
        <f t="shared" si="111"/>
        <v>#DIV/0!</v>
      </c>
      <c r="CD95" s="13" t="e">
        <f t="shared" si="112"/>
        <v>#DIV/0!</v>
      </c>
      <c r="CE95" s="34" t="e">
        <f t="shared" si="128"/>
        <v>#DIV/0!</v>
      </c>
      <c r="CG95" s="53">
        <v>7</v>
      </c>
      <c r="CH95">
        <v>5</v>
      </c>
      <c r="CI95">
        <v>60</v>
      </c>
      <c r="CJ95">
        <v>10000</v>
      </c>
      <c r="CN95" s="29" t="e">
        <f t="shared" si="113"/>
        <v>#DIV/0!</v>
      </c>
      <c r="CR95" s="13" t="e">
        <f t="shared" si="114"/>
        <v>#DIV/0!</v>
      </c>
      <c r="CS95" s="34" t="e">
        <f t="shared" si="129"/>
        <v>#DIV/0!</v>
      </c>
      <c r="CU95" s="53">
        <v>7</v>
      </c>
      <c r="CV95">
        <v>5</v>
      </c>
      <c r="CW95">
        <v>60</v>
      </c>
      <c r="CX95">
        <v>15000</v>
      </c>
      <c r="DB95" s="29" t="e">
        <f t="shared" si="115"/>
        <v>#DIV/0!</v>
      </c>
      <c r="DF95" s="13" t="e">
        <f t="shared" si="116"/>
        <v>#DIV/0!</v>
      </c>
      <c r="DG95" s="34" t="e">
        <f t="shared" si="130"/>
        <v>#DIV/0!</v>
      </c>
      <c r="DI95" s="53">
        <v>7</v>
      </c>
      <c r="DJ95">
        <v>5</v>
      </c>
      <c r="DK95">
        <v>60</v>
      </c>
      <c r="DL95">
        <v>20000</v>
      </c>
      <c r="DP95" s="29" t="e">
        <f t="shared" si="117"/>
        <v>#DIV/0!</v>
      </c>
      <c r="DT95" s="13" t="e">
        <f t="shared" si="118"/>
        <v>#DIV/0!</v>
      </c>
      <c r="DU95" s="34" t="e">
        <f t="shared" si="131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19"/>
        <v>#DIV/0!</v>
      </c>
      <c r="EH95" s="13" t="e">
        <f t="shared" si="120"/>
        <v>#DIV/0!</v>
      </c>
      <c r="EI95" s="34" t="e">
        <f t="shared" si="132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21"/>
        <v>#DIV/0!</v>
      </c>
      <c r="EV95" s="13" t="e">
        <f t="shared" si="122"/>
        <v>#DIV/0!</v>
      </c>
      <c r="EW95" s="34" t="e">
        <f t="shared" si="133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01"/>
        <v>#DIV/0!</v>
      </c>
      <c r="L96" s="13" t="e">
        <f t="shared" si="102"/>
        <v>#DIV/0!</v>
      </c>
      <c r="M96" s="34" t="e">
        <f t="shared" si="123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3"/>
        <v>#DIV/0!</v>
      </c>
      <c r="Z96" s="13" t="e">
        <f t="shared" si="104"/>
        <v>#DIV/0!</v>
      </c>
      <c r="AA96" s="34" t="e">
        <f t="shared" si="124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5"/>
        <v>#DIV/0!</v>
      </c>
      <c r="AN96" s="13" t="e">
        <f t="shared" si="106"/>
        <v>#DIV/0!</v>
      </c>
      <c r="AO96" s="34" t="e">
        <f t="shared" si="125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7"/>
        <v>#DIV/0!</v>
      </c>
      <c r="BB96" s="13" t="e">
        <f t="shared" si="108"/>
        <v>#DIV/0!</v>
      </c>
      <c r="BC96" s="34" t="e">
        <f t="shared" si="126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09"/>
        <v>#DIV/0!</v>
      </c>
      <c r="BP96" s="13" t="e">
        <f t="shared" si="110"/>
        <v>#DIV/0!</v>
      </c>
      <c r="BQ96" s="34" t="e">
        <f t="shared" si="127"/>
        <v>#DIV/0!</v>
      </c>
      <c r="BS96" s="53">
        <v>8</v>
      </c>
      <c r="BT96">
        <v>5</v>
      </c>
      <c r="BU96">
        <v>70</v>
      </c>
      <c r="BV96">
        <v>10000</v>
      </c>
      <c r="BZ96" s="29" t="e">
        <f t="shared" si="111"/>
        <v>#DIV/0!</v>
      </c>
      <c r="CD96" s="13" t="e">
        <f t="shared" si="112"/>
        <v>#DIV/0!</v>
      </c>
      <c r="CE96" s="34" t="e">
        <f t="shared" si="128"/>
        <v>#DIV/0!</v>
      </c>
      <c r="CG96" s="53">
        <v>8</v>
      </c>
      <c r="CH96">
        <v>5</v>
      </c>
      <c r="CI96">
        <v>70</v>
      </c>
      <c r="CJ96">
        <v>10000</v>
      </c>
      <c r="CN96" s="29" t="e">
        <f t="shared" si="113"/>
        <v>#DIV/0!</v>
      </c>
      <c r="CR96" s="13" t="e">
        <f t="shared" si="114"/>
        <v>#DIV/0!</v>
      </c>
      <c r="CS96" s="34" t="e">
        <f t="shared" si="129"/>
        <v>#DIV/0!</v>
      </c>
      <c r="CU96" s="53">
        <v>8</v>
      </c>
      <c r="CV96">
        <v>5</v>
      </c>
      <c r="CW96">
        <v>70</v>
      </c>
      <c r="CX96">
        <v>15000</v>
      </c>
      <c r="DB96" s="29" t="e">
        <f t="shared" si="115"/>
        <v>#DIV/0!</v>
      </c>
      <c r="DF96" s="13" t="e">
        <f t="shared" si="116"/>
        <v>#DIV/0!</v>
      </c>
      <c r="DG96" s="34" t="e">
        <f t="shared" si="130"/>
        <v>#DIV/0!</v>
      </c>
      <c r="DI96" s="53">
        <v>8</v>
      </c>
      <c r="DJ96">
        <v>5</v>
      </c>
      <c r="DK96">
        <v>70</v>
      </c>
      <c r="DL96">
        <v>20000</v>
      </c>
      <c r="DP96" s="29" t="e">
        <f t="shared" si="117"/>
        <v>#DIV/0!</v>
      </c>
      <c r="DT96" s="13" t="e">
        <f t="shared" si="118"/>
        <v>#DIV/0!</v>
      </c>
      <c r="DU96" s="34" t="e">
        <f t="shared" si="131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19"/>
        <v>#DIV/0!</v>
      </c>
      <c r="EH96" s="13" t="e">
        <f t="shared" si="120"/>
        <v>#DIV/0!</v>
      </c>
      <c r="EI96" s="34" t="e">
        <f t="shared" si="132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21"/>
        <v>#DIV/0!</v>
      </c>
      <c r="EV96" s="13" t="e">
        <f t="shared" si="122"/>
        <v>#DIV/0!</v>
      </c>
      <c r="EW96" s="34" t="e">
        <f t="shared" si="133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01"/>
        <v>#DIV/0!</v>
      </c>
      <c r="L97" s="13" t="e">
        <f t="shared" si="102"/>
        <v>#DIV/0!</v>
      </c>
      <c r="M97" s="34" t="e">
        <f t="shared" si="123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3"/>
        <v>#DIV/0!</v>
      </c>
      <c r="Z97" s="13" t="e">
        <f t="shared" si="104"/>
        <v>#DIV/0!</v>
      </c>
      <c r="AA97" s="34" t="e">
        <f t="shared" si="124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5"/>
        <v>#DIV/0!</v>
      </c>
      <c r="AN97" s="13" t="e">
        <f t="shared" si="106"/>
        <v>#DIV/0!</v>
      </c>
      <c r="AO97" s="34" t="e">
        <f t="shared" si="125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7"/>
        <v>#DIV/0!</v>
      </c>
      <c r="BB97" s="13" t="e">
        <f t="shared" si="108"/>
        <v>#DIV/0!</v>
      </c>
      <c r="BC97" s="34" t="e">
        <f t="shared" si="126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09"/>
        <v>#DIV/0!</v>
      </c>
      <c r="BP97" s="13" t="e">
        <f t="shared" si="110"/>
        <v>#DIV/0!</v>
      </c>
      <c r="BQ97" s="34" t="e">
        <f t="shared" si="127"/>
        <v>#DIV/0!</v>
      </c>
      <c r="BS97" s="53">
        <v>9</v>
      </c>
      <c r="BT97">
        <v>5</v>
      </c>
      <c r="BU97">
        <v>80</v>
      </c>
      <c r="BV97">
        <v>10000</v>
      </c>
      <c r="BZ97" s="29" t="e">
        <f t="shared" si="111"/>
        <v>#DIV/0!</v>
      </c>
      <c r="CD97" s="13" t="e">
        <f t="shared" si="112"/>
        <v>#DIV/0!</v>
      </c>
      <c r="CE97" s="34" t="e">
        <f t="shared" si="128"/>
        <v>#DIV/0!</v>
      </c>
      <c r="CG97" s="53">
        <v>9</v>
      </c>
      <c r="CH97">
        <v>5</v>
      </c>
      <c r="CI97">
        <v>80</v>
      </c>
      <c r="CJ97">
        <v>10000</v>
      </c>
      <c r="CN97" s="29" t="e">
        <f t="shared" si="113"/>
        <v>#DIV/0!</v>
      </c>
      <c r="CR97" s="13" t="e">
        <f t="shared" si="114"/>
        <v>#DIV/0!</v>
      </c>
      <c r="CS97" s="34" t="e">
        <f t="shared" si="129"/>
        <v>#DIV/0!</v>
      </c>
      <c r="CU97" s="53">
        <v>9</v>
      </c>
      <c r="CV97">
        <v>5</v>
      </c>
      <c r="CW97">
        <v>80</v>
      </c>
      <c r="CX97">
        <v>15000</v>
      </c>
      <c r="DB97" s="29" t="e">
        <f t="shared" si="115"/>
        <v>#DIV/0!</v>
      </c>
      <c r="DF97" s="13" t="e">
        <f t="shared" si="116"/>
        <v>#DIV/0!</v>
      </c>
      <c r="DG97" s="34" t="e">
        <f t="shared" si="130"/>
        <v>#DIV/0!</v>
      </c>
      <c r="DI97" s="53">
        <v>9</v>
      </c>
      <c r="DJ97">
        <v>5</v>
      </c>
      <c r="DK97">
        <v>80</v>
      </c>
      <c r="DL97">
        <v>20000</v>
      </c>
      <c r="DP97" s="29" t="e">
        <f t="shared" si="117"/>
        <v>#DIV/0!</v>
      </c>
      <c r="DT97" s="13" t="e">
        <f t="shared" si="118"/>
        <v>#DIV/0!</v>
      </c>
      <c r="DU97" s="34" t="e">
        <f t="shared" si="131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19"/>
        <v>#DIV/0!</v>
      </c>
      <c r="EH97" s="13" t="e">
        <f t="shared" si="120"/>
        <v>#DIV/0!</v>
      </c>
      <c r="EI97" s="34" t="e">
        <f t="shared" si="132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21"/>
        <v>#DIV/0!</v>
      </c>
      <c r="EV97" s="13" t="e">
        <f t="shared" si="122"/>
        <v>#DIV/0!</v>
      </c>
      <c r="EW97" s="34" t="e">
        <f t="shared" si="133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01"/>
        <v>#DIV/0!</v>
      </c>
      <c r="L98" s="13" t="e">
        <f t="shared" si="102"/>
        <v>#DIV/0!</v>
      </c>
      <c r="M98" s="34" t="e">
        <f t="shared" si="123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3"/>
        <v>#DIV/0!</v>
      </c>
      <c r="Z98" s="13" t="e">
        <f t="shared" si="104"/>
        <v>#DIV/0!</v>
      </c>
      <c r="AA98" s="34" t="e">
        <f t="shared" si="124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5"/>
        <v>#DIV/0!</v>
      </c>
      <c r="AN98" s="13" t="e">
        <f t="shared" si="106"/>
        <v>#DIV/0!</v>
      </c>
      <c r="AO98" s="34" t="e">
        <f t="shared" si="125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7"/>
        <v>#DIV/0!</v>
      </c>
      <c r="BB98" s="13" t="e">
        <f t="shared" si="108"/>
        <v>#DIV/0!</v>
      </c>
      <c r="BC98" s="34" t="e">
        <f t="shared" si="126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09"/>
        <v>#DIV/0!</v>
      </c>
      <c r="BP98" s="13" t="e">
        <f t="shared" si="110"/>
        <v>#DIV/0!</v>
      </c>
      <c r="BQ98" s="34" t="e">
        <f t="shared" si="127"/>
        <v>#DIV/0!</v>
      </c>
      <c r="BS98" s="53">
        <v>10</v>
      </c>
      <c r="BT98">
        <v>5</v>
      </c>
      <c r="BU98">
        <v>90</v>
      </c>
      <c r="BV98">
        <v>10000</v>
      </c>
      <c r="BZ98" s="29" t="e">
        <f t="shared" si="111"/>
        <v>#DIV/0!</v>
      </c>
      <c r="CD98" s="13" t="e">
        <f t="shared" si="112"/>
        <v>#DIV/0!</v>
      </c>
      <c r="CE98" s="34" t="e">
        <f t="shared" si="128"/>
        <v>#DIV/0!</v>
      </c>
      <c r="CG98" s="53">
        <v>10</v>
      </c>
      <c r="CH98">
        <v>5</v>
      </c>
      <c r="CI98">
        <v>90</v>
      </c>
      <c r="CJ98">
        <v>10000</v>
      </c>
      <c r="CN98" s="29" t="e">
        <f t="shared" si="113"/>
        <v>#DIV/0!</v>
      </c>
      <c r="CR98" s="13" t="e">
        <f t="shared" si="114"/>
        <v>#DIV/0!</v>
      </c>
      <c r="CS98" s="34" t="e">
        <f t="shared" si="129"/>
        <v>#DIV/0!</v>
      </c>
      <c r="CU98" s="53">
        <v>10</v>
      </c>
      <c r="CV98">
        <v>5</v>
      </c>
      <c r="CW98">
        <v>90</v>
      </c>
      <c r="CX98">
        <v>15000</v>
      </c>
      <c r="DB98" s="29" t="e">
        <f t="shared" si="115"/>
        <v>#DIV/0!</v>
      </c>
      <c r="DF98" s="13" t="e">
        <f t="shared" si="116"/>
        <v>#DIV/0!</v>
      </c>
      <c r="DG98" s="34" t="e">
        <f t="shared" si="130"/>
        <v>#DIV/0!</v>
      </c>
      <c r="DI98" s="53">
        <v>10</v>
      </c>
      <c r="DJ98">
        <v>5</v>
      </c>
      <c r="DK98">
        <v>90</v>
      </c>
      <c r="DL98">
        <v>20000</v>
      </c>
      <c r="DP98" s="29" t="e">
        <f t="shared" si="117"/>
        <v>#DIV/0!</v>
      </c>
      <c r="DT98" s="13" t="e">
        <f t="shared" si="118"/>
        <v>#DIV/0!</v>
      </c>
      <c r="DU98" s="34" t="e">
        <f t="shared" si="131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19"/>
        <v>#DIV/0!</v>
      </c>
      <c r="EH98" s="13" t="e">
        <f t="shared" si="120"/>
        <v>#DIV/0!</v>
      </c>
      <c r="EI98" s="34" t="e">
        <f t="shared" si="132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21"/>
        <v>#DIV/0!</v>
      </c>
      <c r="EV98" s="13" t="e">
        <f t="shared" si="122"/>
        <v>#DIV/0!</v>
      </c>
      <c r="EW98" s="34" t="e">
        <f t="shared" si="133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01"/>
        <v>#DIV/0!</v>
      </c>
      <c r="I99">
        <v>5</v>
      </c>
      <c r="J99">
        <v>5</v>
      </c>
      <c r="K99">
        <v>5</v>
      </c>
      <c r="L99" s="13">
        <f t="shared" si="102"/>
        <v>5</v>
      </c>
      <c r="M99" s="34" t="e">
        <f t="shared" si="123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3"/>
        <v>#DIV/0!</v>
      </c>
      <c r="Z99" s="13" t="e">
        <f t="shared" si="104"/>
        <v>#DIV/0!</v>
      </c>
      <c r="AA99" s="34" t="e">
        <f t="shared" si="124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5"/>
        <v>#DIV/0!</v>
      </c>
      <c r="AN99" s="13" t="e">
        <f t="shared" si="106"/>
        <v>#DIV/0!</v>
      </c>
      <c r="AO99" s="34" t="e">
        <f t="shared" si="125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7"/>
        <v>#DIV/0!</v>
      </c>
      <c r="BB99" s="13" t="e">
        <f t="shared" si="108"/>
        <v>#DIV/0!</v>
      </c>
      <c r="BC99" s="34" t="e">
        <f t="shared" si="126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09"/>
        <v>#DIV/0!</v>
      </c>
      <c r="BP99" s="13" t="e">
        <f t="shared" si="110"/>
        <v>#DIV/0!</v>
      </c>
      <c r="BQ99" s="34" t="e">
        <f t="shared" si="127"/>
        <v>#DIV/0!</v>
      </c>
      <c r="BS99" s="53">
        <v>11</v>
      </c>
      <c r="BT99">
        <v>5</v>
      </c>
      <c r="BU99">
        <v>100</v>
      </c>
      <c r="BV99">
        <v>10000</v>
      </c>
      <c r="BZ99" s="29" t="e">
        <f t="shared" si="111"/>
        <v>#DIV/0!</v>
      </c>
      <c r="CD99" s="13" t="e">
        <f t="shared" si="112"/>
        <v>#DIV/0!</v>
      </c>
      <c r="CE99" s="34" t="e">
        <f t="shared" si="128"/>
        <v>#DIV/0!</v>
      </c>
      <c r="CG99" s="53">
        <v>11</v>
      </c>
      <c r="CH99">
        <v>5</v>
      </c>
      <c r="CI99">
        <v>100</v>
      </c>
      <c r="CJ99">
        <v>10000</v>
      </c>
      <c r="CN99" s="29" t="e">
        <f t="shared" si="113"/>
        <v>#DIV/0!</v>
      </c>
      <c r="CR99" s="13" t="e">
        <f t="shared" si="114"/>
        <v>#DIV/0!</v>
      </c>
      <c r="CS99" s="34" t="e">
        <f t="shared" si="129"/>
        <v>#DIV/0!</v>
      </c>
      <c r="CU99" s="53">
        <v>11</v>
      </c>
      <c r="CV99">
        <v>5</v>
      </c>
      <c r="CW99">
        <v>100</v>
      </c>
      <c r="CX99">
        <v>15000</v>
      </c>
      <c r="DB99" s="29" t="e">
        <f t="shared" si="115"/>
        <v>#DIV/0!</v>
      </c>
      <c r="DF99" s="13" t="e">
        <f t="shared" si="116"/>
        <v>#DIV/0!</v>
      </c>
      <c r="DG99" s="34" t="e">
        <f t="shared" si="130"/>
        <v>#DIV/0!</v>
      </c>
      <c r="DI99" s="53">
        <v>11</v>
      </c>
      <c r="DJ99">
        <v>5</v>
      </c>
      <c r="DK99">
        <v>100</v>
      </c>
      <c r="DL99">
        <v>20000</v>
      </c>
      <c r="DP99" s="29" t="e">
        <f t="shared" si="117"/>
        <v>#DIV/0!</v>
      </c>
      <c r="DT99" s="13" t="e">
        <f t="shared" si="118"/>
        <v>#DIV/0!</v>
      </c>
      <c r="DU99" s="34" t="e">
        <f t="shared" si="131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19"/>
        <v>#DIV/0!</v>
      </c>
      <c r="EH99" s="13" t="e">
        <f t="shared" si="120"/>
        <v>#DIV/0!</v>
      </c>
      <c r="EI99" s="34" t="e">
        <f t="shared" si="132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21"/>
        <v>#DIV/0!</v>
      </c>
      <c r="EV99" s="13" t="e">
        <f t="shared" si="122"/>
        <v>#DIV/0!</v>
      </c>
      <c r="EW99" s="34" t="e">
        <f t="shared" si="133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01"/>
        <v>12.520000000000001</v>
      </c>
      <c r="I100" s="41">
        <v>7</v>
      </c>
      <c r="J100" s="41">
        <v>9</v>
      </c>
      <c r="K100" s="41">
        <v>9</v>
      </c>
      <c r="L100" s="43">
        <f t="shared" si="102"/>
        <v>8.3333333333333339</v>
      </c>
      <c r="M100" s="44">
        <f t="shared" si="123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3"/>
        <v>23.933333333333334</v>
      </c>
      <c r="W100" s="41">
        <v>26</v>
      </c>
      <c r="X100" s="41">
        <v>19</v>
      </c>
      <c r="Y100" s="41">
        <v>28</v>
      </c>
      <c r="Z100" s="43">
        <f t="shared" si="104"/>
        <v>24.333333333333332</v>
      </c>
      <c r="AA100" s="44">
        <f t="shared" si="124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5"/>
        <v>35.233333333333327</v>
      </c>
      <c r="AK100" s="41">
        <v>41</v>
      </c>
      <c r="AL100" s="41">
        <v>37</v>
      </c>
      <c r="AM100" s="41">
        <v>34</v>
      </c>
      <c r="AN100" s="43">
        <f t="shared" si="106"/>
        <v>37.333333333333336</v>
      </c>
      <c r="AO100" s="44">
        <f t="shared" si="125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7"/>
        <v>57.5</v>
      </c>
      <c r="AY100" s="41">
        <v>57</v>
      </c>
      <c r="AZ100" s="41">
        <v>61</v>
      </c>
      <c r="BA100" s="41">
        <v>68</v>
      </c>
      <c r="BB100" s="43">
        <f t="shared" si="108"/>
        <v>62</v>
      </c>
      <c r="BC100" s="44">
        <f t="shared" si="126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09"/>
        <v>110.93333333333334</v>
      </c>
      <c r="BP100" s="43" t="e">
        <f t="shared" si="110"/>
        <v>#DIV/0!</v>
      </c>
      <c r="BQ100" s="44">
        <f t="shared" si="127"/>
        <v>1.7333333333333336E-2</v>
      </c>
      <c r="BS100" s="55">
        <v>12</v>
      </c>
      <c r="BT100" s="41">
        <v>5</v>
      </c>
      <c r="BU100" s="41">
        <v>128</v>
      </c>
      <c r="BV100" s="41">
        <v>10000</v>
      </c>
      <c r="BZ100" s="42" t="e">
        <f t="shared" si="111"/>
        <v>#DIV/0!</v>
      </c>
      <c r="CD100" s="43" t="e">
        <f t="shared" si="112"/>
        <v>#DIV/0!</v>
      </c>
      <c r="CE100" s="44" t="e">
        <f t="shared" si="128"/>
        <v>#DIV/0!</v>
      </c>
      <c r="CG100" s="55">
        <v>12</v>
      </c>
      <c r="CH100" s="41">
        <v>5</v>
      </c>
      <c r="CI100" s="41">
        <v>128</v>
      </c>
      <c r="CJ100" s="41">
        <v>10000</v>
      </c>
      <c r="CN100" s="42" t="e">
        <f t="shared" si="113"/>
        <v>#DIV/0!</v>
      </c>
      <c r="CR100" s="43" t="e">
        <f t="shared" si="114"/>
        <v>#DIV/0!</v>
      </c>
      <c r="CS100" s="44" t="e">
        <f t="shared" si="129"/>
        <v>#DIV/0!</v>
      </c>
      <c r="CU100" s="55">
        <v>12</v>
      </c>
      <c r="CV100" s="41">
        <v>5</v>
      </c>
      <c r="CW100" s="41">
        <v>128</v>
      </c>
      <c r="CX100" s="41">
        <v>15000</v>
      </c>
      <c r="CY100" s="41">
        <v>142</v>
      </c>
      <c r="CZ100" s="41">
        <v>143</v>
      </c>
      <c r="DA100" s="41">
        <v>136</v>
      </c>
      <c r="DB100" s="42">
        <f t="shared" si="115"/>
        <v>140.33333333333334</v>
      </c>
      <c r="DF100" s="43" t="e">
        <f t="shared" si="116"/>
        <v>#DIV/0!</v>
      </c>
      <c r="DG100" s="44">
        <f t="shared" si="130"/>
        <v>1.4618055555555556E-2</v>
      </c>
      <c r="DI100" s="55">
        <v>12</v>
      </c>
      <c r="DJ100" s="41">
        <v>5</v>
      </c>
      <c r="DK100" s="41">
        <v>128</v>
      </c>
      <c r="DL100" s="41">
        <v>20000</v>
      </c>
      <c r="DP100" s="42" t="e">
        <f t="shared" si="117"/>
        <v>#DIV/0!</v>
      </c>
      <c r="DT100" s="43" t="e">
        <f t="shared" si="118"/>
        <v>#DIV/0!</v>
      </c>
      <c r="DU100" s="44" t="e">
        <f t="shared" si="131"/>
        <v>#DIV/0!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19"/>
        <v>#DIV/0!</v>
      </c>
      <c r="EH100" s="43" t="e">
        <f t="shared" si="120"/>
        <v>#DIV/0!</v>
      </c>
      <c r="EI100" s="44" t="e">
        <f t="shared" si="132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21"/>
        <v>#DIV/0!</v>
      </c>
      <c r="EV100" s="43" t="e">
        <f t="shared" si="122"/>
        <v>#DIV/0!</v>
      </c>
      <c r="EW100" s="44" t="e">
        <f t="shared" si="133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10000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10000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15000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20000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34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35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36">AVERAGE(S106:U106)</f>
        <v>#DIV/0!</v>
      </c>
      <c r="W106" s="38"/>
      <c r="X106" s="5"/>
      <c r="Y106" s="38"/>
      <c r="Z106" s="13" t="e">
        <f t="shared" ref="Z106:Z116" si="137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38">AVERAGE(AG106:AI106)</f>
        <v>#DIV/0!</v>
      </c>
      <c r="AK106" s="38"/>
      <c r="AL106" s="5"/>
      <c r="AM106" s="38"/>
      <c r="AN106" s="13" t="e">
        <f t="shared" ref="AN106:AN116" si="139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40">AVERAGE(AU106:AW106)</f>
        <v>#DIV/0!</v>
      </c>
      <c r="AY106" s="38"/>
      <c r="AZ106" s="5"/>
      <c r="BA106" s="38"/>
      <c r="BB106" s="13" t="e">
        <f t="shared" ref="BB106:BB116" si="141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42">AVERAGE(BI106:BK106)</f>
        <v>#DIV/0!</v>
      </c>
      <c r="BM106" s="38"/>
      <c r="BN106" s="5"/>
      <c r="BO106" s="38"/>
      <c r="BP106" s="13" t="e">
        <f t="shared" ref="BP106:BP116" si="143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34"/>
        <v>#DIV/0!</v>
      </c>
      <c r="I107">
        <v>1</v>
      </c>
      <c r="J107">
        <v>1</v>
      </c>
      <c r="K107">
        <v>1</v>
      </c>
      <c r="L107" s="13">
        <f t="shared" si="135"/>
        <v>1</v>
      </c>
      <c r="M107" s="34" t="e">
        <f t="shared" ref="M107:M116" si="144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36"/>
        <v>#DIV/0!</v>
      </c>
      <c r="Z107" s="13" t="e">
        <f t="shared" si="137"/>
        <v>#DIV/0!</v>
      </c>
      <c r="AA107" s="34" t="e">
        <f t="shared" ref="AA107:AA116" si="145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38"/>
        <v>#DIV/0!</v>
      </c>
      <c r="AN107" s="13" t="e">
        <f t="shared" si="139"/>
        <v>#DIV/0!</v>
      </c>
      <c r="AO107" s="34" t="e">
        <f t="shared" ref="AO107:AO116" si="146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40"/>
        <v>#DIV/0!</v>
      </c>
      <c r="BB107" s="13" t="e">
        <f t="shared" si="141"/>
        <v>#DIV/0!</v>
      </c>
      <c r="BC107" s="34" t="e">
        <f t="shared" ref="BC107:BC116" si="147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42"/>
        <v>#DIV/0!</v>
      </c>
      <c r="BP107" s="13" t="e">
        <f t="shared" si="143"/>
        <v>#DIV/0!</v>
      </c>
      <c r="BQ107" s="34" t="e">
        <f t="shared" ref="BQ107:BQ116" si="148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34"/>
        <v>#DIV/0!</v>
      </c>
      <c r="L108" s="13" t="e">
        <f t="shared" si="135"/>
        <v>#DIV/0!</v>
      </c>
      <c r="M108" s="34" t="e">
        <f t="shared" si="144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36"/>
        <v>#DIV/0!</v>
      </c>
      <c r="Z108" s="13" t="e">
        <f t="shared" si="137"/>
        <v>#DIV/0!</v>
      </c>
      <c r="AA108" s="34" t="e">
        <f t="shared" si="145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38"/>
        <v>#DIV/0!</v>
      </c>
      <c r="AN108" s="13" t="e">
        <f t="shared" si="139"/>
        <v>#DIV/0!</v>
      </c>
      <c r="AO108" s="34" t="e">
        <f t="shared" si="146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40"/>
        <v>#DIV/0!</v>
      </c>
      <c r="BB108" s="13" t="e">
        <f t="shared" si="141"/>
        <v>#DIV/0!</v>
      </c>
      <c r="BC108" s="34" t="e">
        <f t="shared" si="147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42"/>
        <v>#DIV/0!</v>
      </c>
      <c r="BP108" s="13" t="e">
        <f t="shared" si="143"/>
        <v>#DIV/0!</v>
      </c>
      <c r="BQ108" s="34" t="e">
        <f t="shared" si="148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34"/>
        <v>#DIV/0!</v>
      </c>
      <c r="L109" s="13" t="e">
        <f t="shared" si="135"/>
        <v>#DIV/0!</v>
      </c>
      <c r="M109" s="34" t="e">
        <f t="shared" si="144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36"/>
        <v>#DIV/0!</v>
      </c>
      <c r="Z109" s="13" t="e">
        <f t="shared" si="137"/>
        <v>#DIV/0!</v>
      </c>
      <c r="AA109" s="34" t="e">
        <f t="shared" si="145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38"/>
        <v>#DIV/0!</v>
      </c>
      <c r="AN109" s="13" t="e">
        <f t="shared" si="139"/>
        <v>#DIV/0!</v>
      </c>
      <c r="AO109" s="34" t="e">
        <f t="shared" si="146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40"/>
        <v>#DIV/0!</v>
      </c>
      <c r="BB109" s="13" t="e">
        <f t="shared" si="141"/>
        <v>#DIV/0!</v>
      </c>
      <c r="BC109" s="34" t="e">
        <f t="shared" si="147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42"/>
        <v>#DIV/0!</v>
      </c>
      <c r="BP109" s="13" t="e">
        <f t="shared" si="143"/>
        <v>#DIV/0!</v>
      </c>
      <c r="BQ109" s="34" t="e">
        <f t="shared" si="148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34"/>
        <v>11.229999999999999</v>
      </c>
      <c r="I110">
        <v>4</v>
      </c>
      <c r="J110">
        <v>4</v>
      </c>
      <c r="K110">
        <v>4</v>
      </c>
      <c r="L110" s="13">
        <f t="shared" si="135"/>
        <v>4</v>
      </c>
      <c r="M110" s="34">
        <f t="shared" si="144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36"/>
        <v>#DIV/0!</v>
      </c>
      <c r="Z110" s="13" t="e">
        <f t="shared" si="137"/>
        <v>#DIV/0!</v>
      </c>
      <c r="AA110" s="34" t="e">
        <f t="shared" si="145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38"/>
        <v>#DIV/0!</v>
      </c>
      <c r="AN110" s="13" t="e">
        <f t="shared" si="139"/>
        <v>#DIV/0!</v>
      </c>
      <c r="AO110" s="34" t="e">
        <f t="shared" si="146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40"/>
        <v>#DIV/0!</v>
      </c>
      <c r="BB110" s="13" t="e">
        <f t="shared" si="141"/>
        <v>#DIV/0!</v>
      </c>
      <c r="BC110" s="34" t="e">
        <f t="shared" si="147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42"/>
        <v>#DIV/0!</v>
      </c>
      <c r="BP110" s="13" t="e">
        <f t="shared" si="143"/>
        <v>#DIV/0!</v>
      </c>
      <c r="BQ110" s="34" t="e">
        <f t="shared" si="148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34"/>
        <v>#DIV/0!</v>
      </c>
      <c r="L111" s="13" t="e">
        <f t="shared" si="135"/>
        <v>#DIV/0!</v>
      </c>
      <c r="M111" s="34" t="e">
        <f t="shared" si="144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36"/>
        <v>#DIV/0!</v>
      </c>
      <c r="Z111" s="13" t="e">
        <f t="shared" si="137"/>
        <v>#DIV/0!</v>
      </c>
      <c r="AA111" s="34" t="e">
        <f t="shared" si="145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38"/>
        <v>#DIV/0!</v>
      </c>
      <c r="AN111" s="13" t="e">
        <f t="shared" si="139"/>
        <v>#DIV/0!</v>
      </c>
      <c r="AO111" s="34" t="e">
        <f t="shared" si="146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40"/>
        <v>#DIV/0!</v>
      </c>
      <c r="BB111" s="13" t="e">
        <f t="shared" si="141"/>
        <v>#DIV/0!</v>
      </c>
      <c r="BC111" s="34" t="e">
        <f t="shared" si="147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42"/>
        <v>#DIV/0!</v>
      </c>
      <c r="BP111" s="13" t="e">
        <f t="shared" si="143"/>
        <v>#DIV/0!</v>
      </c>
      <c r="BQ111" s="34" t="e">
        <f t="shared" si="148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34"/>
        <v>#DIV/0!</v>
      </c>
      <c r="L112" s="13" t="e">
        <f t="shared" si="135"/>
        <v>#DIV/0!</v>
      </c>
      <c r="M112" s="34" t="e">
        <f t="shared" si="144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36"/>
        <v>#DIV/0!</v>
      </c>
      <c r="Z112" s="13" t="e">
        <f t="shared" si="137"/>
        <v>#DIV/0!</v>
      </c>
      <c r="AA112" s="34" t="e">
        <f t="shared" si="145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38"/>
        <v>#DIV/0!</v>
      </c>
      <c r="AN112" s="13" t="e">
        <f t="shared" si="139"/>
        <v>#DIV/0!</v>
      </c>
      <c r="AO112" s="34" t="e">
        <f t="shared" si="146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40"/>
        <v>#DIV/0!</v>
      </c>
      <c r="BB112" s="13" t="e">
        <f t="shared" si="141"/>
        <v>#DIV/0!</v>
      </c>
      <c r="BC112" s="34" t="e">
        <f t="shared" si="147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42"/>
        <v>#DIV/0!</v>
      </c>
      <c r="BP112" s="13" t="e">
        <f t="shared" si="143"/>
        <v>#DIV/0!</v>
      </c>
      <c r="BQ112" s="34" t="e">
        <f t="shared" si="148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34"/>
        <v>#DIV/0!</v>
      </c>
      <c r="L113" s="13" t="e">
        <f t="shared" si="135"/>
        <v>#DIV/0!</v>
      </c>
      <c r="M113" s="34" t="e">
        <f t="shared" si="144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36"/>
        <v>#DIV/0!</v>
      </c>
      <c r="Z113" s="13" t="e">
        <f t="shared" si="137"/>
        <v>#DIV/0!</v>
      </c>
      <c r="AA113" s="34" t="e">
        <f t="shared" si="145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38"/>
        <v>#DIV/0!</v>
      </c>
      <c r="AN113" s="13" t="e">
        <f t="shared" si="139"/>
        <v>#DIV/0!</v>
      </c>
      <c r="AO113" s="34" t="e">
        <f t="shared" si="146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40"/>
        <v>#DIV/0!</v>
      </c>
      <c r="BB113" s="13" t="e">
        <f t="shared" si="141"/>
        <v>#DIV/0!</v>
      </c>
      <c r="BC113" s="34" t="e">
        <f t="shared" si="147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42"/>
        <v>#DIV/0!</v>
      </c>
      <c r="BP113" s="13" t="e">
        <f t="shared" si="143"/>
        <v>#DIV/0!</v>
      </c>
      <c r="BQ113" s="34" t="e">
        <f t="shared" si="148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34"/>
        <v>#DIV/0!</v>
      </c>
      <c r="L114" s="13" t="e">
        <f t="shared" si="135"/>
        <v>#DIV/0!</v>
      </c>
      <c r="M114" s="34" t="e">
        <f t="shared" si="144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36"/>
        <v>#DIV/0!</v>
      </c>
      <c r="Z114" s="13" t="e">
        <f t="shared" si="137"/>
        <v>#DIV/0!</v>
      </c>
      <c r="AA114" s="34" t="e">
        <f t="shared" si="145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38"/>
        <v>#DIV/0!</v>
      </c>
      <c r="AN114" s="13" t="e">
        <f t="shared" si="139"/>
        <v>#DIV/0!</v>
      </c>
      <c r="AO114" s="34" t="e">
        <f t="shared" si="146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40"/>
        <v>#DIV/0!</v>
      </c>
      <c r="BB114" s="13" t="e">
        <f t="shared" si="141"/>
        <v>#DIV/0!</v>
      </c>
      <c r="BC114" s="34" t="e">
        <f t="shared" si="147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42"/>
        <v>#DIV/0!</v>
      </c>
      <c r="BP114" s="13" t="e">
        <f t="shared" si="143"/>
        <v>#DIV/0!</v>
      </c>
      <c r="BQ114" s="34" t="e">
        <f t="shared" si="148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34"/>
        <v>13.293333333333335</v>
      </c>
      <c r="I115">
        <v>9</v>
      </c>
      <c r="J115">
        <v>8</v>
      </c>
      <c r="K115">
        <v>10</v>
      </c>
      <c r="L115" s="13">
        <f t="shared" si="135"/>
        <v>9</v>
      </c>
      <c r="M115" s="34">
        <f t="shared" si="144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36"/>
        <v>#DIV/0!</v>
      </c>
      <c r="Z115" s="13" t="e">
        <f t="shared" si="137"/>
        <v>#DIV/0!</v>
      </c>
      <c r="AA115" s="34" t="e">
        <f t="shared" si="145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38"/>
        <v>#DIV/0!</v>
      </c>
      <c r="AN115" s="13" t="e">
        <f t="shared" si="139"/>
        <v>#DIV/0!</v>
      </c>
      <c r="AO115" s="34" t="e">
        <f t="shared" si="146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40"/>
        <v>#DIV/0!</v>
      </c>
      <c r="BB115" s="13" t="e">
        <f t="shared" si="141"/>
        <v>#DIV/0!</v>
      </c>
      <c r="BC115" s="34" t="e">
        <f t="shared" si="147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42"/>
        <v>#DIV/0!</v>
      </c>
      <c r="BP115" s="13" t="e">
        <f t="shared" si="143"/>
        <v>#DIV/0!</v>
      </c>
      <c r="BQ115" s="34" t="e">
        <f t="shared" si="148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34"/>
        <v>13.64</v>
      </c>
      <c r="I116" s="41">
        <v>9</v>
      </c>
      <c r="J116" s="41">
        <v>9</v>
      </c>
      <c r="K116" s="41">
        <v>8</v>
      </c>
      <c r="L116" s="43">
        <f t="shared" si="135"/>
        <v>8.6666666666666661</v>
      </c>
      <c r="M116" s="44">
        <f t="shared" si="144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36"/>
        <v>26.166666666666668</v>
      </c>
      <c r="Z116" s="43" t="e">
        <f t="shared" si="137"/>
        <v>#DIV/0!</v>
      </c>
      <c r="AA116" s="44">
        <f t="shared" si="145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38"/>
        <v>38.300000000000004</v>
      </c>
      <c r="AN116" s="43" t="e">
        <f t="shared" si="139"/>
        <v>#DIV/0!</v>
      </c>
      <c r="AO116" s="44">
        <f t="shared" si="146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40"/>
        <v>63.1</v>
      </c>
      <c r="BB116" s="43" t="e">
        <f t="shared" si="141"/>
        <v>#DIV/0!</v>
      </c>
      <c r="BC116" s="44">
        <f t="shared" si="147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42"/>
        <v>119.39999999999999</v>
      </c>
      <c r="BP116" s="43" t="e">
        <f t="shared" si="143"/>
        <v>#DIV/0!</v>
      </c>
      <c r="BQ116" s="44">
        <f t="shared" si="148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31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49">$B$121</f>
        <v>7</v>
      </c>
      <c r="C124">
        <v>10</v>
      </c>
      <c r="D124">
        <v>1000</v>
      </c>
      <c r="H124" s="29" t="e">
        <f t="shared" ref="H124:H133" si="150">AVERAGE(E124:G124)</f>
        <v>#DIV/0!</v>
      </c>
      <c r="I124" s="38"/>
      <c r="J124" s="5"/>
      <c r="K124" s="38"/>
      <c r="L124" s="13" t="e">
        <f t="shared" ref="L124:L133" si="151">AVERAGE(I124:K124)</f>
        <v>#DIV/0!</v>
      </c>
      <c r="M124" s="34" t="e">
        <f>H124*1000/(B124*C124*D124)</f>
        <v>#DIV/0!</v>
      </c>
      <c r="O124">
        <v>2</v>
      </c>
      <c r="P124">
        <f t="shared" ref="P124:P134" si="152">$B$121</f>
        <v>7</v>
      </c>
      <c r="Q124">
        <v>10</v>
      </c>
      <c r="R124">
        <v>2000</v>
      </c>
      <c r="V124" s="29" t="e">
        <f t="shared" ref="V124:V133" si="153">AVERAGE(S124:U124)</f>
        <v>#DIV/0!</v>
      </c>
      <c r="W124" s="38"/>
      <c r="X124" s="5"/>
      <c r="Y124" s="38"/>
      <c r="Z124" s="13" t="e">
        <f t="shared" ref="Z124:Z133" si="154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55">$B$121</f>
        <v>7</v>
      </c>
      <c r="AE124">
        <v>10</v>
      </c>
      <c r="AF124">
        <v>3000</v>
      </c>
      <c r="AJ124" s="29" t="e">
        <f t="shared" ref="AJ124:AJ133" si="156">AVERAGE(AG124:AI124)</f>
        <v>#DIV/0!</v>
      </c>
      <c r="AK124" s="38"/>
      <c r="AL124" s="5"/>
      <c r="AM124" s="38"/>
      <c r="AN124" s="13" t="e">
        <f t="shared" ref="AN124:AN133" si="157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58">$B$121</f>
        <v>7</v>
      </c>
      <c r="AS124">
        <v>10</v>
      </c>
      <c r="AT124">
        <v>5000</v>
      </c>
      <c r="AX124" s="29" t="e">
        <f t="shared" ref="AX124:AX133" si="159">AVERAGE(AU124:AW124)</f>
        <v>#DIV/0!</v>
      </c>
      <c r="AY124" s="38"/>
      <c r="AZ124" s="5"/>
      <c r="BA124" s="38"/>
      <c r="BB124" s="13" t="e">
        <f t="shared" ref="BB124:BB133" si="160">AVERAGE(AY124:BA124)</f>
        <v>#DIV/0!</v>
      </c>
      <c r="BC124" s="34" t="e">
        <f>AX124*1000/(AR124*AS124*AT124)</f>
        <v>#DIV/0!</v>
      </c>
      <c r="BE124">
        <v>2</v>
      </c>
      <c r="BF124">
        <f t="shared" ref="BF124:BF134" si="161">$B$121</f>
        <v>7</v>
      </c>
      <c r="BG124">
        <v>10</v>
      </c>
      <c r="BH124">
        <v>10000</v>
      </c>
      <c r="BL124" s="29" t="e">
        <f t="shared" ref="BL124:BL133" si="162">AVERAGE(BI124:BK124)</f>
        <v>#DIV/0!</v>
      </c>
      <c r="BM124" s="38"/>
      <c r="BN124" s="5"/>
      <c r="BO124" s="38"/>
      <c r="BP124" s="13" t="e">
        <f t="shared" ref="BP124:BP133" si="163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49"/>
        <v>7</v>
      </c>
      <c r="C125">
        <v>20</v>
      </c>
      <c r="D125">
        <v>1000</v>
      </c>
      <c r="H125" s="29" t="e">
        <f t="shared" si="150"/>
        <v>#DIV/0!</v>
      </c>
      <c r="L125" s="13" t="e">
        <f t="shared" si="151"/>
        <v>#DIV/0!</v>
      </c>
      <c r="M125" s="34" t="e">
        <f t="shared" ref="M125:M133" si="164">H125*1000/(B125*C125*D125)</f>
        <v>#DIV/0!</v>
      </c>
      <c r="O125">
        <v>3</v>
      </c>
      <c r="P125">
        <f t="shared" si="152"/>
        <v>7</v>
      </c>
      <c r="Q125">
        <v>20</v>
      </c>
      <c r="R125">
        <v>2000</v>
      </c>
      <c r="V125" s="29" t="e">
        <f t="shared" si="153"/>
        <v>#DIV/0!</v>
      </c>
      <c r="Z125" s="13" t="e">
        <f t="shared" si="154"/>
        <v>#DIV/0!</v>
      </c>
      <c r="AA125" s="34" t="e">
        <f t="shared" ref="AA125:AA133" si="165">V125*1000/(P125*Q125*R125)</f>
        <v>#DIV/0!</v>
      </c>
      <c r="AC125">
        <v>3</v>
      </c>
      <c r="AD125">
        <f t="shared" si="155"/>
        <v>7</v>
      </c>
      <c r="AE125">
        <v>20</v>
      </c>
      <c r="AF125">
        <v>3000</v>
      </c>
      <c r="AJ125" s="29" t="e">
        <f t="shared" si="156"/>
        <v>#DIV/0!</v>
      </c>
      <c r="AN125" s="13" t="e">
        <f t="shared" si="157"/>
        <v>#DIV/0!</v>
      </c>
      <c r="AO125" s="34" t="e">
        <f t="shared" ref="AO125:AO133" si="166">AJ125*1000/(AD125*AE125*AF125)</f>
        <v>#DIV/0!</v>
      </c>
      <c r="AQ125">
        <v>3</v>
      </c>
      <c r="AR125">
        <f t="shared" si="158"/>
        <v>7</v>
      </c>
      <c r="AS125">
        <v>20</v>
      </c>
      <c r="AT125">
        <v>5000</v>
      </c>
      <c r="AX125" s="29" t="e">
        <f t="shared" si="159"/>
        <v>#DIV/0!</v>
      </c>
      <c r="BB125" s="13" t="e">
        <f t="shared" si="160"/>
        <v>#DIV/0!</v>
      </c>
      <c r="BC125" s="34" t="e">
        <f t="shared" ref="BC125:BC133" si="167">AX125*1000/(AR125*AS125*AT125)</f>
        <v>#DIV/0!</v>
      </c>
      <c r="BE125">
        <v>3</v>
      </c>
      <c r="BF125">
        <f t="shared" si="161"/>
        <v>7</v>
      </c>
      <c r="BG125">
        <v>20</v>
      </c>
      <c r="BH125">
        <v>10000</v>
      </c>
      <c r="BL125" s="29" t="e">
        <f t="shared" si="162"/>
        <v>#DIV/0!</v>
      </c>
      <c r="BP125" s="13" t="e">
        <f t="shared" si="163"/>
        <v>#DIV/0!</v>
      </c>
      <c r="BQ125" s="34" t="e">
        <f t="shared" ref="BQ125:BQ133" si="168">BL125*1000/(BF125*BG125*BH125)</f>
        <v>#DIV/0!</v>
      </c>
    </row>
    <row r="126" spans="1:69" x14ac:dyDescent="0.25">
      <c r="A126">
        <v>4</v>
      </c>
      <c r="B126">
        <f t="shared" si="149"/>
        <v>7</v>
      </c>
      <c r="C126">
        <v>30</v>
      </c>
      <c r="D126">
        <v>1000</v>
      </c>
      <c r="H126" s="29" t="e">
        <f t="shared" si="150"/>
        <v>#DIV/0!</v>
      </c>
      <c r="L126" s="13" t="e">
        <f t="shared" si="151"/>
        <v>#DIV/0!</v>
      </c>
      <c r="M126" s="34" t="e">
        <f t="shared" si="164"/>
        <v>#DIV/0!</v>
      </c>
      <c r="O126">
        <v>4</v>
      </c>
      <c r="P126">
        <f t="shared" si="152"/>
        <v>7</v>
      </c>
      <c r="Q126">
        <v>30</v>
      </c>
      <c r="R126">
        <v>2000</v>
      </c>
      <c r="V126" s="29" t="e">
        <f t="shared" si="153"/>
        <v>#DIV/0!</v>
      </c>
      <c r="Z126" s="13" t="e">
        <f t="shared" si="154"/>
        <v>#DIV/0!</v>
      </c>
      <c r="AA126" s="34" t="e">
        <f t="shared" si="165"/>
        <v>#DIV/0!</v>
      </c>
      <c r="AC126">
        <v>4</v>
      </c>
      <c r="AD126">
        <f t="shared" si="155"/>
        <v>7</v>
      </c>
      <c r="AE126">
        <v>30</v>
      </c>
      <c r="AF126">
        <v>3000</v>
      </c>
      <c r="AJ126" s="29" t="e">
        <f t="shared" si="156"/>
        <v>#DIV/0!</v>
      </c>
      <c r="AN126" s="13" t="e">
        <f t="shared" si="157"/>
        <v>#DIV/0!</v>
      </c>
      <c r="AO126" s="34" t="e">
        <f t="shared" si="166"/>
        <v>#DIV/0!</v>
      </c>
      <c r="AQ126">
        <v>4</v>
      </c>
      <c r="AR126">
        <f t="shared" si="158"/>
        <v>7</v>
      </c>
      <c r="AS126">
        <v>30</v>
      </c>
      <c r="AT126">
        <v>5000</v>
      </c>
      <c r="AX126" s="29" t="e">
        <f t="shared" si="159"/>
        <v>#DIV/0!</v>
      </c>
      <c r="BB126" s="13" t="e">
        <f t="shared" si="160"/>
        <v>#DIV/0!</v>
      </c>
      <c r="BC126" s="34" t="e">
        <f t="shared" si="167"/>
        <v>#DIV/0!</v>
      </c>
      <c r="BE126">
        <v>4</v>
      </c>
      <c r="BF126">
        <f t="shared" si="161"/>
        <v>7</v>
      </c>
      <c r="BG126">
        <v>30</v>
      </c>
      <c r="BH126">
        <v>10000</v>
      </c>
      <c r="BL126" s="29" t="e">
        <f t="shared" si="162"/>
        <v>#DIV/0!</v>
      </c>
      <c r="BP126" s="13" t="e">
        <f t="shared" si="163"/>
        <v>#DIV/0!</v>
      </c>
      <c r="BQ126" s="34" t="e">
        <f t="shared" si="168"/>
        <v>#DIV/0!</v>
      </c>
    </row>
    <row r="127" spans="1:69" x14ac:dyDescent="0.25">
      <c r="A127">
        <v>5</v>
      </c>
      <c r="B127">
        <f t="shared" si="149"/>
        <v>7</v>
      </c>
      <c r="C127">
        <v>40</v>
      </c>
      <c r="D127">
        <v>1000</v>
      </c>
      <c r="H127" s="29" t="e">
        <f t="shared" si="150"/>
        <v>#DIV/0!</v>
      </c>
      <c r="L127" s="13" t="e">
        <f t="shared" si="151"/>
        <v>#DIV/0!</v>
      </c>
      <c r="M127" s="34" t="e">
        <f t="shared" si="164"/>
        <v>#DIV/0!</v>
      </c>
      <c r="O127">
        <v>5</v>
      </c>
      <c r="P127">
        <f t="shared" si="152"/>
        <v>7</v>
      </c>
      <c r="Q127">
        <v>40</v>
      </c>
      <c r="R127">
        <v>2000</v>
      </c>
      <c r="V127" s="29" t="e">
        <f t="shared" si="153"/>
        <v>#DIV/0!</v>
      </c>
      <c r="Z127" s="13" t="e">
        <f t="shared" si="154"/>
        <v>#DIV/0!</v>
      </c>
      <c r="AA127" s="34" t="e">
        <f t="shared" si="165"/>
        <v>#DIV/0!</v>
      </c>
      <c r="AC127">
        <v>5</v>
      </c>
      <c r="AD127">
        <f t="shared" si="155"/>
        <v>7</v>
      </c>
      <c r="AE127">
        <v>40</v>
      </c>
      <c r="AF127">
        <v>3000</v>
      </c>
      <c r="AJ127" s="29" t="e">
        <f t="shared" si="156"/>
        <v>#DIV/0!</v>
      </c>
      <c r="AN127" s="13" t="e">
        <f t="shared" si="157"/>
        <v>#DIV/0!</v>
      </c>
      <c r="AO127" s="34" t="e">
        <f t="shared" si="166"/>
        <v>#DIV/0!</v>
      </c>
      <c r="AQ127">
        <v>5</v>
      </c>
      <c r="AR127">
        <f t="shared" si="158"/>
        <v>7</v>
      </c>
      <c r="AS127">
        <v>40</v>
      </c>
      <c r="AT127">
        <v>5000</v>
      </c>
      <c r="AX127" s="29" t="e">
        <f t="shared" si="159"/>
        <v>#DIV/0!</v>
      </c>
      <c r="BB127" s="13" t="e">
        <f t="shared" si="160"/>
        <v>#DIV/0!</v>
      </c>
      <c r="BC127" s="34" t="e">
        <f t="shared" si="167"/>
        <v>#DIV/0!</v>
      </c>
      <c r="BE127">
        <v>5</v>
      </c>
      <c r="BF127">
        <f t="shared" si="161"/>
        <v>7</v>
      </c>
      <c r="BG127">
        <v>40</v>
      </c>
      <c r="BH127">
        <v>10000</v>
      </c>
      <c r="BL127" s="29" t="e">
        <f t="shared" si="162"/>
        <v>#DIV/0!</v>
      </c>
      <c r="BP127" s="13" t="e">
        <f t="shared" si="163"/>
        <v>#DIV/0!</v>
      </c>
      <c r="BQ127" s="34" t="e">
        <f t="shared" si="168"/>
        <v>#DIV/0!</v>
      </c>
    </row>
    <row r="128" spans="1:69" x14ac:dyDescent="0.25">
      <c r="A128">
        <v>6</v>
      </c>
      <c r="B128">
        <f t="shared" si="149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50"/>
        <v>11.319999999999999</v>
      </c>
      <c r="I128">
        <v>6</v>
      </c>
      <c r="J128">
        <v>4</v>
      </c>
      <c r="K128">
        <v>5</v>
      </c>
      <c r="L128" s="13">
        <f t="shared" si="151"/>
        <v>5</v>
      </c>
      <c r="M128" s="34">
        <f t="shared" si="164"/>
        <v>3.2342857142857138E-2</v>
      </c>
      <c r="O128">
        <v>6</v>
      </c>
      <c r="P128">
        <f t="shared" si="152"/>
        <v>7</v>
      </c>
      <c r="Q128">
        <v>50</v>
      </c>
      <c r="R128">
        <v>2000</v>
      </c>
      <c r="V128" s="29" t="e">
        <f t="shared" si="153"/>
        <v>#DIV/0!</v>
      </c>
      <c r="Z128" s="13" t="e">
        <f t="shared" si="154"/>
        <v>#DIV/0!</v>
      </c>
      <c r="AA128" s="34" t="e">
        <f t="shared" si="165"/>
        <v>#DIV/0!</v>
      </c>
      <c r="AC128">
        <v>6</v>
      </c>
      <c r="AD128">
        <f t="shared" si="155"/>
        <v>7</v>
      </c>
      <c r="AE128">
        <v>50</v>
      </c>
      <c r="AF128">
        <v>3000</v>
      </c>
      <c r="AJ128" s="29" t="e">
        <f t="shared" si="156"/>
        <v>#DIV/0!</v>
      </c>
      <c r="AN128" s="13" t="e">
        <f t="shared" si="157"/>
        <v>#DIV/0!</v>
      </c>
      <c r="AO128" s="34" t="e">
        <f t="shared" si="166"/>
        <v>#DIV/0!</v>
      </c>
      <c r="AQ128">
        <v>6</v>
      </c>
      <c r="AR128">
        <f t="shared" si="158"/>
        <v>7</v>
      </c>
      <c r="AS128">
        <v>50</v>
      </c>
      <c r="AT128">
        <v>5000</v>
      </c>
      <c r="AX128" s="29" t="e">
        <f t="shared" si="159"/>
        <v>#DIV/0!</v>
      </c>
      <c r="BB128" s="13" t="e">
        <f t="shared" si="160"/>
        <v>#DIV/0!</v>
      </c>
      <c r="BC128" s="34" t="e">
        <f t="shared" si="167"/>
        <v>#DIV/0!</v>
      </c>
      <c r="BE128">
        <v>6</v>
      </c>
      <c r="BF128">
        <f t="shared" si="161"/>
        <v>7</v>
      </c>
      <c r="BG128">
        <v>50</v>
      </c>
      <c r="BH128">
        <v>10000</v>
      </c>
      <c r="BL128" s="29" t="e">
        <f t="shared" si="162"/>
        <v>#DIV/0!</v>
      </c>
      <c r="BP128" s="13" t="e">
        <f t="shared" si="163"/>
        <v>#DIV/0!</v>
      </c>
      <c r="BQ128" s="34" t="e">
        <f t="shared" si="168"/>
        <v>#DIV/0!</v>
      </c>
    </row>
    <row r="129" spans="1:69" x14ac:dyDescent="0.25">
      <c r="A129">
        <v>7</v>
      </c>
      <c r="B129">
        <f t="shared" si="149"/>
        <v>7</v>
      </c>
      <c r="C129">
        <v>60</v>
      </c>
      <c r="D129">
        <v>1000</v>
      </c>
      <c r="H129" s="29" t="e">
        <f t="shared" si="150"/>
        <v>#DIV/0!</v>
      </c>
      <c r="L129" s="13" t="e">
        <f t="shared" si="151"/>
        <v>#DIV/0!</v>
      </c>
      <c r="M129" s="34" t="e">
        <f t="shared" si="164"/>
        <v>#DIV/0!</v>
      </c>
      <c r="O129">
        <v>7</v>
      </c>
      <c r="P129">
        <f t="shared" si="152"/>
        <v>7</v>
      </c>
      <c r="Q129">
        <v>60</v>
      </c>
      <c r="R129">
        <v>2000</v>
      </c>
      <c r="V129" s="29" t="e">
        <f t="shared" si="153"/>
        <v>#DIV/0!</v>
      </c>
      <c r="Z129" s="13" t="e">
        <f t="shared" si="154"/>
        <v>#DIV/0!</v>
      </c>
      <c r="AA129" s="34" t="e">
        <f t="shared" si="165"/>
        <v>#DIV/0!</v>
      </c>
      <c r="AC129">
        <v>7</v>
      </c>
      <c r="AD129">
        <f t="shared" si="155"/>
        <v>7</v>
      </c>
      <c r="AE129">
        <v>60</v>
      </c>
      <c r="AF129">
        <v>3000</v>
      </c>
      <c r="AJ129" s="29" t="e">
        <f t="shared" si="156"/>
        <v>#DIV/0!</v>
      </c>
      <c r="AN129" s="13" t="e">
        <f t="shared" si="157"/>
        <v>#DIV/0!</v>
      </c>
      <c r="AO129" s="34" t="e">
        <f t="shared" si="166"/>
        <v>#DIV/0!</v>
      </c>
      <c r="AQ129">
        <v>7</v>
      </c>
      <c r="AR129">
        <f t="shared" si="158"/>
        <v>7</v>
      </c>
      <c r="AS129">
        <v>60</v>
      </c>
      <c r="AT129">
        <v>5000</v>
      </c>
      <c r="AX129" s="29" t="e">
        <f t="shared" si="159"/>
        <v>#DIV/0!</v>
      </c>
      <c r="BB129" s="13" t="e">
        <f t="shared" si="160"/>
        <v>#DIV/0!</v>
      </c>
      <c r="BC129" s="34" t="e">
        <f t="shared" si="167"/>
        <v>#DIV/0!</v>
      </c>
      <c r="BE129">
        <v>7</v>
      </c>
      <c r="BF129">
        <f t="shared" si="161"/>
        <v>7</v>
      </c>
      <c r="BG129">
        <v>60</v>
      </c>
      <c r="BH129">
        <v>10000</v>
      </c>
      <c r="BL129" s="29" t="e">
        <f t="shared" si="162"/>
        <v>#DIV/0!</v>
      </c>
      <c r="BP129" s="13" t="e">
        <f t="shared" si="163"/>
        <v>#DIV/0!</v>
      </c>
      <c r="BQ129" s="34" t="e">
        <f t="shared" si="168"/>
        <v>#DIV/0!</v>
      </c>
    </row>
    <row r="130" spans="1:69" x14ac:dyDescent="0.25">
      <c r="A130">
        <v>8</v>
      </c>
      <c r="B130">
        <f t="shared" si="149"/>
        <v>7</v>
      </c>
      <c r="C130">
        <v>70</v>
      </c>
      <c r="D130">
        <v>1000</v>
      </c>
      <c r="H130" s="29" t="e">
        <f t="shared" si="150"/>
        <v>#DIV/0!</v>
      </c>
      <c r="L130" s="13" t="e">
        <f t="shared" si="151"/>
        <v>#DIV/0!</v>
      </c>
      <c r="M130" s="34" t="e">
        <f t="shared" si="164"/>
        <v>#DIV/0!</v>
      </c>
      <c r="O130">
        <v>8</v>
      </c>
      <c r="P130">
        <f t="shared" si="152"/>
        <v>7</v>
      </c>
      <c r="Q130">
        <v>70</v>
      </c>
      <c r="R130">
        <v>2000</v>
      </c>
      <c r="V130" s="29" t="e">
        <f t="shared" si="153"/>
        <v>#DIV/0!</v>
      </c>
      <c r="Z130" s="13" t="e">
        <f t="shared" si="154"/>
        <v>#DIV/0!</v>
      </c>
      <c r="AA130" s="34" t="e">
        <f t="shared" si="165"/>
        <v>#DIV/0!</v>
      </c>
      <c r="AC130">
        <v>8</v>
      </c>
      <c r="AD130">
        <f t="shared" si="155"/>
        <v>7</v>
      </c>
      <c r="AE130">
        <v>70</v>
      </c>
      <c r="AF130">
        <v>3000</v>
      </c>
      <c r="AJ130" s="29" t="e">
        <f t="shared" si="156"/>
        <v>#DIV/0!</v>
      </c>
      <c r="AN130" s="13" t="e">
        <f t="shared" si="157"/>
        <v>#DIV/0!</v>
      </c>
      <c r="AO130" s="34" t="e">
        <f t="shared" si="166"/>
        <v>#DIV/0!</v>
      </c>
      <c r="AQ130">
        <v>8</v>
      </c>
      <c r="AR130">
        <f t="shared" si="158"/>
        <v>7</v>
      </c>
      <c r="AS130">
        <v>70</v>
      </c>
      <c r="AT130">
        <v>5000</v>
      </c>
      <c r="AX130" s="29" t="e">
        <f t="shared" si="159"/>
        <v>#DIV/0!</v>
      </c>
      <c r="BB130" s="13" t="e">
        <f t="shared" si="160"/>
        <v>#DIV/0!</v>
      </c>
      <c r="BC130" s="34" t="e">
        <f t="shared" si="167"/>
        <v>#DIV/0!</v>
      </c>
      <c r="BE130">
        <v>8</v>
      </c>
      <c r="BF130">
        <f t="shared" si="161"/>
        <v>7</v>
      </c>
      <c r="BG130">
        <v>70</v>
      </c>
      <c r="BH130">
        <v>10000</v>
      </c>
      <c r="BL130" s="29" t="e">
        <f t="shared" si="162"/>
        <v>#DIV/0!</v>
      </c>
      <c r="BP130" s="13" t="e">
        <f t="shared" si="163"/>
        <v>#DIV/0!</v>
      </c>
      <c r="BQ130" s="34" t="e">
        <f t="shared" si="168"/>
        <v>#DIV/0!</v>
      </c>
    </row>
    <row r="131" spans="1:69" x14ac:dyDescent="0.25">
      <c r="A131">
        <v>9</v>
      </c>
      <c r="B131">
        <f t="shared" si="149"/>
        <v>7</v>
      </c>
      <c r="C131">
        <v>80</v>
      </c>
      <c r="D131">
        <v>1000</v>
      </c>
      <c r="H131" s="29" t="e">
        <f t="shared" si="150"/>
        <v>#DIV/0!</v>
      </c>
      <c r="L131" s="13" t="e">
        <f t="shared" si="151"/>
        <v>#DIV/0!</v>
      </c>
      <c r="M131" s="34" t="e">
        <f t="shared" si="164"/>
        <v>#DIV/0!</v>
      </c>
      <c r="O131">
        <v>9</v>
      </c>
      <c r="P131">
        <f t="shared" si="152"/>
        <v>7</v>
      </c>
      <c r="Q131">
        <v>80</v>
      </c>
      <c r="R131">
        <v>2000</v>
      </c>
      <c r="V131" s="29" t="e">
        <f t="shared" si="153"/>
        <v>#DIV/0!</v>
      </c>
      <c r="Z131" s="13" t="e">
        <f t="shared" si="154"/>
        <v>#DIV/0!</v>
      </c>
      <c r="AA131" s="34" t="e">
        <f t="shared" si="165"/>
        <v>#DIV/0!</v>
      </c>
      <c r="AC131">
        <v>9</v>
      </c>
      <c r="AD131">
        <f t="shared" si="155"/>
        <v>7</v>
      </c>
      <c r="AE131">
        <v>80</v>
      </c>
      <c r="AF131">
        <v>3000</v>
      </c>
      <c r="AJ131" s="29" t="e">
        <f t="shared" si="156"/>
        <v>#DIV/0!</v>
      </c>
      <c r="AN131" s="13" t="e">
        <f t="shared" si="157"/>
        <v>#DIV/0!</v>
      </c>
      <c r="AO131" s="34" t="e">
        <f t="shared" si="166"/>
        <v>#DIV/0!</v>
      </c>
      <c r="AQ131">
        <v>9</v>
      </c>
      <c r="AR131">
        <f t="shared" si="158"/>
        <v>7</v>
      </c>
      <c r="AS131">
        <v>80</v>
      </c>
      <c r="AT131">
        <v>5000</v>
      </c>
      <c r="AX131" s="29" t="e">
        <f t="shared" si="159"/>
        <v>#DIV/0!</v>
      </c>
      <c r="BB131" s="13" t="e">
        <f t="shared" si="160"/>
        <v>#DIV/0!</v>
      </c>
      <c r="BC131" s="34" t="e">
        <f t="shared" si="167"/>
        <v>#DIV/0!</v>
      </c>
      <c r="BE131">
        <v>9</v>
      </c>
      <c r="BF131">
        <f t="shared" si="161"/>
        <v>7</v>
      </c>
      <c r="BG131">
        <v>80</v>
      </c>
      <c r="BH131">
        <v>10000</v>
      </c>
      <c r="BL131" s="29" t="e">
        <f t="shared" si="162"/>
        <v>#DIV/0!</v>
      </c>
      <c r="BP131" s="13" t="e">
        <f t="shared" si="163"/>
        <v>#DIV/0!</v>
      </c>
      <c r="BQ131" s="34" t="e">
        <f t="shared" si="168"/>
        <v>#DIV/0!</v>
      </c>
    </row>
    <row r="132" spans="1:69" x14ac:dyDescent="0.25">
      <c r="A132">
        <v>10</v>
      </c>
      <c r="B132">
        <f t="shared" si="149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50"/>
        <v>13.466666666666667</v>
      </c>
      <c r="I132">
        <v>8</v>
      </c>
      <c r="J132">
        <v>9</v>
      </c>
      <c r="K132">
        <v>8</v>
      </c>
      <c r="L132" s="13">
        <f t="shared" si="151"/>
        <v>8.3333333333333339</v>
      </c>
      <c r="M132" s="34">
        <f t="shared" si="164"/>
        <v>2.1375661375661374E-2</v>
      </c>
      <c r="O132">
        <v>10</v>
      </c>
      <c r="P132">
        <f t="shared" si="152"/>
        <v>7</v>
      </c>
      <c r="Q132">
        <v>90</v>
      </c>
      <c r="R132">
        <v>2000</v>
      </c>
      <c r="V132" s="29" t="e">
        <f t="shared" si="153"/>
        <v>#DIV/0!</v>
      </c>
      <c r="Z132" s="13" t="e">
        <f t="shared" si="154"/>
        <v>#DIV/0!</v>
      </c>
      <c r="AA132" s="34" t="e">
        <f t="shared" si="165"/>
        <v>#DIV/0!</v>
      </c>
      <c r="AC132">
        <v>10</v>
      </c>
      <c r="AD132">
        <f t="shared" si="155"/>
        <v>7</v>
      </c>
      <c r="AE132">
        <v>90</v>
      </c>
      <c r="AF132">
        <v>3000</v>
      </c>
      <c r="AJ132" s="29" t="e">
        <f t="shared" si="156"/>
        <v>#DIV/0!</v>
      </c>
      <c r="AN132" s="13" t="e">
        <f t="shared" si="157"/>
        <v>#DIV/0!</v>
      </c>
      <c r="AO132" s="34" t="e">
        <f t="shared" si="166"/>
        <v>#DIV/0!</v>
      </c>
      <c r="AQ132">
        <v>10</v>
      </c>
      <c r="AR132">
        <f t="shared" si="158"/>
        <v>7</v>
      </c>
      <c r="AS132">
        <v>90</v>
      </c>
      <c r="AT132">
        <v>5000</v>
      </c>
      <c r="AX132" s="29" t="e">
        <f t="shared" si="159"/>
        <v>#DIV/0!</v>
      </c>
      <c r="BB132" s="13" t="e">
        <f t="shared" si="160"/>
        <v>#DIV/0!</v>
      </c>
      <c r="BC132" s="34" t="e">
        <f t="shared" si="167"/>
        <v>#DIV/0!</v>
      </c>
      <c r="BE132">
        <v>10</v>
      </c>
      <c r="BF132">
        <f t="shared" si="161"/>
        <v>7</v>
      </c>
      <c r="BG132">
        <v>90</v>
      </c>
      <c r="BH132">
        <v>10000</v>
      </c>
      <c r="BL132" s="29" t="e">
        <f t="shared" si="162"/>
        <v>#DIV/0!</v>
      </c>
      <c r="BP132" s="13" t="e">
        <f t="shared" si="163"/>
        <v>#DIV/0!</v>
      </c>
      <c r="BQ132" s="34" t="e">
        <f t="shared" si="168"/>
        <v>#DIV/0!</v>
      </c>
    </row>
    <row r="133" spans="1:69" s="41" customFormat="1" x14ac:dyDescent="0.25">
      <c r="A133" s="41">
        <v>11</v>
      </c>
      <c r="B133" s="41">
        <f t="shared" si="149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50"/>
        <v>13.423333333333332</v>
      </c>
      <c r="I133" s="41">
        <v>9</v>
      </c>
      <c r="J133" s="41">
        <v>9</v>
      </c>
      <c r="K133" s="41">
        <v>9</v>
      </c>
      <c r="L133" s="43">
        <f t="shared" si="151"/>
        <v>9</v>
      </c>
      <c r="M133" s="44">
        <f t="shared" si="164"/>
        <v>2.1072736787022501E-2</v>
      </c>
      <c r="O133" s="41">
        <v>11</v>
      </c>
      <c r="P133" s="41">
        <f t="shared" si="152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53"/>
        <v>25.866666666666664</v>
      </c>
      <c r="Z133" s="43" t="e">
        <f t="shared" si="154"/>
        <v>#DIV/0!</v>
      </c>
      <c r="AA133" s="44">
        <f t="shared" si="165"/>
        <v>2.0303506017791729E-2</v>
      </c>
      <c r="AC133" s="41">
        <v>11</v>
      </c>
      <c r="AD133" s="41">
        <f t="shared" si="155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56"/>
        <v>38.233333333333334</v>
      </c>
      <c r="AN133" s="43" t="e">
        <f t="shared" si="157"/>
        <v>#DIV/0!</v>
      </c>
      <c r="AO133" s="44">
        <f t="shared" si="166"/>
        <v>2.0006977149834293E-2</v>
      </c>
      <c r="AQ133" s="41">
        <v>11</v>
      </c>
      <c r="AR133" s="41">
        <f t="shared" si="158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59"/>
        <v>63.666666666666664</v>
      </c>
      <c r="BB133" s="43" t="e">
        <f t="shared" si="160"/>
        <v>#DIV/0!</v>
      </c>
      <c r="BC133" s="44">
        <f t="shared" si="167"/>
        <v>1.998953427524856E-2</v>
      </c>
      <c r="BE133" s="41">
        <v>11</v>
      </c>
      <c r="BF133" s="41">
        <f t="shared" si="161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62"/>
        <v>120.76666666666667</v>
      </c>
      <c r="BP133" s="43" t="e">
        <f t="shared" si="163"/>
        <v>#DIV/0!</v>
      </c>
      <c r="BQ133" s="44">
        <f t="shared" si="168"/>
        <v>1.8958660387231818E-2</v>
      </c>
    </row>
    <row r="134" spans="1:69" x14ac:dyDescent="0.25">
      <c r="A134">
        <v>18</v>
      </c>
      <c r="B134">
        <f t="shared" si="149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52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55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58"/>
        <v>7</v>
      </c>
      <c r="AS134">
        <v>92</v>
      </c>
      <c r="AT134">
        <v>5000</v>
      </c>
      <c r="AX134" s="29" t="s">
        <v>44</v>
      </c>
      <c r="BB134" s="13"/>
      <c r="BC134" s="34"/>
      <c r="BE134">
        <v>18</v>
      </c>
      <c r="BF134">
        <f t="shared" si="161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69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69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31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</row>
    <row r="138" spans="1:69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</row>
    <row r="139" spans="1:69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69">AVERAGE(E139:G139)</f>
        <v>#DIV/0!</v>
      </c>
      <c r="I139" s="38"/>
      <c r="J139" s="5"/>
      <c r="K139" s="38"/>
      <c r="L139" s="13" t="e">
        <f t="shared" ref="L139:L146" si="170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71">AVERAGE(S139:U139)</f>
        <v>#DIV/0!</v>
      </c>
      <c r="W139" s="38"/>
      <c r="X139" s="5"/>
      <c r="Y139" s="38"/>
      <c r="Z139" s="13" t="e">
        <f t="shared" ref="Z139:Z146" si="172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73">AVERAGE(AG139:AI139)</f>
        <v>#DIV/0!</v>
      </c>
      <c r="AK139" s="38"/>
      <c r="AL139" s="5"/>
      <c r="AM139" s="38"/>
      <c r="AN139" s="13" t="e">
        <f t="shared" ref="AN139:AN146" si="174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75">AVERAGE(AU139:AW139)</f>
        <v>#DIV/0!</v>
      </c>
      <c r="AY139" s="38"/>
      <c r="AZ139" s="5"/>
      <c r="BA139" s="38"/>
      <c r="BB139" s="13" t="e">
        <f t="shared" ref="BB139:BB146" si="176">AVERAGE(AY139:BA139)</f>
        <v>#DIV/0!</v>
      </c>
      <c r="BC139" s="34" t="e">
        <f>AX139*1000/(AR139*AS139*AT139)</f>
        <v>#DIV/0!</v>
      </c>
      <c r="BE139">
        <v>2</v>
      </c>
      <c r="BF139">
        <v>8</v>
      </c>
      <c r="BG139">
        <v>10</v>
      </c>
      <c r="BH139">
        <v>10000</v>
      </c>
      <c r="BL139" s="29" t="e">
        <f t="shared" ref="BL139:BL146" si="177">AVERAGE(BI139:BK139)</f>
        <v>#DIV/0!</v>
      </c>
      <c r="BM139" s="38"/>
      <c r="BN139" s="5"/>
      <c r="BO139" s="38"/>
      <c r="BP139" s="13" t="e">
        <f t="shared" ref="BP139:BP146" si="178">AVERAGE(BM139:BO139)</f>
        <v>#DIV/0!</v>
      </c>
      <c r="BQ139" s="34" t="e">
        <f>BL139*1000/(BF139*BG139*BH139)</f>
        <v>#DIV/0!</v>
      </c>
    </row>
    <row r="140" spans="1:69" x14ac:dyDescent="0.25">
      <c r="A140">
        <v>3</v>
      </c>
      <c r="B140">
        <v>8</v>
      </c>
      <c r="C140">
        <v>20</v>
      </c>
      <c r="D140">
        <v>1000</v>
      </c>
      <c r="H140" s="29" t="e">
        <f t="shared" si="169"/>
        <v>#DIV/0!</v>
      </c>
      <c r="L140" s="13" t="e">
        <f t="shared" si="170"/>
        <v>#DIV/0!</v>
      </c>
      <c r="M140" s="34" t="e">
        <f t="shared" ref="M140:M146" si="17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71"/>
        <v>#DIV/0!</v>
      </c>
      <c r="Z140" s="13" t="e">
        <f t="shared" si="172"/>
        <v>#DIV/0!</v>
      </c>
      <c r="AA140" s="34" t="e">
        <f t="shared" ref="AA140:AA146" si="18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73"/>
        <v>#DIV/0!</v>
      </c>
      <c r="AN140" s="13" t="e">
        <f t="shared" si="174"/>
        <v>#DIV/0!</v>
      </c>
      <c r="AO140" s="34" t="e">
        <f t="shared" ref="AO140:AO146" si="18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75"/>
        <v>#DIV/0!</v>
      </c>
      <c r="BB140" s="13" t="e">
        <f t="shared" si="176"/>
        <v>#DIV/0!</v>
      </c>
      <c r="BC140" s="34" t="e">
        <f t="shared" ref="BC140:BC146" si="182">AX140*1000/(AR140*AS140*AT140)</f>
        <v>#DIV/0!</v>
      </c>
      <c r="BE140">
        <v>3</v>
      </c>
      <c r="BF140">
        <v>8</v>
      </c>
      <c r="BG140">
        <v>20</v>
      </c>
      <c r="BH140">
        <v>10000</v>
      </c>
      <c r="BL140" s="29" t="e">
        <f t="shared" si="177"/>
        <v>#DIV/0!</v>
      </c>
      <c r="BP140" s="13" t="e">
        <f t="shared" si="178"/>
        <v>#DIV/0!</v>
      </c>
      <c r="BQ140" s="34" t="e">
        <f t="shared" ref="BQ140:BQ146" si="183">BL140*1000/(BF140*BG140*BH140)</f>
        <v>#DIV/0!</v>
      </c>
    </row>
    <row r="141" spans="1:69" x14ac:dyDescent="0.25">
      <c r="A141">
        <v>4</v>
      </c>
      <c r="B141">
        <v>8</v>
      </c>
      <c r="C141">
        <v>30</v>
      </c>
      <c r="D141">
        <v>1000</v>
      </c>
      <c r="H141" s="29" t="e">
        <f t="shared" si="169"/>
        <v>#DIV/0!</v>
      </c>
      <c r="L141" s="13" t="e">
        <f t="shared" si="170"/>
        <v>#DIV/0!</v>
      </c>
      <c r="M141" s="34" t="e">
        <f t="shared" si="17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71"/>
        <v>#DIV/0!</v>
      </c>
      <c r="Z141" s="13" t="e">
        <f t="shared" si="172"/>
        <v>#DIV/0!</v>
      </c>
      <c r="AA141" s="34" t="e">
        <f t="shared" si="18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73"/>
        <v>#DIV/0!</v>
      </c>
      <c r="AN141" s="13" t="e">
        <f t="shared" si="174"/>
        <v>#DIV/0!</v>
      </c>
      <c r="AO141" s="34" t="e">
        <f t="shared" si="18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75"/>
        <v>#DIV/0!</v>
      </c>
      <c r="BB141" s="13" t="e">
        <f t="shared" si="176"/>
        <v>#DIV/0!</v>
      </c>
      <c r="BC141" s="34" t="e">
        <f t="shared" si="182"/>
        <v>#DIV/0!</v>
      </c>
      <c r="BE141">
        <v>4</v>
      </c>
      <c r="BF141">
        <v>8</v>
      </c>
      <c r="BG141">
        <v>30</v>
      </c>
      <c r="BH141">
        <v>10000</v>
      </c>
      <c r="BL141" s="29" t="e">
        <f t="shared" si="177"/>
        <v>#DIV/0!</v>
      </c>
      <c r="BP141" s="13" t="e">
        <f t="shared" si="178"/>
        <v>#DIV/0!</v>
      </c>
      <c r="BQ141" s="34" t="e">
        <f t="shared" si="183"/>
        <v>#DIV/0!</v>
      </c>
    </row>
    <row r="142" spans="1:69" x14ac:dyDescent="0.25">
      <c r="A142">
        <v>5</v>
      </c>
      <c r="B142">
        <v>8</v>
      </c>
      <c r="C142">
        <v>40</v>
      </c>
      <c r="D142">
        <v>1000</v>
      </c>
      <c r="H142" s="29" t="e">
        <f t="shared" si="169"/>
        <v>#DIV/0!</v>
      </c>
      <c r="L142" s="13" t="e">
        <f t="shared" si="170"/>
        <v>#DIV/0!</v>
      </c>
      <c r="M142" s="34" t="e">
        <f t="shared" si="17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71"/>
        <v>#DIV/0!</v>
      </c>
      <c r="Z142" s="13" t="e">
        <f t="shared" si="172"/>
        <v>#DIV/0!</v>
      </c>
      <c r="AA142" s="34" t="e">
        <f t="shared" si="18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73"/>
        <v>#DIV/0!</v>
      </c>
      <c r="AN142" s="13" t="e">
        <f t="shared" si="174"/>
        <v>#DIV/0!</v>
      </c>
      <c r="AO142" s="34" t="e">
        <f t="shared" si="18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75"/>
        <v>#DIV/0!</v>
      </c>
      <c r="BB142" s="13" t="e">
        <f t="shared" si="176"/>
        <v>#DIV/0!</v>
      </c>
      <c r="BC142" s="34" t="e">
        <f t="shared" si="182"/>
        <v>#DIV/0!</v>
      </c>
      <c r="BE142">
        <v>5</v>
      </c>
      <c r="BF142">
        <v>8</v>
      </c>
      <c r="BG142">
        <v>40</v>
      </c>
      <c r="BH142">
        <v>10000</v>
      </c>
      <c r="BL142" s="29" t="e">
        <f t="shared" si="177"/>
        <v>#DIV/0!</v>
      </c>
      <c r="BP142" s="13" t="e">
        <f t="shared" si="178"/>
        <v>#DIV/0!</v>
      </c>
      <c r="BQ142" s="34" t="e">
        <f t="shared" si="183"/>
        <v>#DIV/0!</v>
      </c>
    </row>
    <row r="143" spans="1:69" x14ac:dyDescent="0.25">
      <c r="A143">
        <v>6</v>
      </c>
      <c r="B143">
        <v>8</v>
      </c>
      <c r="C143">
        <v>50</v>
      </c>
      <c r="D143">
        <v>1000</v>
      </c>
      <c r="H143" s="29" t="e">
        <f t="shared" si="169"/>
        <v>#DIV/0!</v>
      </c>
      <c r="L143" s="13" t="e">
        <f t="shared" si="170"/>
        <v>#DIV/0!</v>
      </c>
      <c r="M143" s="34" t="e">
        <f t="shared" si="17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71"/>
        <v>#DIV/0!</v>
      </c>
      <c r="Z143" s="13" t="e">
        <f t="shared" si="172"/>
        <v>#DIV/0!</v>
      </c>
      <c r="AA143" s="34" t="e">
        <f t="shared" si="18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73"/>
        <v>#DIV/0!</v>
      </c>
      <c r="AN143" s="13" t="e">
        <f t="shared" si="174"/>
        <v>#DIV/0!</v>
      </c>
      <c r="AO143" s="34" t="e">
        <f t="shared" si="18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75"/>
        <v>#DIV/0!</v>
      </c>
      <c r="BB143" s="13" t="e">
        <f t="shared" si="176"/>
        <v>#DIV/0!</v>
      </c>
      <c r="BC143" s="34" t="e">
        <f t="shared" si="182"/>
        <v>#DIV/0!</v>
      </c>
      <c r="BE143">
        <v>6</v>
      </c>
      <c r="BF143">
        <v>8</v>
      </c>
      <c r="BG143">
        <v>50</v>
      </c>
      <c r="BH143">
        <v>10000</v>
      </c>
      <c r="BL143" s="29" t="e">
        <f t="shared" si="177"/>
        <v>#DIV/0!</v>
      </c>
      <c r="BP143" s="13" t="e">
        <f t="shared" si="178"/>
        <v>#DIV/0!</v>
      </c>
      <c r="BQ143" s="34" t="e">
        <f t="shared" si="183"/>
        <v>#DIV/0!</v>
      </c>
    </row>
    <row r="144" spans="1:69" x14ac:dyDescent="0.25">
      <c r="A144">
        <v>7</v>
      </c>
      <c r="B144">
        <v>8</v>
      </c>
      <c r="C144">
        <v>60</v>
      </c>
      <c r="D144">
        <v>1000</v>
      </c>
      <c r="H144" s="29" t="e">
        <f t="shared" si="169"/>
        <v>#DIV/0!</v>
      </c>
      <c r="L144" s="13" t="e">
        <f t="shared" si="170"/>
        <v>#DIV/0!</v>
      </c>
      <c r="M144" s="34" t="e">
        <f t="shared" si="17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71"/>
        <v>#DIV/0!</v>
      </c>
      <c r="Z144" s="13" t="e">
        <f t="shared" si="172"/>
        <v>#DIV/0!</v>
      </c>
      <c r="AA144" s="34" t="e">
        <f t="shared" si="18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73"/>
        <v>#DIV/0!</v>
      </c>
      <c r="AN144" s="13" t="e">
        <f t="shared" si="174"/>
        <v>#DIV/0!</v>
      </c>
      <c r="AO144" s="34" t="e">
        <f t="shared" si="18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75"/>
        <v>#DIV/0!</v>
      </c>
      <c r="BB144" s="13" t="e">
        <f t="shared" si="176"/>
        <v>#DIV/0!</v>
      </c>
      <c r="BC144" s="34" t="e">
        <f t="shared" si="182"/>
        <v>#DIV/0!</v>
      </c>
      <c r="BE144">
        <v>7</v>
      </c>
      <c r="BF144">
        <v>8</v>
      </c>
      <c r="BG144">
        <v>60</v>
      </c>
      <c r="BH144">
        <v>10000</v>
      </c>
      <c r="BL144" s="29" t="e">
        <f t="shared" si="177"/>
        <v>#DIV/0!</v>
      </c>
      <c r="BP144" s="13" t="e">
        <f t="shared" si="178"/>
        <v>#DIV/0!</v>
      </c>
      <c r="BQ144" s="34" t="e">
        <f t="shared" si="183"/>
        <v>#DIV/0!</v>
      </c>
    </row>
    <row r="145" spans="1:69" x14ac:dyDescent="0.25">
      <c r="A145">
        <v>8</v>
      </c>
      <c r="B145">
        <v>8</v>
      </c>
      <c r="C145">
        <v>70</v>
      </c>
      <c r="D145">
        <v>1000</v>
      </c>
      <c r="H145" s="29" t="e">
        <f t="shared" si="169"/>
        <v>#DIV/0!</v>
      </c>
      <c r="L145" s="13" t="e">
        <f t="shared" si="170"/>
        <v>#DIV/0!</v>
      </c>
      <c r="M145" s="34" t="e">
        <f t="shared" si="17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71"/>
        <v>#DIV/0!</v>
      </c>
      <c r="Z145" s="13" t="e">
        <f t="shared" si="172"/>
        <v>#DIV/0!</v>
      </c>
      <c r="AA145" s="34" t="e">
        <f t="shared" si="18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73"/>
        <v>#DIV/0!</v>
      </c>
      <c r="AN145" s="13" t="e">
        <f t="shared" si="174"/>
        <v>#DIV/0!</v>
      </c>
      <c r="AO145" s="34" t="e">
        <f t="shared" si="18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75"/>
        <v>#DIV/0!</v>
      </c>
      <c r="BB145" s="13" t="e">
        <f t="shared" si="176"/>
        <v>#DIV/0!</v>
      </c>
      <c r="BC145" s="34" t="e">
        <f t="shared" si="182"/>
        <v>#DIV/0!</v>
      </c>
      <c r="BE145">
        <v>8</v>
      </c>
      <c r="BF145">
        <v>8</v>
      </c>
      <c r="BG145">
        <v>70</v>
      </c>
      <c r="BH145">
        <v>10000</v>
      </c>
      <c r="BL145" s="29" t="e">
        <f t="shared" si="177"/>
        <v>#DIV/0!</v>
      </c>
      <c r="BP145" s="13" t="e">
        <f t="shared" si="178"/>
        <v>#DIV/0!</v>
      </c>
      <c r="BQ145" s="34" t="e">
        <f t="shared" si="183"/>
        <v>#DIV/0!</v>
      </c>
    </row>
    <row r="146" spans="1:69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69"/>
        <v>13.413333333333334</v>
      </c>
      <c r="I146" s="41">
        <v>10</v>
      </c>
      <c r="J146" s="41">
        <v>9</v>
      </c>
      <c r="K146" s="41">
        <v>9</v>
      </c>
      <c r="L146" s="43">
        <f t="shared" si="170"/>
        <v>9.3333333333333339</v>
      </c>
      <c r="M146" s="44">
        <f t="shared" si="17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71"/>
        <v>25.900000000000002</v>
      </c>
      <c r="Z146" s="43" t="e">
        <f t="shared" si="172"/>
        <v>#DIV/0!</v>
      </c>
      <c r="AA146" s="44">
        <f t="shared" si="18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73"/>
        <v>38.366666666666667</v>
      </c>
      <c r="AN146" s="43" t="e">
        <f t="shared" si="174"/>
        <v>#DIV/0!</v>
      </c>
      <c r="AO146" s="44">
        <f t="shared" si="18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75"/>
        <v>62.9</v>
      </c>
      <c r="BB146" s="43" t="e">
        <f t="shared" si="176"/>
        <v>#DIV/0!</v>
      </c>
      <c r="BC146" s="44">
        <f t="shared" si="182"/>
        <v>1.965625E-2</v>
      </c>
      <c r="BE146" s="41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77"/>
        <v>121.76666666666667</v>
      </c>
      <c r="BP146" s="43" t="e">
        <f t="shared" si="178"/>
        <v>#DIV/0!</v>
      </c>
      <c r="BQ146" s="44">
        <f t="shared" si="183"/>
        <v>1.9026041666666667E-2</v>
      </c>
    </row>
    <row r="147" spans="1:69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</row>
    <row r="150" spans="1:69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69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31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69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69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184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185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186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187">AVERAGE(AY153:BA153)</f>
        <v>#DIV/0!</v>
      </c>
      <c r="BC153" s="34" t="e">
        <f>AX153*1000/(AR153*AS153*AT153)</f>
        <v>#DIV/0!</v>
      </c>
      <c r="BE1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188">AVERAGE(BM153:BO153)</f>
        <v>#DIV/0!</v>
      </c>
      <c r="BQ153" s="34" t="e">
        <f>BL153*1000/(BF153*BG153*BH153)</f>
        <v>#DIV/0!</v>
      </c>
    </row>
    <row r="154" spans="1:69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189">AVERAGE(E154:G154)</f>
        <v>#DIV/0!</v>
      </c>
      <c r="L154" s="13" t="e">
        <f t="shared" si="184"/>
        <v>#DIV/0!</v>
      </c>
      <c r="M154" s="34" t="e">
        <f t="shared" ref="M154:M160" si="190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191">AVERAGE(S154:U154)</f>
        <v>#DIV/0!</v>
      </c>
      <c r="Z154" s="13" t="e">
        <f t="shared" si="185"/>
        <v>#DIV/0!</v>
      </c>
      <c r="AA154" s="34" t="e">
        <f t="shared" ref="AA154:AA160" si="192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193">AVERAGE(AG154:AI154)</f>
        <v>#DIV/0!</v>
      </c>
      <c r="AN154" s="13" t="e">
        <f t="shared" si="186"/>
        <v>#DIV/0!</v>
      </c>
      <c r="AO154" s="34" t="e">
        <f t="shared" ref="AO154:AO160" si="194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195">AVERAGE(AU154:AW154)</f>
        <v>#DIV/0!</v>
      </c>
      <c r="BB154" s="13" t="e">
        <f t="shared" si="187"/>
        <v>#DIV/0!</v>
      </c>
      <c r="BC154" s="34" t="e">
        <f t="shared" ref="BC154:BC160" si="196">AX154*1000/(AR154*AS154*AT154)</f>
        <v>#DIV/0!</v>
      </c>
      <c r="BE154">
        <v>3</v>
      </c>
      <c r="BF154">
        <v>9</v>
      </c>
      <c r="BG154">
        <v>20</v>
      </c>
      <c r="BH154">
        <v>10000</v>
      </c>
      <c r="BL154" s="29" t="e">
        <f t="shared" ref="BL154:BL160" si="197">AVERAGE(BI154:BK154)</f>
        <v>#DIV/0!</v>
      </c>
      <c r="BP154" s="13" t="e">
        <f t="shared" si="188"/>
        <v>#DIV/0!</v>
      </c>
      <c r="BQ154" s="34" t="e">
        <f t="shared" ref="BQ154:BQ160" si="198">BL154*1000/(BF154*BG154*BH154)</f>
        <v>#DIV/0!</v>
      </c>
    </row>
    <row r="155" spans="1:69" x14ac:dyDescent="0.25">
      <c r="A155">
        <v>4</v>
      </c>
      <c r="B155">
        <v>9</v>
      </c>
      <c r="C155">
        <v>30</v>
      </c>
      <c r="D155">
        <v>1000</v>
      </c>
      <c r="H155" s="29" t="e">
        <f t="shared" si="189"/>
        <v>#DIV/0!</v>
      </c>
      <c r="L155" s="13" t="e">
        <f t="shared" si="184"/>
        <v>#DIV/0!</v>
      </c>
      <c r="M155" s="34" t="e">
        <f t="shared" si="190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191"/>
        <v>#DIV/0!</v>
      </c>
      <c r="Z155" s="13" t="e">
        <f t="shared" si="185"/>
        <v>#DIV/0!</v>
      </c>
      <c r="AA155" s="34" t="e">
        <f t="shared" si="192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193"/>
        <v>#DIV/0!</v>
      </c>
      <c r="AN155" s="13" t="e">
        <f t="shared" si="186"/>
        <v>#DIV/0!</v>
      </c>
      <c r="AO155" s="34" t="e">
        <f t="shared" si="194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195"/>
        <v>#DIV/0!</v>
      </c>
      <c r="BB155" s="13" t="e">
        <f t="shared" si="187"/>
        <v>#DIV/0!</v>
      </c>
      <c r="BC155" s="34" t="e">
        <f t="shared" si="196"/>
        <v>#DIV/0!</v>
      </c>
      <c r="BE155">
        <v>4</v>
      </c>
      <c r="BF155">
        <v>9</v>
      </c>
      <c r="BG155">
        <v>30</v>
      </c>
      <c r="BH155">
        <v>10000</v>
      </c>
      <c r="BL155" s="29" t="e">
        <f t="shared" si="197"/>
        <v>#DIV/0!</v>
      </c>
      <c r="BP155" s="13" t="e">
        <f t="shared" si="188"/>
        <v>#DIV/0!</v>
      </c>
      <c r="BQ155" s="34" t="e">
        <f t="shared" si="198"/>
        <v>#DIV/0!</v>
      </c>
    </row>
    <row r="156" spans="1:69" x14ac:dyDescent="0.25">
      <c r="A156">
        <v>5</v>
      </c>
      <c r="B156">
        <v>9</v>
      </c>
      <c r="C156">
        <v>40</v>
      </c>
      <c r="D156">
        <v>1000</v>
      </c>
      <c r="H156" s="29" t="e">
        <f t="shared" si="189"/>
        <v>#DIV/0!</v>
      </c>
      <c r="L156" s="13" t="e">
        <f t="shared" si="184"/>
        <v>#DIV/0!</v>
      </c>
      <c r="M156" s="34" t="e">
        <f t="shared" si="190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191"/>
        <v>#DIV/0!</v>
      </c>
      <c r="Z156" s="13" t="e">
        <f t="shared" si="185"/>
        <v>#DIV/0!</v>
      </c>
      <c r="AA156" s="34" t="e">
        <f t="shared" si="192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193"/>
        <v>#DIV/0!</v>
      </c>
      <c r="AN156" s="13" t="e">
        <f t="shared" si="186"/>
        <v>#DIV/0!</v>
      </c>
      <c r="AO156" s="34" t="e">
        <f t="shared" si="194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195"/>
        <v>#DIV/0!</v>
      </c>
      <c r="BB156" s="13" t="e">
        <f t="shared" si="187"/>
        <v>#DIV/0!</v>
      </c>
      <c r="BC156" s="34" t="e">
        <f t="shared" si="196"/>
        <v>#DIV/0!</v>
      </c>
      <c r="BE156">
        <v>5</v>
      </c>
      <c r="BF156">
        <v>9</v>
      </c>
      <c r="BG156">
        <v>40</v>
      </c>
      <c r="BH156">
        <v>10000</v>
      </c>
      <c r="BL156" s="29" t="e">
        <f t="shared" si="197"/>
        <v>#DIV/0!</v>
      </c>
      <c r="BP156" s="13" t="e">
        <f t="shared" si="188"/>
        <v>#DIV/0!</v>
      </c>
      <c r="BQ156" s="34" t="e">
        <f t="shared" si="198"/>
        <v>#DIV/0!</v>
      </c>
    </row>
    <row r="157" spans="1:69" x14ac:dyDescent="0.25">
      <c r="A157">
        <v>6</v>
      </c>
      <c r="B157">
        <v>9</v>
      </c>
      <c r="C157">
        <v>50</v>
      </c>
      <c r="D157">
        <v>1000</v>
      </c>
      <c r="H157" s="29" t="e">
        <f t="shared" si="189"/>
        <v>#DIV/0!</v>
      </c>
      <c r="L157" s="13" t="e">
        <f t="shared" si="184"/>
        <v>#DIV/0!</v>
      </c>
      <c r="M157" s="34" t="e">
        <f t="shared" si="190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191"/>
        <v>#DIV/0!</v>
      </c>
      <c r="Z157" s="13" t="e">
        <f t="shared" si="185"/>
        <v>#DIV/0!</v>
      </c>
      <c r="AA157" s="34" t="e">
        <f t="shared" si="192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193"/>
        <v>#DIV/0!</v>
      </c>
      <c r="AN157" s="13" t="e">
        <f t="shared" si="186"/>
        <v>#DIV/0!</v>
      </c>
      <c r="AO157" s="34" t="e">
        <f t="shared" si="194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195"/>
        <v>#DIV/0!</v>
      </c>
      <c r="BB157" s="13" t="e">
        <f t="shared" si="187"/>
        <v>#DIV/0!</v>
      </c>
      <c r="BC157" s="34" t="e">
        <f t="shared" si="196"/>
        <v>#DIV/0!</v>
      </c>
      <c r="BE157">
        <v>6</v>
      </c>
      <c r="BF157">
        <v>9</v>
      </c>
      <c r="BG157">
        <v>50</v>
      </c>
      <c r="BH157">
        <v>10000</v>
      </c>
      <c r="BL157" s="29" t="e">
        <f t="shared" si="197"/>
        <v>#DIV/0!</v>
      </c>
      <c r="BP157" s="13" t="e">
        <f t="shared" si="188"/>
        <v>#DIV/0!</v>
      </c>
      <c r="BQ157" s="34" t="e">
        <f t="shared" si="198"/>
        <v>#DIV/0!</v>
      </c>
    </row>
    <row r="158" spans="1:69" x14ac:dyDescent="0.25">
      <c r="A158">
        <v>7</v>
      </c>
      <c r="B158">
        <v>9</v>
      </c>
      <c r="C158">
        <v>60</v>
      </c>
      <c r="D158">
        <v>1000</v>
      </c>
      <c r="H158" s="29" t="e">
        <f t="shared" si="189"/>
        <v>#DIV/0!</v>
      </c>
      <c r="L158" s="13" t="e">
        <f t="shared" si="184"/>
        <v>#DIV/0!</v>
      </c>
      <c r="M158" s="34" t="e">
        <f t="shared" si="190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191"/>
        <v>#DIV/0!</v>
      </c>
      <c r="Z158" s="13" t="e">
        <f t="shared" si="185"/>
        <v>#DIV/0!</v>
      </c>
      <c r="AA158" s="34" t="e">
        <f t="shared" si="192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193"/>
        <v>#DIV/0!</v>
      </c>
      <c r="AN158" s="13" t="e">
        <f t="shared" si="186"/>
        <v>#DIV/0!</v>
      </c>
      <c r="AO158" s="34" t="e">
        <f t="shared" si="194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195"/>
        <v>#DIV/0!</v>
      </c>
      <c r="BB158" s="13" t="e">
        <f t="shared" si="187"/>
        <v>#DIV/0!</v>
      </c>
      <c r="BC158" s="34" t="e">
        <f t="shared" si="196"/>
        <v>#DIV/0!</v>
      </c>
      <c r="BE158">
        <v>7</v>
      </c>
      <c r="BF158">
        <v>9</v>
      </c>
      <c r="BG158">
        <v>60</v>
      </c>
      <c r="BH158">
        <v>10000</v>
      </c>
      <c r="BL158" s="29" t="e">
        <f t="shared" si="197"/>
        <v>#DIV/0!</v>
      </c>
      <c r="BP158" s="13" t="e">
        <f t="shared" si="188"/>
        <v>#DIV/0!</v>
      </c>
      <c r="BQ158" s="34" t="e">
        <f t="shared" si="198"/>
        <v>#DIV/0!</v>
      </c>
    </row>
    <row r="159" spans="1:69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189"/>
        <v>13.176666666666668</v>
      </c>
      <c r="I159">
        <v>10</v>
      </c>
      <c r="J159">
        <v>9</v>
      </c>
      <c r="K159">
        <v>8</v>
      </c>
      <c r="L159" s="13">
        <f t="shared" si="184"/>
        <v>9</v>
      </c>
      <c r="M159" s="34">
        <f t="shared" si="190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191"/>
        <v>#DIV/0!</v>
      </c>
      <c r="Z159" s="13" t="e">
        <f t="shared" si="185"/>
        <v>#DIV/0!</v>
      </c>
      <c r="AA159" s="34" t="e">
        <f t="shared" si="192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193"/>
        <v>#DIV/0!</v>
      </c>
      <c r="AN159" s="13" t="e">
        <f t="shared" si="186"/>
        <v>#DIV/0!</v>
      </c>
      <c r="AO159" s="34" t="e">
        <f t="shared" si="194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195"/>
        <v>#DIV/0!</v>
      </c>
      <c r="BB159" s="13" t="e">
        <f t="shared" si="187"/>
        <v>#DIV/0!</v>
      </c>
      <c r="BC159" s="34" t="e">
        <f t="shared" si="196"/>
        <v>#DIV/0!</v>
      </c>
      <c r="BE159">
        <v>8</v>
      </c>
      <c r="BF159">
        <v>9</v>
      </c>
      <c r="BG159">
        <v>70</v>
      </c>
      <c r="BH159">
        <v>10000</v>
      </c>
      <c r="BL159" s="29" t="e">
        <f t="shared" si="197"/>
        <v>#DIV/0!</v>
      </c>
      <c r="BP159" s="13" t="e">
        <f t="shared" si="188"/>
        <v>#DIV/0!</v>
      </c>
      <c r="BQ159" s="34" t="e">
        <f t="shared" si="198"/>
        <v>#DIV/0!</v>
      </c>
    </row>
    <row r="160" spans="1:69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189"/>
        <v>13.236666666666665</v>
      </c>
      <c r="I160" s="41">
        <v>10</v>
      </c>
      <c r="J160" s="41">
        <v>8</v>
      </c>
      <c r="K160" s="41">
        <v>8</v>
      </c>
      <c r="L160" s="43">
        <f t="shared" si="184"/>
        <v>8.6666666666666661</v>
      </c>
      <c r="M160" s="44">
        <f t="shared" si="190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191"/>
        <v>25.8</v>
      </c>
      <c r="Z160" s="43" t="e">
        <f t="shared" si="185"/>
        <v>#DIV/0!</v>
      </c>
      <c r="AA160" s="44">
        <f t="shared" si="192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193"/>
        <v>38</v>
      </c>
      <c r="AN160" s="43" t="e">
        <f t="shared" si="186"/>
        <v>#DIV/0!</v>
      </c>
      <c r="AO160" s="44">
        <f t="shared" si="194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195"/>
        <v>60.966666666666669</v>
      </c>
      <c r="BB160" s="43" t="e">
        <f t="shared" si="187"/>
        <v>#DIV/0!</v>
      </c>
      <c r="BC160" s="44">
        <f t="shared" si="196"/>
        <v>1.908189880020866E-2</v>
      </c>
      <c r="BE160" s="41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197"/>
        <v>112.46666666666668</v>
      </c>
      <c r="BP160" s="43" t="e">
        <f t="shared" si="188"/>
        <v>#DIV/0!</v>
      </c>
      <c r="BQ160" s="44">
        <f t="shared" si="198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199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00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01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02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03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04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05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06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07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08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09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10">AVERAGE(E167:G167)</f>
        <v>#DIV/0!</v>
      </c>
      <c r="I167" s="38"/>
      <c r="J167" s="5"/>
      <c r="K167" s="38"/>
      <c r="L167" s="13" t="e">
        <f t="shared" ref="L167:L173" si="211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12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13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14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15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16">AVERAGE(AU167:AW167)</f>
        <v>#DIV/0!</v>
      </c>
      <c r="AY167" s="38"/>
      <c r="AZ167" s="5"/>
      <c r="BA167" s="38"/>
      <c r="BB167" s="13" t="e">
        <f t="shared" ref="BB167:BB173" si="217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18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199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19">AVERAGE(BW167:BY167)</f>
        <v>#DIV/0!</v>
      </c>
      <c r="CA167" s="38"/>
      <c r="CB167" s="5"/>
      <c r="CC167" s="38"/>
      <c r="CD167" s="13" t="e">
        <f t="shared" si="200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20">AVERAGE(CK167:CM167)</f>
        <v>#DIV/0!</v>
      </c>
      <c r="CO167" s="38"/>
      <c r="CP167" s="5"/>
      <c r="CQ167" s="38"/>
      <c r="CR167" s="13" t="e">
        <f t="shared" si="201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21">AVERAGE(CY167:DA167)</f>
        <v>#DIV/0!</v>
      </c>
      <c r="DC167" s="38"/>
      <c r="DD167" s="5"/>
      <c r="DE167" s="38"/>
      <c r="DF167" s="13" t="e">
        <f t="shared" si="202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22">AVERAGE(DM167:DO167)</f>
        <v>#DIV/0!</v>
      </c>
      <c r="DQ167" s="38"/>
      <c r="DR167" s="5"/>
      <c r="DS167" s="38"/>
      <c r="DT167" s="13" t="e">
        <f t="shared" si="203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23">AVERAGE(EA167:EC167)</f>
        <v>#DIV/0!</v>
      </c>
      <c r="EE167" s="38"/>
      <c r="EF167" s="5"/>
      <c r="EG167" s="38"/>
      <c r="EH167" s="13" t="e">
        <f t="shared" si="204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24">AVERAGE(EO167:EQ167)</f>
        <v>#DIV/0!</v>
      </c>
      <c r="ES167" s="38"/>
      <c r="ET167" s="5"/>
      <c r="EU167" s="38"/>
      <c r="EV167" s="13" t="e">
        <f t="shared" si="205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25">AVERAGE(FC167:FE167)</f>
        <v>#DIV/0!</v>
      </c>
      <c r="FG167" s="38"/>
      <c r="FH167" s="5"/>
      <c r="FI167" s="38"/>
      <c r="FJ167" s="13" t="e">
        <f t="shared" si="206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26">AVERAGE(FQ167:FS167)</f>
        <v>#DIV/0!</v>
      </c>
      <c r="FU167" s="38"/>
      <c r="FV167" s="5"/>
      <c r="FW167" s="38"/>
      <c r="FX167" s="13" t="e">
        <f t="shared" si="207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27">AVERAGE(GE167:GG167)</f>
        <v>#DIV/0!</v>
      </c>
      <c r="GI167" s="38"/>
      <c r="GJ167" s="5"/>
      <c r="GK167" s="38"/>
      <c r="GL167" s="13" t="e">
        <f t="shared" si="208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28">AVERAGE(GS167:GU167)</f>
        <v>#DIV/0!</v>
      </c>
      <c r="GW167" s="38"/>
      <c r="GX167" s="5"/>
      <c r="GY167" s="38"/>
      <c r="GZ167" s="13" t="e">
        <f t="shared" si="209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10"/>
        <v>#DIV/0!</v>
      </c>
      <c r="L168" s="13" t="e">
        <f t="shared" si="211"/>
        <v>#DIV/0!</v>
      </c>
      <c r="M168" s="34" t="e">
        <f t="shared" ref="M168:M173" si="229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12"/>
        <v>#DIV/0!</v>
      </c>
      <c r="Z168" s="13" t="e">
        <f t="shared" si="213"/>
        <v>#DIV/0!</v>
      </c>
      <c r="AA168" s="34" t="e">
        <f t="shared" ref="AA168:AA173" si="230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14"/>
        <v>#DIV/0!</v>
      </c>
      <c r="AN168" s="13" t="e">
        <f t="shared" si="215"/>
        <v>#DIV/0!</v>
      </c>
      <c r="AO168" s="34" t="e">
        <f t="shared" ref="AO168:AO173" si="231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16"/>
        <v>#DIV/0!</v>
      </c>
      <c r="BB168" s="13" t="e">
        <f t="shared" si="217"/>
        <v>#DIV/0!</v>
      </c>
      <c r="BC168" s="34" t="e">
        <f t="shared" ref="BC168:BC173" si="232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18"/>
        <v>100.33333333333333</v>
      </c>
      <c r="BM168">
        <v>32</v>
      </c>
      <c r="BN168">
        <v>42</v>
      </c>
      <c r="BO168">
        <v>47</v>
      </c>
      <c r="BP168" s="13">
        <f t="shared" si="199"/>
        <v>40.333333333333336</v>
      </c>
      <c r="BQ168" s="34">
        <f t="shared" ref="BQ168:BQ173" si="233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19"/>
        <v>#DIV/0!</v>
      </c>
      <c r="CD168" s="13" t="e">
        <f t="shared" si="200"/>
        <v>#DIV/0!</v>
      </c>
      <c r="CE168" s="34" t="e">
        <f t="shared" ref="CE168:CE173" si="234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20"/>
        <v>#DIV/0!</v>
      </c>
      <c r="CR168" s="13" t="e">
        <f t="shared" si="201"/>
        <v>#DIV/0!</v>
      </c>
      <c r="CS168" s="34" t="e">
        <f t="shared" ref="CS168:CS173" si="235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21"/>
        <v>#DIV/0!</v>
      </c>
      <c r="DF168" s="13" t="e">
        <f t="shared" si="202"/>
        <v>#DIV/0!</v>
      </c>
      <c r="DG168" s="34" t="e">
        <f t="shared" ref="DG168:DG173" si="236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22"/>
        <v>#DIV/0!</v>
      </c>
      <c r="DT168" s="13" t="e">
        <f t="shared" si="203"/>
        <v>#DIV/0!</v>
      </c>
      <c r="DU168" s="34" t="e">
        <f t="shared" ref="DU168:DU173" si="237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23"/>
        <v>#DIV/0!</v>
      </c>
      <c r="EH168" s="13" t="e">
        <f t="shared" si="204"/>
        <v>#DIV/0!</v>
      </c>
      <c r="EI168" s="34" t="e">
        <f t="shared" ref="EI168:EI173" si="238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24"/>
        <v>#DIV/0!</v>
      </c>
      <c r="EV168" s="13" t="e">
        <f t="shared" si="205"/>
        <v>#DIV/0!</v>
      </c>
      <c r="EW168" s="34" t="e">
        <f t="shared" ref="EW168:EW173" si="239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25"/>
        <v>#DIV/0!</v>
      </c>
      <c r="FJ168" s="13" t="e">
        <f t="shared" si="206"/>
        <v>#DIV/0!</v>
      </c>
      <c r="FK168" s="34" t="e">
        <f t="shared" ref="FK168:FK173" si="240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26"/>
        <v>#DIV/0!</v>
      </c>
      <c r="FX168" s="13" t="e">
        <f t="shared" si="207"/>
        <v>#DIV/0!</v>
      </c>
      <c r="FY168" s="34" t="e">
        <f t="shared" ref="FY168:FY173" si="241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27"/>
        <v>#DIV/0!</v>
      </c>
      <c r="GL168" s="13" t="e">
        <f t="shared" si="208"/>
        <v>#DIV/0!</v>
      </c>
      <c r="GM168" s="34" t="e">
        <f t="shared" ref="GM168:GM173" si="242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28"/>
        <v>#DIV/0!</v>
      </c>
      <c r="GZ168" s="13" t="e">
        <f t="shared" si="209"/>
        <v>#DIV/0!</v>
      </c>
      <c r="HA168" s="34" t="e">
        <f t="shared" ref="HA168:HA173" si="243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10"/>
        <v>#DIV/0!</v>
      </c>
      <c r="L169" s="13" t="e">
        <f t="shared" si="211"/>
        <v>#DIV/0!</v>
      </c>
      <c r="M169" s="34" t="e">
        <f t="shared" si="229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12"/>
        <v>#DIV/0!</v>
      </c>
      <c r="Z169" s="13" t="e">
        <f t="shared" si="213"/>
        <v>#DIV/0!</v>
      </c>
      <c r="AA169" s="34" t="e">
        <f t="shared" si="230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14"/>
        <v>#DIV/0!</v>
      </c>
      <c r="AN169" s="13" t="e">
        <f t="shared" si="215"/>
        <v>#DIV/0!</v>
      </c>
      <c r="AO169" s="34" t="e">
        <f t="shared" si="231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16"/>
        <v>#DIV/0!</v>
      </c>
      <c r="BB169" s="13" t="e">
        <f t="shared" si="217"/>
        <v>#DIV/0!</v>
      </c>
      <c r="BC169" s="34" t="e">
        <f t="shared" si="232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18"/>
        <v>104</v>
      </c>
      <c r="BM169">
        <v>56</v>
      </c>
      <c r="BN169">
        <v>52</v>
      </c>
      <c r="BO169">
        <v>55</v>
      </c>
      <c r="BP169" s="13">
        <f t="shared" si="199"/>
        <v>54.333333333333336</v>
      </c>
      <c r="BQ169" s="34">
        <f t="shared" si="233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19"/>
        <v>#DIV/0!</v>
      </c>
      <c r="CD169" s="13" t="e">
        <f t="shared" si="200"/>
        <v>#DIV/0!</v>
      </c>
      <c r="CE169" s="34" t="e">
        <f t="shared" si="234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20"/>
        <v>#DIV/0!</v>
      </c>
      <c r="CR169" s="13" t="e">
        <f t="shared" si="201"/>
        <v>#DIV/0!</v>
      </c>
      <c r="CS169" s="34" t="e">
        <f t="shared" si="235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21"/>
        <v>#DIV/0!</v>
      </c>
      <c r="DF169" s="13" t="e">
        <f t="shared" si="202"/>
        <v>#DIV/0!</v>
      </c>
      <c r="DG169" s="34" t="e">
        <f t="shared" si="236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22"/>
        <v>#DIV/0!</v>
      </c>
      <c r="DT169" s="13" t="e">
        <f t="shared" si="203"/>
        <v>#DIV/0!</v>
      </c>
      <c r="DU169" s="34" t="e">
        <f t="shared" si="237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23"/>
        <v>#DIV/0!</v>
      </c>
      <c r="EH169" s="13" t="e">
        <f t="shared" si="204"/>
        <v>#DIV/0!</v>
      </c>
      <c r="EI169" s="34" t="e">
        <f t="shared" si="238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24"/>
        <v>#DIV/0!</v>
      </c>
      <c r="EV169" s="13" t="e">
        <f t="shared" si="205"/>
        <v>#DIV/0!</v>
      </c>
      <c r="EW169" s="34" t="e">
        <f t="shared" si="239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25"/>
        <v>#DIV/0!</v>
      </c>
      <c r="FJ169" s="13" t="e">
        <f t="shared" si="206"/>
        <v>#DIV/0!</v>
      </c>
      <c r="FK169" s="34" t="e">
        <f t="shared" si="240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26"/>
        <v>#DIV/0!</v>
      </c>
      <c r="FX169" s="13" t="e">
        <f t="shared" si="207"/>
        <v>#DIV/0!</v>
      </c>
      <c r="FY169" s="34" t="e">
        <f t="shared" si="241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27"/>
        <v>#DIV/0!</v>
      </c>
      <c r="GL169" s="13" t="e">
        <f t="shared" si="208"/>
        <v>#DIV/0!</v>
      </c>
      <c r="GM169" s="34" t="e">
        <f t="shared" si="242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28"/>
        <v>#DIV/0!</v>
      </c>
      <c r="GZ169" s="13" t="e">
        <f t="shared" si="209"/>
        <v>#DIV/0!</v>
      </c>
      <c r="HA169" s="34" t="e">
        <f t="shared" si="243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10"/>
        <v>#DIV/0!</v>
      </c>
      <c r="L170" s="13" t="e">
        <f t="shared" si="211"/>
        <v>#DIV/0!</v>
      </c>
      <c r="M170" s="34" t="e">
        <f t="shared" si="229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12"/>
        <v>#DIV/0!</v>
      </c>
      <c r="Z170" s="13" t="e">
        <f t="shared" si="213"/>
        <v>#DIV/0!</v>
      </c>
      <c r="AA170" s="34" t="e">
        <f t="shared" si="230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14"/>
        <v>#DIV/0!</v>
      </c>
      <c r="AN170" s="13" t="e">
        <f t="shared" si="215"/>
        <v>#DIV/0!</v>
      </c>
      <c r="AO170" s="34" t="e">
        <f t="shared" si="231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16"/>
        <v>#DIV/0!</v>
      </c>
      <c r="BB170" s="13" t="e">
        <f t="shared" si="217"/>
        <v>#DIV/0!</v>
      </c>
      <c r="BC170" s="34" t="e">
        <f t="shared" si="232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18"/>
        <v>104.66666666666667</v>
      </c>
      <c r="BM170">
        <v>78</v>
      </c>
      <c r="BN170">
        <v>71</v>
      </c>
      <c r="BO170">
        <v>90</v>
      </c>
      <c r="BP170" s="13">
        <f t="shared" si="199"/>
        <v>79.666666666666671</v>
      </c>
      <c r="BQ170" s="34">
        <f t="shared" si="233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19"/>
        <v>#DIV/0!</v>
      </c>
      <c r="CD170" s="13" t="e">
        <f t="shared" si="200"/>
        <v>#DIV/0!</v>
      </c>
      <c r="CE170" s="34" t="e">
        <f t="shared" si="234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20"/>
        <v>#DIV/0!</v>
      </c>
      <c r="CR170" s="13" t="e">
        <f t="shared" si="201"/>
        <v>#DIV/0!</v>
      </c>
      <c r="CS170" s="34" t="e">
        <f t="shared" si="235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21"/>
        <v>#DIV/0!</v>
      </c>
      <c r="DF170" s="13" t="e">
        <f t="shared" si="202"/>
        <v>#DIV/0!</v>
      </c>
      <c r="DG170" s="34" t="e">
        <f t="shared" si="236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22"/>
        <v>#DIV/0!</v>
      </c>
      <c r="DT170" s="13" t="e">
        <f t="shared" si="203"/>
        <v>#DIV/0!</v>
      </c>
      <c r="DU170" s="34" t="e">
        <f t="shared" si="237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23"/>
        <v>#DIV/0!</v>
      </c>
      <c r="EH170" s="13" t="e">
        <f t="shared" si="204"/>
        <v>#DIV/0!</v>
      </c>
      <c r="EI170" s="34" t="e">
        <f t="shared" si="238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24"/>
        <v>#DIV/0!</v>
      </c>
      <c r="EV170" s="13" t="e">
        <f t="shared" si="205"/>
        <v>#DIV/0!</v>
      </c>
      <c r="EW170" s="34" t="e">
        <f t="shared" si="239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25"/>
        <v>#DIV/0!</v>
      </c>
      <c r="FJ170" s="13" t="e">
        <f t="shared" si="206"/>
        <v>#DIV/0!</v>
      </c>
      <c r="FK170" s="34" t="e">
        <f t="shared" si="240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26"/>
        <v>#DIV/0!</v>
      </c>
      <c r="FX170" s="13" t="e">
        <f t="shared" si="207"/>
        <v>#DIV/0!</v>
      </c>
      <c r="FY170" s="34" t="e">
        <f t="shared" si="241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27"/>
        <v>#DIV/0!</v>
      </c>
      <c r="GL170" s="13" t="e">
        <f t="shared" si="208"/>
        <v>#DIV/0!</v>
      </c>
      <c r="GM170" s="34" t="e">
        <f t="shared" si="242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28"/>
        <v>#DIV/0!</v>
      </c>
      <c r="GZ170" s="13" t="e">
        <f t="shared" si="209"/>
        <v>#DIV/0!</v>
      </c>
      <c r="HA170" s="34" t="e">
        <f t="shared" si="243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10"/>
        <v>#DIV/0!</v>
      </c>
      <c r="L171" s="13" t="e">
        <f t="shared" si="211"/>
        <v>#DIV/0!</v>
      </c>
      <c r="M171" s="34" t="e">
        <f t="shared" si="229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12"/>
        <v>#DIV/0!</v>
      </c>
      <c r="Z171" s="13" t="e">
        <f t="shared" si="213"/>
        <v>#DIV/0!</v>
      </c>
      <c r="AA171" s="34" t="e">
        <f t="shared" si="230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14"/>
        <v>#DIV/0!</v>
      </c>
      <c r="AN171" s="13" t="e">
        <f t="shared" si="215"/>
        <v>#DIV/0!</v>
      </c>
      <c r="AO171" s="34" t="e">
        <f t="shared" si="231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16"/>
        <v>#DIV/0!</v>
      </c>
      <c r="BB171" s="13" t="e">
        <f t="shared" si="217"/>
        <v>#DIV/0!</v>
      </c>
      <c r="BC171" s="34" t="e">
        <f t="shared" si="232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18"/>
        <v>112.33333333333333</v>
      </c>
      <c r="BM171">
        <v>104</v>
      </c>
      <c r="BN171">
        <v>100</v>
      </c>
      <c r="BO171">
        <v>101</v>
      </c>
      <c r="BP171" s="13">
        <f t="shared" si="199"/>
        <v>101.66666666666667</v>
      </c>
      <c r="BQ171" s="34">
        <f t="shared" si="233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19"/>
        <v>#DIV/0!</v>
      </c>
      <c r="CD171" s="13" t="e">
        <f t="shared" si="200"/>
        <v>#DIV/0!</v>
      </c>
      <c r="CE171" s="34" t="e">
        <f t="shared" si="234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20"/>
        <v>#DIV/0!</v>
      </c>
      <c r="CR171" s="13" t="e">
        <f t="shared" si="201"/>
        <v>#DIV/0!</v>
      </c>
      <c r="CS171" s="34" t="e">
        <f t="shared" si="235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21"/>
        <v>#DIV/0!</v>
      </c>
      <c r="DF171" s="13" t="e">
        <f t="shared" si="202"/>
        <v>#DIV/0!</v>
      </c>
      <c r="DG171" s="34" t="e">
        <f t="shared" si="236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22"/>
        <v>#DIV/0!</v>
      </c>
      <c r="DT171" s="13" t="e">
        <f t="shared" si="203"/>
        <v>#DIV/0!</v>
      </c>
      <c r="DU171" s="34" t="e">
        <f t="shared" si="237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23"/>
        <v>#DIV/0!</v>
      </c>
      <c r="EH171" s="13" t="e">
        <f t="shared" si="204"/>
        <v>#DIV/0!</v>
      </c>
      <c r="EI171" s="34" t="e">
        <f t="shared" si="238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24"/>
        <v>#DIV/0!</v>
      </c>
      <c r="EV171" s="13" t="e">
        <f t="shared" si="205"/>
        <v>#DIV/0!</v>
      </c>
      <c r="EW171" s="34" t="e">
        <f t="shared" si="239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25"/>
        <v>#DIV/0!</v>
      </c>
      <c r="FJ171" s="13" t="e">
        <f t="shared" si="206"/>
        <v>#DIV/0!</v>
      </c>
      <c r="FK171" s="34" t="e">
        <f t="shared" si="240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26"/>
        <v>#DIV/0!</v>
      </c>
      <c r="FX171" s="13" t="e">
        <f t="shared" si="207"/>
        <v>#DIV/0!</v>
      </c>
      <c r="FY171" s="34" t="e">
        <f t="shared" si="241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27"/>
        <v>#DIV/0!</v>
      </c>
      <c r="GL171" s="13" t="e">
        <f t="shared" si="208"/>
        <v>#DIV/0!</v>
      </c>
      <c r="GM171" s="34" t="e">
        <f t="shared" si="242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28"/>
        <v>#DIV/0!</v>
      </c>
      <c r="GZ171" s="13" t="e">
        <f t="shared" si="209"/>
        <v>#DIV/0!</v>
      </c>
      <c r="HA171" s="34" t="e">
        <f t="shared" si="243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10"/>
        <v>12.9</v>
      </c>
      <c r="I172">
        <v>9</v>
      </c>
      <c r="J172">
        <v>7</v>
      </c>
      <c r="K172">
        <v>8</v>
      </c>
      <c r="L172" s="13">
        <f t="shared" si="211"/>
        <v>8</v>
      </c>
      <c r="M172" s="34">
        <f t="shared" si="229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12"/>
        <v>#DIV/0!</v>
      </c>
      <c r="Z172" s="13" t="e">
        <f t="shared" si="213"/>
        <v>#DIV/0!</v>
      </c>
      <c r="AA172" s="34" t="e">
        <f t="shared" si="230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14"/>
        <v>#DIV/0!</v>
      </c>
      <c r="AN172" s="13" t="e">
        <f t="shared" si="215"/>
        <v>#DIV/0!</v>
      </c>
      <c r="AO172" s="34" t="e">
        <f t="shared" si="231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16"/>
        <v>#DIV/0!</v>
      </c>
      <c r="BB172" s="13" t="e">
        <f t="shared" si="217"/>
        <v>#DIV/0!</v>
      </c>
      <c r="BC172" s="34" t="e">
        <f t="shared" si="232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18"/>
        <v>109.33333333333333</v>
      </c>
      <c r="BM172">
        <v>111</v>
      </c>
      <c r="BN172">
        <v>134</v>
      </c>
      <c r="BO172">
        <v>116</v>
      </c>
      <c r="BP172" s="13">
        <f t="shared" si="199"/>
        <v>120.33333333333333</v>
      </c>
      <c r="BQ172" s="34">
        <f t="shared" si="233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19"/>
        <v>#DIV/0!</v>
      </c>
      <c r="CD172" s="13" t="e">
        <f t="shared" si="200"/>
        <v>#DIV/0!</v>
      </c>
      <c r="CE172" s="34" t="e">
        <f t="shared" si="234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20"/>
        <v>#DIV/0!</v>
      </c>
      <c r="CR172" s="13" t="e">
        <f t="shared" si="201"/>
        <v>#DIV/0!</v>
      </c>
      <c r="CS172" s="34" t="e">
        <f t="shared" si="235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21"/>
        <v>#DIV/0!</v>
      </c>
      <c r="DF172" s="13" t="e">
        <f t="shared" si="202"/>
        <v>#DIV/0!</v>
      </c>
      <c r="DG172" s="34" t="e">
        <f t="shared" si="236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22"/>
        <v>#DIV/0!</v>
      </c>
      <c r="DT172" s="13" t="e">
        <f t="shared" si="203"/>
        <v>#DIV/0!</v>
      </c>
      <c r="DU172" s="34" t="e">
        <f t="shared" si="237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23"/>
        <v>#DIV/0!</v>
      </c>
      <c r="EH172" s="13" t="e">
        <f t="shared" si="204"/>
        <v>#DIV/0!</v>
      </c>
      <c r="EI172" s="34" t="e">
        <f t="shared" si="238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24"/>
        <v>#DIV/0!</v>
      </c>
      <c r="EV172" s="13" t="e">
        <f t="shared" si="205"/>
        <v>#DIV/0!</v>
      </c>
      <c r="EW172" s="34" t="e">
        <f t="shared" si="239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25"/>
        <v>#DIV/0!</v>
      </c>
      <c r="FJ172" s="13" t="e">
        <f t="shared" si="206"/>
        <v>#DIV/0!</v>
      </c>
      <c r="FK172" s="34" t="e">
        <f t="shared" si="240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26"/>
        <v>#DIV/0!</v>
      </c>
      <c r="FX172" s="13" t="e">
        <f t="shared" si="207"/>
        <v>#DIV/0!</v>
      </c>
      <c r="FY172" s="34" t="e">
        <f t="shared" si="241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27"/>
        <v>#DIV/0!</v>
      </c>
      <c r="GL172" s="13" t="e">
        <f t="shared" si="208"/>
        <v>#DIV/0!</v>
      </c>
      <c r="GM172" s="34" t="e">
        <f t="shared" si="242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28"/>
        <v>#DIV/0!</v>
      </c>
      <c r="GZ172" s="13" t="e">
        <f t="shared" si="209"/>
        <v>#DIV/0!</v>
      </c>
      <c r="HA172" s="34" t="e">
        <f t="shared" si="243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10"/>
        <v>12.11</v>
      </c>
      <c r="I173" s="41">
        <v>9</v>
      </c>
      <c r="J173" s="41">
        <v>9</v>
      </c>
      <c r="K173" s="41">
        <v>9</v>
      </c>
      <c r="L173" s="43">
        <f t="shared" si="211"/>
        <v>9</v>
      </c>
      <c r="M173" s="44">
        <f t="shared" si="229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12"/>
        <v>23.306666666666668</v>
      </c>
      <c r="W173" s="41">
        <v>26</v>
      </c>
      <c r="X173" s="41">
        <v>17</v>
      </c>
      <c r="Y173" s="41">
        <v>18</v>
      </c>
      <c r="Z173" s="43">
        <f t="shared" si="213"/>
        <v>20.333333333333332</v>
      </c>
      <c r="AA173" s="44">
        <f t="shared" si="230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14"/>
        <v>34.56666666666667</v>
      </c>
      <c r="AK173" s="41">
        <v>33</v>
      </c>
      <c r="AL173" s="41">
        <v>35</v>
      </c>
      <c r="AM173" s="41">
        <v>33</v>
      </c>
      <c r="AN173" s="43">
        <f t="shared" si="215"/>
        <v>33.666666666666664</v>
      </c>
      <c r="AO173" s="44">
        <f t="shared" si="231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16"/>
        <v>57</v>
      </c>
      <c r="AY173" s="41">
        <v>68</v>
      </c>
      <c r="AZ173" s="41">
        <v>61</v>
      </c>
      <c r="BA173" s="41">
        <v>53</v>
      </c>
      <c r="BB173" s="43">
        <f t="shared" si="217"/>
        <v>60.666666666666664</v>
      </c>
      <c r="BC173" s="44">
        <f t="shared" si="232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18"/>
        <v>100.33333333333333</v>
      </c>
      <c r="BM173" s="41">
        <v>122</v>
      </c>
      <c r="BN173" s="41">
        <v>134</v>
      </c>
      <c r="BO173" s="41">
        <v>166</v>
      </c>
      <c r="BP173" s="43">
        <f t="shared" si="199"/>
        <v>140.66666666666666</v>
      </c>
      <c r="BQ173" s="44">
        <f t="shared" si="233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19"/>
        <v>140</v>
      </c>
      <c r="CA173" s="41">
        <v>139</v>
      </c>
      <c r="CB173" s="41">
        <v>135</v>
      </c>
      <c r="CC173" s="41">
        <v>134</v>
      </c>
      <c r="CD173" s="43">
        <f t="shared" si="200"/>
        <v>136</v>
      </c>
      <c r="CE173" s="44">
        <f t="shared" si="234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20"/>
        <v>168</v>
      </c>
      <c r="CR173" s="43" t="e">
        <f t="shared" si="201"/>
        <v>#DIV/0!</v>
      </c>
      <c r="CS173" s="44">
        <f t="shared" si="235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02"/>
        <v>#DIV/0!</v>
      </c>
      <c r="DG173" s="44">
        <f t="shared" si="236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22"/>
        <v>251</v>
      </c>
      <c r="DT173" s="43" t="e">
        <f t="shared" si="203"/>
        <v>#DIV/0!</v>
      </c>
      <c r="DU173" s="44">
        <f t="shared" si="237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23"/>
        <v>294</v>
      </c>
      <c r="EH173" s="43" t="e">
        <f t="shared" si="204"/>
        <v>#DIV/0!</v>
      </c>
      <c r="EI173" s="44">
        <f t="shared" si="238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24"/>
        <v>335</v>
      </c>
      <c r="ES173" s="41">
        <v>345</v>
      </c>
      <c r="ET173" s="41">
        <v>342</v>
      </c>
      <c r="EU173" s="41">
        <v>353</v>
      </c>
      <c r="EV173" s="43">
        <f t="shared" si="205"/>
        <v>346.66666666666669</v>
      </c>
      <c r="EW173" s="44">
        <f t="shared" si="239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25"/>
        <v>377</v>
      </c>
      <c r="FG173" s="41">
        <v>389</v>
      </c>
      <c r="FH173" s="41">
        <v>390</v>
      </c>
      <c r="FI173" s="41">
        <v>396</v>
      </c>
      <c r="FJ173" s="43">
        <f t="shared" si="206"/>
        <v>391.66666666666669</v>
      </c>
      <c r="FK173" s="44">
        <f t="shared" si="240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26"/>
        <v>419</v>
      </c>
      <c r="FU173" s="41">
        <v>496</v>
      </c>
      <c r="FV173" s="41">
        <v>433</v>
      </c>
      <c r="FW173" s="41">
        <v>443</v>
      </c>
      <c r="FX173" s="43">
        <f t="shared" si="207"/>
        <v>457.33333333333331</v>
      </c>
      <c r="FY173" s="44">
        <f t="shared" si="241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27"/>
        <v>503</v>
      </c>
      <c r="GI173" s="41">
        <v>521</v>
      </c>
      <c r="GJ173" s="41">
        <v>512</v>
      </c>
      <c r="GK173" s="41">
        <v>518</v>
      </c>
      <c r="GL173" s="43">
        <f t="shared" si="208"/>
        <v>517</v>
      </c>
      <c r="GM173" s="44">
        <f t="shared" si="242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28"/>
        <v>588</v>
      </c>
      <c r="GW173" s="41">
        <v>601</v>
      </c>
      <c r="GX173" s="41">
        <v>603</v>
      </c>
      <c r="GY173" s="41">
        <v>600</v>
      </c>
      <c r="GZ173" s="43">
        <f t="shared" si="209"/>
        <v>601.33333333333337</v>
      </c>
      <c r="HA173" s="44">
        <f t="shared" si="243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44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45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46">AVERAGE(S180:U180)</f>
        <v>#DIV/0!</v>
      </c>
      <c r="W180" s="38"/>
      <c r="X180" s="5"/>
      <c r="Y180" s="38"/>
      <c r="Z180" s="13" t="e">
        <f t="shared" ref="Z180:Z185" si="247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48">AVERAGE(AG180:AI180)</f>
        <v>#DIV/0!</v>
      </c>
      <c r="AK180" s="38"/>
      <c r="AL180" s="5"/>
      <c r="AM180" s="38"/>
      <c r="AN180" s="13" t="e">
        <f t="shared" ref="AN180:AN185" si="249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50">AVERAGE(AU180:AW180)</f>
        <v>#DIV/0!</v>
      </c>
      <c r="AY180" s="38"/>
      <c r="AZ180" s="5"/>
      <c r="BA180" s="38"/>
      <c r="BB180" s="13" t="e">
        <f t="shared" ref="BB180:BB185" si="251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52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53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44"/>
        <v>#DIV/0!</v>
      </c>
      <c r="L181" s="13" t="e">
        <f t="shared" si="245"/>
        <v>#DIV/0!</v>
      </c>
      <c r="M181" s="34" t="e">
        <f t="shared" ref="M181:M184" si="254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46"/>
        <v>#DIV/0!</v>
      </c>
      <c r="Z181" s="13" t="e">
        <f t="shared" si="247"/>
        <v>#DIV/0!</v>
      </c>
      <c r="AA181" s="34" t="e">
        <f t="shared" ref="AA181:AA184" si="255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48"/>
        <v>#DIV/0!</v>
      </c>
      <c r="AN181" s="13" t="e">
        <f t="shared" si="249"/>
        <v>#DIV/0!</v>
      </c>
      <c r="AO181" s="34" t="e">
        <f t="shared" ref="AO181:AO184" si="256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50"/>
        <v>#DIV/0!</v>
      </c>
      <c r="BB181" s="13" t="e">
        <f t="shared" si="251"/>
        <v>#DIV/0!</v>
      </c>
      <c r="BC181" s="34" t="e">
        <f t="shared" ref="BC181:BC184" si="257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52"/>
        <v>102.86666666666667</v>
      </c>
      <c r="BM181">
        <v>31</v>
      </c>
      <c r="BN181">
        <v>32</v>
      </c>
      <c r="BO181">
        <v>31</v>
      </c>
      <c r="BP181" s="13">
        <f t="shared" si="253"/>
        <v>31.333333333333332</v>
      </c>
      <c r="BQ181" s="34">
        <f t="shared" ref="BQ181:BQ184" si="258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44"/>
        <v>11.209999999999999</v>
      </c>
      <c r="I182">
        <v>6</v>
      </c>
      <c r="J182">
        <v>5</v>
      </c>
      <c r="K182">
        <v>4</v>
      </c>
      <c r="L182" s="13">
        <f t="shared" si="245"/>
        <v>5</v>
      </c>
      <c r="M182" s="34">
        <f t="shared" si="254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46"/>
        <v>#DIV/0!</v>
      </c>
      <c r="Z182" s="13" t="e">
        <f t="shared" si="247"/>
        <v>#DIV/0!</v>
      </c>
      <c r="AA182" s="34" t="e">
        <f t="shared" si="255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48"/>
        <v>#DIV/0!</v>
      </c>
      <c r="AN182" s="13" t="e">
        <f t="shared" si="249"/>
        <v>#DIV/0!</v>
      </c>
      <c r="AO182" s="34" t="e">
        <f t="shared" si="256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50"/>
        <v>#DIV/0!</v>
      </c>
      <c r="BB182" s="13" t="e">
        <f t="shared" si="251"/>
        <v>#DIV/0!</v>
      </c>
      <c r="BC182" s="34" t="e">
        <f t="shared" si="257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52"/>
        <v>106.40000000000002</v>
      </c>
      <c r="BM182">
        <v>45</v>
      </c>
      <c r="BN182">
        <v>49</v>
      </c>
      <c r="BO182">
        <v>48</v>
      </c>
      <c r="BP182" s="13">
        <f t="shared" si="253"/>
        <v>47.333333333333336</v>
      </c>
      <c r="BQ182" s="34">
        <f t="shared" si="258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44"/>
        <v>#DIV/0!</v>
      </c>
      <c r="L183" s="13" t="e">
        <f t="shared" si="245"/>
        <v>#DIV/0!</v>
      </c>
      <c r="M183" s="34" t="e">
        <f t="shared" si="254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46"/>
        <v>#DIV/0!</v>
      </c>
      <c r="Z183" s="13" t="e">
        <f t="shared" si="247"/>
        <v>#DIV/0!</v>
      </c>
      <c r="AA183" s="34" t="e">
        <f t="shared" si="255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48"/>
        <v>#DIV/0!</v>
      </c>
      <c r="AN183" s="13" t="e">
        <f t="shared" si="249"/>
        <v>#DIV/0!</v>
      </c>
      <c r="AO183" s="34" t="e">
        <f t="shared" si="256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50"/>
        <v>#DIV/0!</v>
      </c>
      <c r="BB183" s="13" t="e">
        <f t="shared" si="251"/>
        <v>#DIV/0!</v>
      </c>
      <c r="BC183" s="34" t="e">
        <f t="shared" si="257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52"/>
        <v>#DIV/0!</v>
      </c>
      <c r="BP183" s="13" t="e">
        <f t="shared" si="253"/>
        <v>#DIV/0!</v>
      </c>
      <c r="BQ183" s="34" t="e">
        <f t="shared" si="258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44"/>
        <v>12.536666666666667</v>
      </c>
      <c r="I184">
        <v>9</v>
      </c>
      <c r="J184">
        <v>8</v>
      </c>
      <c r="K184">
        <v>7</v>
      </c>
      <c r="L184" s="13">
        <f t="shared" si="245"/>
        <v>8</v>
      </c>
      <c r="M184" s="34">
        <f t="shared" si="254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46"/>
        <v>#DIV/0!</v>
      </c>
      <c r="Z184" s="13" t="e">
        <f t="shared" si="247"/>
        <v>#DIV/0!</v>
      </c>
      <c r="AA184" s="34" t="e">
        <f t="shared" si="255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48"/>
        <v>#DIV/0!</v>
      </c>
      <c r="AN184" s="13" t="e">
        <f t="shared" si="249"/>
        <v>#DIV/0!</v>
      </c>
      <c r="AO184" s="34" t="e">
        <f t="shared" si="256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50"/>
        <v>#DIV/0!</v>
      </c>
      <c r="BB184" s="13" t="e">
        <f t="shared" si="251"/>
        <v>#DIV/0!</v>
      </c>
      <c r="BC184" s="34" t="e">
        <f t="shared" si="257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52"/>
        <v>#DIV/0!</v>
      </c>
      <c r="BP184" s="13" t="e">
        <f t="shared" si="253"/>
        <v>#DIV/0!</v>
      </c>
      <c r="BQ184" s="34" t="e">
        <f t="shared" si="258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44"/>
        <v>13.020000000000001</v>
      </c>
      <c r="I185" s="41">
        <v>10</v>
      </c>
      <c r="J185" s="41">
        <v>10</v>
      </c>
      <c r="K185" s="41">
        <v>8</v>
      </c>
      <c r="L185" s="43">
        <f t="shared" si="245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46"/>
        <v>25.333333333333332</v>
      </c>
      <c r="Z185" s="43" t="e">
        <f t="shared" si="247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48"/>
        <v>37.5</v>
      </c>
      <c r="AN185" s="43" t="e">
        <f t="shared" si="249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50"/>
        <v>61.966666666666669</v>
      </c>
      <c r="BB185" s="43" t="e">
        <f t="shared" si="251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52"/>
        <v>118.36666666666667</v>
      </c>
      <c r="BM185" s="41">
        <v>103</v>
      </c>
      <c r="BN185" s="41">
        <v>108</v>
      </c>
      <c r="BO185" s="41">
        <v>113</v>
      </c>
      <c r="BP185" s="43">
        <f t="shared" si="253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31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59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60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61">AVERAGE(S192:U192)</f>
        <v>#DIV/0!</v>
      </c>
      <c r="W192" s="38"/>
      <c r="X192" s="5"/>
      <c r="Y192" s="38"/>
      <c r="Z192" s="13" t="e">
        <f t="shared" ref="Z192:Z197" si="262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63">AVERAGE(AG192:AI192)</f>
        <v>#DIV/0!</v>
      </c>
      <c r="AK192" s="38"/>
      <c r="AL192" s="5"/>
      <c r="AM192" s="38"/>
      <c r="AN192" s="13" t="e">
        <f t="shared" ref="AN192:AN197" si="264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65">AVERAGE(AU192:AW192)</f>
        <v>#DIV/0!</v>
      </c>
      <c r="AY192" s="38"/>
      <c r="AZ192" s="5"/>
      <c r="BA192" s="38"/>
      <c r="BB192" s="13" t="e">
        <f t="shared" ref="BB192:BB197" si="266">AVERAGE(AY192:BA192)</f>
        <v>#DIV/0!</v>
      </c>
      <c r="BC192" s="34" t="e">
        <f>AX192*1000/(AR192*AS192*AT192)</f>
        <v>#DIV/0!</v>
      </c>
      <c r="BE192">
        <v>2</v>
      </c>
      <c r="BF192">
        <v>12</v>
      </c>
      <c r="BG192">
        <v>10</v>
      </c>
      <c r="BH192">
        <v>10000</v>
      </c>
      <c r="BL192" s="29" t="e">
        <f t="shared" ref="BL192:BL197" si="267">AVERAGE(BI192:BK192)</f>
        <v>#DIV/0!</v>
      </c>
      <c r="BM192" s="38"/>
      <c r="BN192" s="5"/>
      <c r="BO192" s="38"/>
      <c r="BP192" s="13" t="e">
        <f t="shared" ref="BP192:BP197" si="268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59"/>
        <v>#DIV/0!</v>
      </c>
      <c r="L193" s="13" t="e">
        <f t="shared" si="260"/>
        <v>#DIV/0!</v>
      </c>
      <c r="M193" s="34" t="e">
        <f t="shared" ref="M193:M196" si="269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61"/>
        <v>#DIV/0!</v>
      </c>
      <c r="Z193" s="13" t="e">
        <f t="shared" si="262"/>
        <v>#DIV/0!</v>
      </c>
      <c r="AA193" s="34" t="e">
        <f t="shared" ref="AA193:AA196" si="270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63"/>
        <v>#DIV/0!</v>
      </c>
      <c r="AN193" s="13" t="e">
        <f t="shared" si="264"/>
        <v>#DIV/0!</v>
      </c>
      <c r="AO193" s="34" t="e">
        <f t="shared" ref="AO193:AO196" si="271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65"/>
        <v>#DIV/0!</v>
      </c>
      <c r="BB193" s="13" t="e">
        <f t="shared" si="266"/>
        <v>#DIV/0!</v>
      </c>
      <c r="BC193" s="34" t="e">
        <f t="shared" ref="BC193:BC196" si="272">AX193*1000/(AR193*AS193*AT193)</f>
        <v>#DIV/0!</v>
      </c>
      <c r="BE193">
        <v>3</v>
      </c>
      <c r="BF193">
        <v>12</v>
      </c>
      <c r="BG193">
        <v>20</v>
      </c>
      <c r="BH193">
        <v>10000</v>
      </c>
      <c r="BL193" s="29" t="e">
        <f t="shared" si="267"/>
        <v>#DIV/0!</v>
      </c>
      <c r="BP193" s="13" t="e">
        <f t="shared" si="268"/>
        <v>#DIV/0!</v>
      </c>
      <c r="BQ193" s="34" t="e">
        <f t="shared" ref="BQ193:BQ196" si="273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59"/>
        <v>#DIV/0!</v>
      </c>
      <c r="L194" s="13" t="e">
        <f t="shared" si="260"/>
        <v>#DIV/0!</v>
      </c>
      <c r="M194" s="34" t="e">
        <f t="shared" si="269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61"/>
        <v>#DIV/0!</v>
      </c>
      <c r="Z194" s="13" t="e">
        <f t="shared" si="262"/>
        <v>#DIV/0!</v>
      </c>
      <c r="AA194" s="34" t="e">
        <f t="shared" si="270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63"/>
        <v>#DIV/0!</v>
      </c>
      <c r="AN194" s="13" t="e">
        <f t="shared" si="264"/>
        <v>#DIV/0!</v>
      </c>
      <c r="AO194" s="34" t="e">
        <f t="shared" si="271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65"/>
        <v>#DIV/0!</v>
      </c>
      <c r="BB194" s="13" t="e">
        <f t="shared" si="266"/>
        <v>#DIV/0!</v>
      </c>
      <c r="BC194" s="34" t="e">
        <f t="shared" si="272"/>
        <v>#DIV/0!</v>
      </c>
      <c r="BE194">
        <v>4</v>
      </c>
      <c r="BF194">
        <v>12</v>
      </c>
      <c r="BG194">
        <v>30</v>
      </c>
      <c r="BH194">
        <v>10000</v>
      </c>
      <c r="BL194" s="29" t="e">
        <f t="shared" si="267"/>
        <v>#DIV/0!</v>
      </c>
      <c r="BP194" s="13" t="e">
        <f t="shared" si="268"/>
        <v>#DIV/0!</v>
      </c>
      <c r="BQ194" s="34" t="e">
        <f t="shared" si="273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59"/>
        <v>#DIV/0!</v>
      </c>
      <c r="L195" s="13" t="e">
        <f t="shared" si="260"/>
        <v>#DIV/0!</v>
      </c>
      <c r="M195" s="34" t="e">
        <f t="shared" si="269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61"/>
        <v>#DIV/0!</v>
      </c>
      <c r="Z195" s="13" t="e">
        <f t="shared" si="262"/>
        <v>#DIV/0!</v>
      </c>
      <c r="AA195" s="34" t="e">
        <f t="shared" si="270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63"/>
        <v>#DIV/0!</v>
      </c>
      <c r="AN195" s="13" t="e">
        <f t="shared" si="264"/>
        <v>#DIV/0!</v>
      </c>
      <c r="AO195" s="34" t="e">
        <f t="shared" si="271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65"/>
        <v>#DIV/0!</v>
      </c>
      <c r="BB195" s="13" t="e">
        <f t="shared" si="266"/>
        <v>#DIV/0!</v>
      </c>
      <c r="BC195" s="34" t="e">
        <f t="shared" si="272"/>
        <v>#DIV/0!</v>
      </c>
      <c r="BE195">
        <v>5</v>
      </c>
      <c r="BF195">
        <v>12</v>
      </c>
      <c r="BG195">
        <v>40</v>
      </c>
      <c r="BH195">
        <v>10000</v>
      </c>
      <c r="BL195" s="29" t="e">
        <f t="shared" si="267"/>
        <v>#DIV/0!</v>
      </c>
      <c r="BP195" s="13" t="e">
        <f t="shared" si="268"/>
        <v>#DIV/0!</v>
      </c>
      <c r="BQ195" s="34" t="e">
        <f t="shared" si="273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59"/>
        <v>12.75</v>
      </c>
      <c r="I196">
        <v>9</v>
      </c>
      <c r="J196">
        <v>8</v>
      </c>
      <c r="K196">
        <v>8</v>
      </c>
      <c r="L196" s="13">
        <f t="shared" si="260"/>
        <v>8.3333333333333339</v>
      </c>
      <c r="M196" s="34">
        <f t="shared" si="269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61"/>
        <v>#DIV/0!</v>
      </c>
      <c r="Z196" s="13" t="e">
        <f t="shared" si="262"/>
        <v>#DIV/0!</v>
      </c>
      <c r="AA196" s="34" t="e">
        <f t="shared" si="270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63"/>
        <v>#DIV/0!</v>
      </c>
      <c r="AN196" s="13" t="e">
        <f t="shared" si="264"/>
        <v>#DIV/0!</v>
      </c>
      <c r="AO196" s="34" t="e">
        <f t="shared" si="271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65"/>
        <v>#DIV/0!</v>
      </c>
      <c r="BB196" s="13" t="e">
        <f t="shared" si="266"/>
        <v>#DIV/0!</v>
      </c>
      <c r="BC196" s="34" t="e">
        <f t="shared" si="272"/>
        <v>#DIV/0!</v>
      </c>
      <c r="BE196">
        <v>6</v>
      </c>
      <c r="BF196">
        <v>12</v>
      </c>
      <c r="BG196">
        <v>50</v>
      </c>
      <c r="BH196">
        <v>10000</v>
      </c>
      <c r="BL196" s="29" t="e">
        <f t="shared" si="267"/>
        <v>#DIV/0!</v>
      </c>
      <c r="BP196" s="13" t="e">
        <f t="shared" si="268"/>
        <v>#DIV/0!</v>
      </c>
      <c r="BQ196" s="34" t="e">
        <f t="shared" si="273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59"/>
        <v>13.006666666666666</v>
      </c>
      <c r="I197" s="41">
        <v>9</v>
      </c>
      <c r="J197" s="41">
        <v>8</v>
      </c>
      <c r="K197" s="41">
        <v>10</v>
      </c>
      <c r="L197" s="43">
        <f t="shared" si="260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61"/>
        <v>25.8</v>
      </c>
      <c r="Z197" s="43" t="e">
        <f t="shared" si="262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63"/>
        <v>37.5</v>
      </c>
      <c r="AN197" s="43" t="e">
        <f t="shared" si="264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65"/>
        <v>61.9</v>
      </c>
      <c r="BB197" s="43" t="e">
        <f t="shared" si="266"/>
        <v>#DIV/0!</v>
      </c>
      <c r="BC197" s="44">
        <f>AX197*1000/(AR197*AS197*AT197)</f>
        <v>1.9465408805031448E-2</v>
      </c>
      <c r="BE197" s="41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67"/>
        <v>122.43333333333334</v>
      </c>
      <c r="BP197" s="43" t="e">
        <f t="shared" si="268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31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74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75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276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277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278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>
        <v>2</v>
      </c>
      <c r="BF204">
        <v>13</v>
      </c>
      <c r="BG204">
        <v>10</v>
      </c>
      <c r="BH204">
        <v>10000</v>
      </c>
      <c r="BL204" s="29" t="e">
        <f t="shared" ref="BL204:BL208" si="279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74"/>
        <v>10.800000000000002</v>
      </c>
      <c r="I205">
        <v>4</v>
      </c>
      <c r="J205">
        <v>4</v>
      </c>
      <c r="K205">
        <v>6</v>
      </c>
      <c r="L205" s="13">
        <f t="shared" si="275"/>
        <v>4.666666666666667</v>
      </c>
      <c r="M205" s="34">
        <f t="shared" ref="M205:M208" si="280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276"/>
        <v>#DIV/0!</v>
      </c>
      <c r="Z205" s="13"/>
      <c r="AA205" s="34" t="e">
        <f t="shared" ref="AA205:AA208" si="281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277"/>
        <v>#DIV/0!</v>
      </c>
      <c r="AN205" s="13"/>
      <c r="AO205" s="34" t="e">
        <f t="shared" ref="AO205:AO208" si="282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278"/>
        <v>#DIV/0!</v>
      </c>
      <c r="BB205" s="13"/>
      <c r="BC205" s="34" t="e">
        <f t="shared" ref="BC205:BC208" si="283">AX205*1000/(AR205*AS205*AT205)</f>
        <v>#DIV/0!</v>
      </c>
      <c r="BE205">
        <v>3</v>
      </c>
      <c r="BF205">
        <v>13</v>
      </c>
      <c r="BG205">
        <v>20</v>
      </c>
      <c r="BH205">
        <v>10000</v>
      </c>
      <c r="BL205" s="29" t="e">
        <f t="shared" si="279"/>
        <v>#DIV/0!</v>
      </c>
      <c r="BP205" s="13"/>
      <c r="BQ205" s="34" t="e">
        <f t="shared" ref="BQ205:BQ208" si="284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74"/>
        <v>11.533333333333333</v>
      </c>
      <c r="I206">
        <v>10</v>
      </c>
      <c r="J206">
        <v>6</v>
      </c>
      <c r="K206">
        <v>10</v>
      </c>
      <c r="L206" s="13">
        <f t="shared" si="275"/>
        <v>8.6666666666666661</v>
      </c>
      <c r="M206" s="34">
        <f t="shared" si="280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276"/>
        <v>#DIV/0!</v>
      </c>
      <c r="Z206" s="13"/>
      <c r="AA206" s="34" t="e">
        <f t="shared" si="281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277"/>
        <v>#DIV/0!</v>
      </c>
      <c r="AN206" s="13"/>
      <c r="AO206" s="34" t="e">
        <f t="shared" si="282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278"/>
        <v>#DIV/0!</v>
      </c>
      <c r="BB206" s="13"/>
      <c r="BC206" s="34" t="e">
        <f t="shared" si="283"/>
        <v>#DIV/0!</v>
      </c>
      <c r="BE206">
        <v>4</v>
      </c>
      <c r="BF206">
        <v>13</v>
      </c>
      <c r="BG206">
        <v>30</v>
      </c>
      <c r="BH206">
        <v>10000</v>
      </c>
      <c r="BL206" s="29" t="e">
        <f t="shared" si="279"/>
        <v>#DIV/0!</v>
      </c>
      <c r="BP206" s="13"/>
      <c r="BQ206" s="34" t="e">
        <f t="shared" si="284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74"/>
        <v>12.233333333333334</v>
      </c>
      <c r="I207">
        <v>7</v>
      </c>
      <c r="J207">
        <v>13</v>
      </c>
      <c r="K207">
        <v>8</v>
      </c>
      <c r="L207" s="13">
        <f t="shared" si="275"/>
        <v>9.3333333333333339</v>
      </c>
      <c r="M207" s="34">
        <f t="shared" si="280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276"/>
        <v>#DIV/0!</v>
      </c>
      <c r="Z207" s="13"/>
      <c r="AA207" s="34" t="e">
        <f t="shared" si="281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277"/>
        <v>#DIV/0!</v>
      </c>
      <c r="AN207" s="13"/>
      <c r="AO207" s="34" t="e">
        <f t="shared" si="282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278"/>
        <v>#DIV/0!</v>
      </c>
      <c r="BB207" s="13"/>
      <c r="BC207" s="34" t="e">
        <f t="shared" si="283"/>
        <v>#DIV/0!</v>
      </c>
      <c r="BE207">
        <v>5</v>
      </c>
      <c r="BF207">
        <v>13</v>
      </c>
      <c r="BG207">
        <v>40</v>
      </c>
      <c r="BH207">
        <v>10000</v>
      </c>
      <c r="BL207" s="29" t="e">
        <f t="shared" si="279"/>
        <v>#DIV/0!</v>
      </c>
      <c r="BP207" s="13"/>
      <c r="BQ207" s="34" t="e">
        <f t="shared" si="284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74"/>
        <v>13</v>
      </c>
      <c r="I208" s="41">
        <v>11</v>
      </c>
      <c r="J208" s="41">
        <v>11</v>
      </c>
      <c r="K208" s="41">
        <v>9</v>
      </c>
      <c r="L208" s="43">
        <f t="shared" si="275"/>
        <v>10.333333333333334</v>
      </c>
      <c r="M208" s="44">
        <f t="shared" si="280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276"/>
        <v>25.266666666666666</v>
      </c>
      <c r="Z208" s="43"/>
      <c r="AA208" s="44">
        <f t="shared" si="281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277"/>
        <v>38.6</v>
      </c>
      <c r="AN208" s="43"/>
      <c r="AO208" s="44">
        <f t="shared" si="282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278"/>
        <v>61.566666666666663</v>
      </c>
      <c r="BB208" s="43"/>
      <c r="BC208" s="44">
        <f t="shared" si="283"/>
        <v>1.93301936159079E-2</v>
      </c>
      <c r="BE208" s="41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279"/>
        <v>117.89999999999999</v>
      </c>
      <c r="BP208" s="43"/>
      <c r="BQ208" s="44">
        <f t="shared" si="284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31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285">AVERAGE(E215:G215)</f>
        <v>#DIV/0!</v>
      </c>
      <c r="I215" s="38"/>
      <c r="J215" s="5"/>
      <c r="K215" s="38"/>
      <c r="L215" s="13" t="e">
        <f t="shared" ref="L215:L219" si="286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287">AVERAGE(S215:U215)</f>
        <v>#DIV/0!</v>
      </c>
      <c r="W215" s="38"/>
      <c r="X215" s="5"/>
      <c r="Y215" s="38"/>
      <c r="Z215" s="13" t="e">
        <f t="shared" ref="Z215:Z219" si="288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289">AVERAGE(AG215:AI215)</f>
        <v>#DIV/0!</v>
      </c>
      <c r="AK215" s="38"/>
      <c r="AL215" s="5"/>
      <c r="AM215" s="38"/>
      <c r="AN215" s="13" t="e">
        <f t="shared" ref="AN215:AN219" si="290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291">AVERAGE(AU215:AW215)</f>
        <v>#DIV/0!</v>
      </c>
      <c r="AY215" s="38"/>
      <c r="AZ215" s="5"/>
      <c r="BA215" s="38"/>
      <c r="BB215" s="13" t="e">
        <f t="shared" ref="BB215:BB219" si="292">AVERAGE(AY215:BA215)</f>
        <v>#DIV/0!</v>
      </c>
      <c r="BC215" s="34" t="e">
        <f>AX215*1000/(AR215*AS215*AT215)</f>
        <v>#DIV/0!</v>
      </c>
      <c r="BE215">
        <v>2</v>
      </c>
      <c r="BF215">
        <v>14</v>
      </c>
      <c r="BG215">
        <v>10</v>
      </c>
      <c r="BH215">
        <v>10000</v>
      </c>
      <c r="BL215" s="29" t="e">
        <f t="shared" ref="BL215:BL219" si="293">AVERAGE(BI215:BK215)</f>
        <v>#DIV/0!</v>
      </c>
      <c r="BM215" s="38"/>
      <c r="BN215" s="5"/>
      <c r="BO215" s="38"/>
      <c r="BP215" s="13" t="e">
        <f t="shared" ref="BP215:BP219" si="294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285"/>
        <v>#DIV/0!</v>
      </c>
      <c r="L216" s="13" t="e">
        <f t="shared" si="286"/>
        <v>#DIV/0!</v>
      </c>
      <c r="M216" s="34" t="e">
        <f t="shared" ref="M216:M219" si="295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287"/>
        <v>#DIV/0!</v>
      </c>
      <c r="Z216" s="13" t="e">
        <f t="shared" si="288"/>
        <v>#DIV/0!</v>
      </c>
      <c r="AA216" s="34" t="e">
        <f t="shared" ref="AA216:AA219" si="296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289"/>
        <v>#DIV/0!</v>
      </c>
      <c r="AN216" s="13" t="e">
        <f t="shared" si="290"/>
        <v>#DIV/0!</v>
      </c>
      <c r="AO216" s="34" t="e">
        <f t="shared" ref="AO216:AO219" si="297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291"/>
        <v>#DIV/0!</v>
      </c>
      <c r="BB216" s="13" t="e">
        <f t="shared" si="292"/>
        <v>#DIV/0!</v>
      </c>
      <c r="BC216" s="34" t="e">
        <f t="shared" ref="BC216:BC219" si="298">AX216*1000/(AR216*AS216*AT216)</f>
        <v>#DIV/0!</v>
      </c>
      <c r="BE216">
        <v>3</v>
      </c>
      <c r="BF216">
        <v>14</v>
      </c>
      <c r="BG216">
        <v>20</v>
      </c>
      <c r="BH216">
        <v>10000</v>
      </c>
      <c r="BL216" s="29" t="e">
        <f t="shared" si="293"/>
        <v>#DIV/0!</v>
      </c>
      <c r="BP216" s="13" t="e">
        <f t="shared" si="294"/>
        <v>#DIV/0!</v>
      </c>
      <c r="BQ216" s="34" t="e">
        <f t="shared" ref="BQ216:BQ219" si="299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285"/>
        <v>#DIV/0!</v>
      </c>
      <c r="L217" s="13" t="e">
        <f t="shared" si="286"/>
        <v>#DIV/0!</v>
      </c>
      <c r="M217" s="34" t="e">
        <f t="shared" si="295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287"/>
        <v>#DIV/0!</v>
      </c>
      <c r="Z217" s="13" t="e">
        <f t="shared" si="288"/>
        <v>#DIV/0!</v>
      </c>
      <c r="AA217" s="34" t="e">
        <f t="shared" si="296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289"/>
        <v>#DIV/0!</v>
      </c>
      <c r="AN217" s="13" t="e">
        <f t="shared" si="290"/>
        <v>#DIV/0!</v>
      </c>
      <c r="AO217" s="34" t="e">
        <f t="shared" si="297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291"/>
        <v>#DIV/0!</v>
      </c>
      <c r="BB217" s="13" t="e">
        <f t="shared" si="292"/>
        <v>#DIV/0!</v>
      </c>
      <c r="BC217" s="34" t="e">
        <f t="shared" si="298"/>
        <v>#DIV/0!</v>
      </c>
      <c r="BE217">
        <v>4</v>
      </c>
      <c r="BF217">
        <v>14</v>
      </c>
      <c r="BG217">
        <v>30</v>
      </c>
      <c r="BH217">
        <v>10000</v>
      </c>
      <c r="BL217" s="29" t="e">
        <f t="shared" si="293"/>
        <v>#DIV/0!</v>
      </c>
      <c r="BP217" s="13" t="e">
        <f t="shared" si="294"/>
        <v>#DIV/0!</v>
      </c>
      <c r="BQ217" s="34" t="e">
        <f t="shared" si="299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285"/>
        <v>#DIV/0!</v>
      </c>
      <c r="L218" s="13" t="e">
        <f t="shared" si="286"/>
        <v>#DIV/0!</v>
      </c>
      <c r="M218" s="34" t="e">
        <f t="shared" si="295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287"/>
        <v>#DIV/0!</v>
      </c>
      <c r="Z218" s="13" t="e">
        <f t="shared" si="288"/>
        <v>#DIV/0!</v>
      </c>
      <c r="AA218" s="34" t="e">
        <f t="shared" si="296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289"/>
        <v>#DIV/0!</v>
      </c>
      <c r="AN218" s="13" t="e">
        <f t="shared" si="290"/>
        <v>#DIV/0!</v>
      </c>
      <c r="AO218" s="34" t="e">
        <f t="shared" si="297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291"/>
        <v>#DIV/0!</v>
      </c>
      <c r="BB218" s="13" t="e">
        <f t="shared" si="292"/>
        <v>#DIV/0!</v>
      </c>
      <c r="BC218" s="34" t="e">
        <f t="shared" si="298"/>
        <v>#DIV/0!</v>
      </c>
      <c r="BE218">
        <v>5</v>
      </c>
      <c r="BF218">
        <v>14</v>
      </c>
      <c r="BG218">
        <v>40</v>
      </c>
      <c r="BH218">
        <v>10000</v>
      </c>
      <c r="BL218" s="29" t="e">
        <f t="shared" si="293"/>
        <v>#DIV/0!</v>
      </c>
      <c r="BP218" s="13" t="e">
        <f t="shared" si="294"/>
        <v>#DIV/0!</v>
      </c>
      <c r="BQ218" s="34" t="e">
        <f t="shared" si="299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285"/>
        <v>13.033333333333333</v>
      </c>
      <c r="I219" s="41">
        <v>9</v>
      </c>
      <c r="J219" s="41">
        <v>9</v>
      </c>
      <c r="K219" s="41">
        <v>9</v>
      </c>
      <c r="L219" s="43">
        <f t="shared" si="286"/>
        <v>9</v>
      </c>
      <c r="M219" s="44">
        <f t="shared" si="295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287"/>
        <v>25.766666666666666</v>
      </c>
      <c r="Z219" s="43" t="e">
        <f t="shared" si="288"/>
        <v>#DIV/0!</v>
      </c>
      <c r="AA219" s="44">
        <f t="shared" si="296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289"/>
        <v>37.56666666666667</v>
      </c>
      <c r="AN219" s="43" t="e">
        <f t="shared" si="290"/>
        <v>#DIV/0!</v>
      </c>
      <c r="AO219" s="44">
        <f t="shared" si="297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291"/>
        <v>61.4</v>
      </c>
      <c r="BB219" s="43" t="e">
        <f t="shared" si="292"/>
        <v>#DIV/0!</v>
      </c>
      <c r="BC219" s="44">
        <f t="shared" si="298"/>
        <v>1.9492063492063491E-2</v>
      </c>
      <c r="BE219" s="41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293"/>
        <v>116</v>
      </c>
      <c r="BP219" s="43" t="e">
        <f t="shared" si="294"/>
        <v>#DIV/0!</v>
      </c>
      <c r="BQ219" s="44">
        <f t="shared" si="299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69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69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00">AVERAGE(E226:G226)</f>
        <v>#DIV/0!</v>
      </c>
      <c r="I226" s="38"/>
      <c r="J226" s="5"/>
      <c r="K226" s="38"/>
      <c r="L226" s="13" t="e">
        <f t="shared" ref="L226:L230" si="301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02">AVERAGE(S226:U226)</f>
        <v>#DIV/0!</v>
      </c>
      <c r="W226" s="38"/>
      <c r="X226" s="5"/>
      <c r="Y226" s="38"/>
      <c r="Z226" s="13" t="e">
        <f t="shared" ref="Z226:Z230" si="303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04">AVERAGE(AG226:AI226)</f>
        <v>#DIV/0!</v>
      </c>
      <c r="AK226" s="38"/>
      <c r="AL226" s="5"/>
      <c r="AM226" s="38"/>
      <c r="AN226" s="13" t="e">
        <f t="shared" ref="AN226:AN230" si="305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06">AVERAGE(AU226:AW226)</f>
        <v>#DIV/0!</v>
      </c>
      <c r="AY226" s="38"/>
      <c r="AZ226" s="5"/>
      <c r="BA226" s="38"/>
      <c r="BB226" s="13" t="e">
        <f t="shared" ref="BB226:BB230" si="307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08">AVERAGE(BI226:BK226)</f>
        <v>#DIV/0!</v>
      </c>
      <c r="BM226" s="38"/>
      <c r="BN226" s="5"/>
      <c r="BO226" s="38"/>
      <c r="BP226" s="13" t="e">
        <f t="shared" ref="BP226:BP230" si="309">AVERAGE(BM226:BO226)</f>
        <v>#DIV/0!</v>
      </c>
      <c r="BQ226" s="34" t="e">
        <f>BL226*1000/(BF226*BG226*BH226)</f>
        <v>#DIV/0!</v>
      </c>
    </row>
    <row r="227" spans="1:69" x14ac:dyDescent="0.25">
      <c r="A227">
        <v>3</v>
      </c>
      <c r="B227">
        <f t="shared" ref="B227:B231" si="310">B226</f>
        <v>15</v>
      </c>
      <c r="C227">
        <v>20</v>
      </c>
      <c r="D227">
        <v>1000</v>
      </c>
      <c r="H227" s="29" t="e">
        <f t="shared" si="300"/>
        <v>#DIV/0!</v>
      </c>
      <c r="L227" s="13" t="e">
        <f t="shared" si="301"/>
        <v>#DIV/0!</v>
      </c>
      <c r="M227" s="34" t="e">
        <f t="shared" ref="M227:M230" si="311">H227*1000/(B227*C227*D227)</f>
        <v>#DIV/0!</v>
      </c>
      <c r="O227">
        <v>3</v>
      </c>
      <c r="P227">
        <f t="shared" ref="P227:P231" si="312">P226</f>
        <v>15</v>
      </c>
      <c r="Q227">
        <v>20</v>
      </c>
      <c r="R227">
        <v>2000</v>
      </c>
      <c r="V227" s="29" t="e">
        <f t="shared" si="302"/>
        <v>#DIV/0!</v>
      </c>
      <c r="Z227" s="13" t="e">
        <f t="shared" si="303"/>
        <v>#DIV/0!</v>
      </c>
      <c r="AA227" s="34" t="e">
        <f t="shared" ref="AA227:AA230" si="313">V227*1000/(P227*Q227*R227)</f>
        <v>#DIV/0!</v>
      </c>
      <c r="AC227">
        <v>3</v>
      </c>
      <c r="AD227">
        <f t="shared" ref="AD227:AD231" si="314">AD226</f>
        <v>15</v>
      </c>
      <c r="AE227">
        <v>20</v>
      </c>
      <c r="AF227">
        <v>3000</v>
      </c>
      <c r="AJ227" s="29" t="e">
        <f t="shared" si="304"/>
        <v>#DIV/0!</v>
      </c>
      <c r="AN227" s="13" t="e">
        <f t="shared" si="305"/>
        <v>#DIV/0!</v>
      </c>
      <c r="AO227" s="34" t="e">
        <f t="shared" ref="AO227:AO230" si="315">AJ227*1000/(AD227*AE227*AF227)</f>
        <v>#DIV/0!</v>
      </c>
      <c r="AQ227">
        <v>3</v>
      </c>
      <c r="AR227">
        <f t="shared" ref="AR227:AR231" si="316">AR226</f>
        <v>15</v>
      </c>
      <c r="AS227">
        <v>20</v>
      </c>
      <c r="AT227">
        <v>5000</v>
      </c>
      <c r="AX227" s="29" t="e">
        <f t="shared" si="306"/>
        <v>#DIV/0!</v>
      </c>
      <c r="BB227" s="13" t="e">
        <f t="shared" si="307"/>
        <v>#DIV/0!</v>
      </c>
      <c r="BC227" s="34" t="e">
        <f t="shared" ref="BC227:BC230" si="317">AX227*1000/(AR227*AS227*AT227)</f>
        <v>#DIV/0!</v>
      </c>
      <c r="BE227" s="53">
        <v>3</v>
      </c>
      <c r="BF227">
        <f t="shared" ref="BF227:BF231" si="318">BF226</f>
        <v>15</v>
      </c>
      <c r="BG227">
        <v>20</v>
      </c>
      <c r="BH227">
        <v>10000</v>
      </c>
      <c r="BL227" s="29" t="e">
        <f t="shared" si="308"/>
        <v>#DIV/0!</v>
      </c>
      <c r="BP227" s="13" t="e">
        <f t="shared" si="309"/>
        <v>#DIV/0!</v>
      </c>
      <c r="BQ227" s="34" t="e">
        <f t="shared" ref="BQ227:BQ230" si="319">BL227*1000/(BF227*BG227*BH227)</f>
        <v>#DIV/0!</v>
      </c>
    </row>
    <row r="228" spans="1:69" x14ac:dyDescent="0.25">
      <c r="A228">
        <v>4</v>
      </c>
      <c r="B228">
        <f t="shared" si="310"/>
        <v>15</v>
      </c>
      <c r="C228">
        <v>30</v>
      </c>
      <c r="D228">
        <v>1000</v>
      </c>
      <c r="H228" s="29" t="e">
        <f t="shared" si="300"/>
        <v>#DIV/0!</v>
      </c>
      <c r="L228" s="13" t="e">
        <f t="shared" si="301"/>
        <v>#DIV/0!</v>
      </c>
      <c r="M228" s="34" t="e">
        <f t="shared" si="311"/>
        <v>#DIV/0!</v>
      </c>
      <c r="O228">
        <v>4</v>
      </c>
      <c r="P228">
        <f t="shared" si="312"/>
        <v>15</v>
      </c>
      <c r="Q228">
        <v>30</v>
      </c>
      <c r="R228">
        <v>2000</v>
      </c>
      <c r="V228" s="29" t="e">
        <f t="shared" si="302"/>
        <v>#DIV/0!</v>
      </c>
      <c r="Z228" s="13" t="e">
        <f t="shared" si="303"/>
        <v>#DIV/0!</v>
      </c>
      <c r="AA228" s="34" t="e">
        <f t="shared" si="313"/>
        <v>#DIV/0!</v>
      </c>
      <c r="AC228">
        <v>4</v>
      </c>
      <c r="AD228">
        <f t="shared" si="314"/>
        <v>15</v>
      </c>
      <c r="AE228">
        <v>30</v>
      </c>
      <c r="AF228">
        <v>3000</v>
      </c>
      <c r="AJ228" s="29" t="e">
        <f t="shared" si="304"/>
        <v>#DIV/0!</v>
      </c>
      <c r="AN228" s="13" t="e">
        <f t="shared" si="305"/>
        <v>#DIV/0!</v>
      </c>
      <c r="AO228" s="34" t="e">
        <f t="shared" si="315"/>
        <v>#DIV/0!</v>
      </c>
      <c r="AQ228">
        <v>4</v>
      </c>
      <c r="AR228">
        <f t="shared" si="316"/>
        <v>15</v>
      </c>
      <c r="AS228">
        <v>30</v>
      </c>
      <c r="AT228">
        <v>5000</v>
      </c>
      <c r="AX228" s="29" t="e">
        <f t="shared" si="306"/>
        <v>#DIV/0!</v>
      </c>
      <c r="BB228" s="13" t="e">
        <f t="shared" si="307"/>
        <v>#DIV/0!</v>
      </c>
      <c r="BC228" s="34" t="e">
        <f t="shared" si="317"/>
        <v>#DIV/0!</v>
      </c>
      <c r="BE228" s="53">
        <v>4</v>
      </c>
      <c r="BF228">
        <f t="shared" si="318"/>
        <v>15</v>
      </c>
      <c r="BG228">
        <v>30</v>
      </c>
      <c r="BH228">
        <v>10000</v>
      </c>
      <c r="BL228" s="29" t="e">
        <f t="shared" si="308"/>
        <v>#DIV/0!</v>
      </c>
      <c r="BP228" s="13" t="e">
        <f t="shared" si="309"/>
        <v>#DIV/0!</v>
      </c>
      <c r="BQ228" s="34" t="e">
        <f t="shared" si="319"/>
        <v>#DIV/0!</v>
      </c>
    </row>
    <row r="229" spans="1:69" x14ac:dyDescent="0.25">
      <c r="A229">
        <v>5</v>
      </c>
      <c r="B229">
        <f t="shared" si="310"/>
        <v>15</v>
      </c>
      <c r="C229">
        <v>40</v>
      </c>
      <c r="D229">
        <v>1000</v>
      </c>
      <c r="H229" s="29" t="e">
        <f t="shared" si="300"/>
        <v>#DIV/0!</v>
      </c>
      <c r="L229" s="13" t="e">
        <f t="shared" si="301"/>
        <v>#DIV/0!</v>
      </c>
      <c r="M229" s="34" t="e">
        <f t="shared" si="311"/>
        <v>#DIV/0!</v>
      </c>
      <c r="O229">
        <v>5</v>
      </c>
      <c r="P229">
        <f t="shared" si="312"/>
        <v>15</v>
      </c>
      <c r="Q229">
        <v>40</v>
      </c>
      <c r="R229">
        <v>2000</v>
      </c>
      <c r="V229" s="29" t="e">
        <f t="shared" si="302"/>
        <v>#DIV/0!</v>
      </c>
      <c r="Z229" s="13" t="e">
        <f t="shared" si="303"/>
        <v>#DIV/0!</v>
      </c>
      <c r="AA229" s="34" t="e">
        <f t="shared" si="313"/>
        <v>#DIV/0!</v>
      </c>
      <c r="AC229">
        <v>5</v>
      </c>
      <c r="AD229">
        <f t="shared" si="314"/>
        <v>15</v>
      </c>
      <c r="AE229">
        <v>40</v>
      </c>
      <c r="AF229">
        <v>3000</v>
      </c>
      <c r="AJ229" s="29" t="e">
        <f t="shared" si="304"/>
        <v>#DIV/0!</v>
      </c>
      <c r="AN229" s="13" t="e">
        <f t="shared" si="305"/>
        <v>#DIV/0!</v>
      </c>
      <c r="AO229" s="34" t="e">
        <f t="shared" si="315"/>
        <v>#DIV/0!</v>
      </c>
      <c r="AQ229">
        <v>5</v>
      </c>
      <c r="AR229">
        <f t="shared" si="316"/>
        <v>15</v>
      </c>
      <c r="AS229">
        <v>40</v>
      </c>
      <c r="AT229">
        <v>5000</v>
      </c>
      <c r="AX229" s="29" t="e">
        <f t="shared" si="306"/>
        <v>#DIV/0!</v>
      </c>
      <c r="BB229" s="13" t="e">
        <f t="shared" si="307"/>
        <v>#DIV/0!</v>
      </c>
      <c r="BC229" s="34" t="e">
        <f t="shared" si="317"/>
        <v>#DIV/0!</v>
      </c>
      <c r="BE229" s="53">
        <v>5</v>
      </c>
      <c r="BF229">
        <f t="shared" si="318"/>
        <v>15</v>
      </c>
      <c r="BG229">
        <v>40</v>
      </c>
      <c r="BH229">
        <v>10000</v>
      </c>
      <c r="BL229" s="29" t="e">
        <f t="shared" si="308"/>
        <v>#DIV/0!</v>
      </c>
      <c r="BP229" s="13" t="e">
        <f t="shared" si="309"/>
        <v>#DIV/0!</v>
      </c>
      <c r="BQ229" s="34" t="e">
        <f t="shared" si="319"/>
        <v>#DIV/0!</v>
      </c>
    </row>
    <row r="230" spans="1:69" s="41" customFormat="1" x14ac:dyDescent="0.25">
      <c r="A230" s="41">
        <v>6</v>
      </c>
      <c r="B230" s="41">
        <f t="shared" si="310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00"/>
        <v>13.1</v>
      </c>
      <c r="I230" s="41">
        <v>9</v>
      </c>
      <c r="L230" s="43">
        <f t="shared" si="301"/>
        <v>9</v>
      </c>
      <c r="M230" s="44">
        <f t="shared" si="311"/>
        <v>2.0793650793650795E-2</v>
      </c>
      <c r="O230" s="41">
        <v>6</v>
      </c>
      <c r="P230" s="41">
        <f t="shared" si="312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02"/>
        <v>25.333333333333332</v>
      </c>
      <c r="W230" s="41">
        <v>19</v>
      </c>
      <c r="Z230" s="43">
        <f t="shared" si="303"/>
        <v>19</v>
      </c>
      <c r="AA230" s="44">
        <f t="shared" si="313"/>
        <v>2.0105820105820106E-2</v>
      </c>
      <c r="AC230" s="41">
        <v>6</v>
      </c>
      <c r="AD230" s="41">
        <f t="shared" si="314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04"/>
        <v>37.833333333333336</v>
      </c>
      <c r="AN230" s="43" t="e">
        <f t="shared" si="305"/>
        <v>#DIV/0!</v>
      </c>
      <c r="AO230" s="44">
        <f t="shared" si="315"/>
        <v>2.0017636684303352E-2</v>
      </c>
      <c r="AQ230" s="41">
        <v>6</v>
      </c>
      <c r="AR230" s="41">
        <f t="shared" si="316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06"/>
        <v>61.800000000000004</v>
      </c>
      <c r="AY230" s="41">
        <v>44</v>
      </c>
      <c r="AZ230" s="41">
        <v>48</v>
      </c>
      <c r="BB230" s="43">
        <f t="shared" si="307"/>
        <v>46</v>
      </c>
      <c r="BC230" s="44">
        <f t="shared" si="317"/>
        <v>1.9619047619047623E-2</v>
      </c>
      <c r="BE230" s="55">
        <v>6</v>
      </c>
      <c r="BF230" s="41">
        <f t="shared" si="318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08"/>
        <v>116.96666666666665</v>
      </c>
      <c r="BP230" s="43" t="e">
        <f t="shared" si="309"/>
        <v>#DIV/0!</v>
      </c>
      <c r="BQ230" s="44">
        <f t="shared" si="319"/>
        <v>1.8566137566137564E-2</v>
      </c>
    </row>
    <row r="231" spans="1:69" x14ac:dyDescent="0.25">
      <c r="A231">
        <v>18</v>
      </c>
      <c r="B231">
        <f t="shared" si="310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12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14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16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18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69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69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31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</row>
    <row r="236" spans="1:69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</row>
    <row r="237" spans="1:69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20">AVERAGE(E237:G237)</f>
        <v>#DIV/0!</v>
      </c>
      <c r="I237" s="38"/>
      <c r="J237" s="5"/>
      <c r="K237" s="38"/>
      <c r="L237" s="13" t="e">
        <f t="shared" ref="L237:L240" si="321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22">AVERAGE(S237:U237)</f>
        <v>#DIV/0!</v>
      </c>
      <c r="W237" s="38"/>
      <c r="X237" s="5"/>
      <c r="Y237" s="38"/>
      <c r="Z237" s="13" t="e">
        <f t="shared" ref="Z237:Z240" si="323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24">AVERAGE(AG237:AI237)</f>
        <v>#DIV/0!</v>
      </c>
      <c r="AK237" s="38"/>
      <c r="AL237" s="5"/>
      <c r="AM237" s="38"/>
      <c r="AN237" s="13" t="e">
        <f t="shared" ref="AN237:AN240" si="325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26">AVERAGE(AU237:AW237)</f>
        <v>#DIV/0!</v>
      </c>
      <c r="AY237" s="38"/>
      <c r="AZ237" s="5"/>
      <c r="BA237" s="38"/>
      <c r="BB237" s="13" t="e">
        <f t="shared" ref="BB237:BB240" si="327">AVERAGE(AY237:BA237)</f>
        <v>#DIV/0!</v>
      </c>
      <c r="BC237" s="34" t="e">
        <f>AX237*1000/(AR237*AS237*AT237)</f>
        <v>#DIV/0!</v>
      </c>
      <c r="BE237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28">AVERAGE(BI237:BK237)</f>
        <v>#DIV/0!</v>
      </c>
      <c r="BM237" s="38"/>
      <c r="BN237" s="5"/>
      <c r="BO237" s="38"/>
      <c r="BP237" s="13" t="e">
        <f t="shared" ref="BP237:BP240" si="329">AVERAGE(BM237:BO237)</f>
        <v>#DIV/0!</v>
      </c>
      <c r="BQ237" s="34" t="e">
        <f>BL237*1000/(BF237*BG237*BH237)</f>
        <v>#DIV/0!</v>
      </c>
    </row>
    <row r="238" spans="1:69" x14ac:dyDescent="0.25">
      <c r="A238">
        <v>3</v>
      </c>
      <c r="B238">
        <f t="shared" ref="B238:B240" si="330">B237</f>
        <v>16</v>
      </c>
      <c r="C238">
        <v>20</v>
      </c>
      <c r="D238">
        <v>1000</v>
      </c>
      <c r="H238" s="29" t="e">
        <f t="shared" si="320"/>
        <v>#DIV/0!</v>
      </c>
      <c r="L238" s="13" t="e">
        <f t="shared" si="321"/>
        <v>#DIV/0!</v>
      </c>
      <c r="M238" s="34" t="e">
        <f t="shared" ref="M238:M240" si="331">H238*1000/(B238*C238*D238)</f>
        <v>#DIV/0!</v>
      </c>
      <c r="O238">
        <v>3</v>
      </c>
      <c r="P238">
        <f t="shared" ref="P238:P240" si="332">P237</f>
        <v>16</v>
      </c>
      <c r="Q238">
        <v>20</v>
      </c>
      <c r="R238">
        <v>2000</v>
      </c>
      <c r="V238" s="29" t="e">
        <f t="shared" si="322"/>
        <v>#DIV/0!</v>
      </c>
      <c r="Z238" s="13" t="e">
        <f t="shared" si="323"/>
        <v>#DIV/0!</v>
      </c>
      <c r="AA238" s="34" t="e">
        <f t="shared" ref="AA238:AA240" si="333">V238*1000/(P238*Q238*R238)</f>
        <v>#DIV/0!</v>
      </c>
      <c r="AC238">
        <v>3</v>
      </c>
      <c r="AD238">
        <f t="shared" ref="AD238:AD240" si="334">AD237</f>
        <v>16</v>
      </c>
      <c r="AE238">
        <v>20</v>
      </c>
      <c r="AF238">
        <v>3000</v>
      </c>
      <c r="AJ238" s="29" t="e">
        <f t="shared" si="324"/>
        <v>#DIV/0!</v>
      </c>
      <c r="AN238" s="13" t="e">
        <f t="shared" si="325"/>
        <v>#DIV/0!</v>
      </c>
      <c r="AO238" s="34" t="e">
        <f t="shared" ref="AO238:AO240" si="335">AJ238*1000/(AD238*AE238*AF238)</f>
        <v>#DIV/0!</v>
      </c>
      <c r="AQ238">
        <v>3</v>
      </c>
      <c r="AR238">
        <f t="shared" ref="AR238:AR240" si="336">AR237</f>
        <v>16</v>
      </c>
      <c r="AS238">
        <v>20</v>
      </c>
      <c r="AT238">
        <v>5000</v>
      </c>
      <c r="AX238" s="29" t="e">
        <f t="shared" si="326"/>
        <v>#DIV/0!</v>
      </c>
      <c r="BB238" s="13" t="e">
        <f t="shared" si="327"/>
        <v>#DIV/0!</v>
      </c>
      <c r="BC238" s="34" t="e">
        <f t="shared" ref="BC238:BC240" si="337">AX238*1000/(AR238*AS238*AT238)</f>
        <v>#DIV/0!</v>
      </c>
      <c r="BE238">
        <v>3</v>
      </c>
      <c r="BF238">
        <f t="shared" ref="BF238:BF240" si="338">BF237</f>
        <v>16</v>
      </c>
      <c r="BG238">
        <v>20</v>
      </c>
      <c r="BH238">
        <v>10000</v>
      </c>
      <c r="BL238" s="29" t="e">
        <f t="shared" si="328"/>
        <v>#DIV/0!</v>
      </c>
      <c r="BP238" s="13" t="e">
        <f t="shared" si="329"/>
        <v>#DIV/0!</v>
      </c>
      <c r="BQ238" s="34" t="e">
        <f t="shared" ref="BQ238:BQ240" si="339">BL238*1000/(BF238*BG238*BH238)</f>
        <v>#DIV/0!</v>
      </c>
    </row>
    <row r="239" spans="1:69" x14ac:dyDescent="0.25">
      <c r="A239">
        <v>4</v>
      </c>
      <c r="B239">
        <f t="shared" si="330"/>
        <v>16</v>
      </c>
      <c r="C239">
        <v>30</v>
      </c>
      <c r="D239">
        <v>1000</v>
      </c>
      <c r="H239" s="29" t="e">
        <f t="shared" si="320"/>
        <v>#DIV/0!</v>
      </c>
      <c r="L239" s="13" t="e">
        <f t="shared" si="321"/>
        <v>#DIV/0!</v>
      </c>
      <c r="M239" s="34" t="e">
        <f t="shared" si="331"/>
        <v>#DIV/0!</v>
      </c>
      <c r="O239">
        <v>4</v>
      </c>
      <c r="P239">
        <f t="shared" si="332"/>
        <v>16</v>
      </c>
      <c r="Q239">
        <v>30</v>
      </c>
      <c r="R239">
        <v>2000</v>
      </c>
      <c r="V239" s="29" t="e">
        <f t="shared" si="322"/>
        <v>#DIV/0!</v>
      </c>
      <c r="Z239" s="13" t="e">
        <f t="shared" si="323"/>
        <v>#DIV/0!</v>
      </c>
      <c r="AA239" s="34" t="e">
        <f t="shared" si="333"/>
        <v>#DIV/0!</v>
      </c>
      <c r="AC239">
        <v>4</v>
      </c>
      <c r="AD239">
        <f t="shared" si="334"/>
        <v>16</v>
      </c>
      <c r="AE239">
        <v>30</v>
      </c>
      <c r="AF239">
        <v>3000</v>
      </c>
      <c r="AJ239" s="29" t="e">
        <f t="shared" si="324"/>
        <v>#DIV/0!</v>
      </c>
      <c r="AN239" s="13" t="e">
        <f t="shared" si="325"/>
        <v>#DIV/0!</v>
      </c>
      <c r="AO239" s="34" t="e">
        <f t="shared" si="335"/>
        <v>#DIV/0!</v>
      </c>
      <c r="AQ239">
        <v>4</v>
      </c>
      <c r="AR239">
        <f t="shared" si="336"/>
        <v>16</v>
      </c>
      <c r="AS239">
        <v>30</v>
      </c>
      <c r="AT239">
        <v>5000</v>
      </c>
      <c r="AX239" s="29" t="e">
        <f t="shared" si="326"/>
        <v>#DIV/0!</v>
      </c>
      <c r="BB239" s="13" t="e">
        <f t="shared" si="327"/>
        <v>#DIV/0!</v>
      </c>
      <c r="BC239" s="34" t="e">
        <f t="shared" si="337"/>
        <v>#DIV/0!</v>
      </c>
      <c r="BE239">
        <v>4</v>
      </c>
      <c r="BF239">
        <f t="shared" si="338"/>
        <v>16</v>
      </c>
      <c r="BG239">
        <v>30</v>
      </c>
      <c r="BH239">
        <v>10000</v>
      </c>
      <c r="BL239" s="29" t="e">
        <f t="shared" si="328"/>
        <v>#DIV/0!</v>
      </c>
      <c r="BP239" s="13" t="e">
        <f t="shared" si="329"/>
        <v>#DIV/0!</v>
      </c>
      <c r="BQ239" s="34" t="e">
        <f t="shared" si="339"/>
        <v>#DIV/0!</v>
      </c>
    </row>
    <row r="240" spans="1:69" s="41" customFormat="1" x14ac:dyDescent="0.25">
      <c r="A240" s="41">
        <v>5</v>
      </c>
      <c r="B240" s="41">
        <f t="shared" si="330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20"/>
        <v>13.133333333333333</v>
      </c>
      <c r="L240" s="43" t="e">
        <f t="shared" si="321"/>
        <v>#DIV/0!</v>
      </c>
      <c r="M240" s="44">
        <f t="shared" si="331"/>
        <v>2.0520833333333332E-2</v>
      </c>
      <c r="O240" s="41">
        <v>5</v>
      </c>
      <c r="P240" s="41">
        <f t="shared" si="332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22"/>
        <v>25.5</v>
      </c>
      <c r="Z240" s="43" t="e">
        <f t="shared" si="323"/>
        <v>#DIV/0!</v>
      </c>
      <c r="AA240" s="44">
        <f t="shared" si="333"/>
        <v>1.9921874999999999E-2</v>
      </c>
      <c r="AC240" s="41">
        <v>5</v>
      </c>
      <c r="AD240" s="41">
        <f t="shared" si="334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24"/>
        <v>38.799999999999997</v>
      </c>
      <c r="AN240" s="43" t="e">
        <f t="shared" si="325"/>
        <v>#DIV/0!</v>
      </c>
      <c r="AO240" s="44">
        <f t="shared" si="335"/>
        <v>2.0208333333333332E-2</v>
      </c>
      <c r="AQ240" s="41">
        <v>5</v>
      </c>
      <c r="AR240" s="41">
        <f t="shared" si="336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26"/>
        <v>62.633333333333333</v>
      </c>
      <c r="BB240" s="43" t="e">
        <f t="shared" si="327"/>
        <v>#DIV/0!</v>
      </c>
      <c r="BC240" s="44">
        <f t="shared" si="337"/>
        <v>1.9572916666666669E-2</v>
      </c>
      <c r="BE240" s="41">
        <v>5</v>
      </c>
      <c r="BF240" s="41">
        <f t="shared" si="338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28"/>
        <v>119.23333333333333</v>
      </c>
      <c r="BP240" s="43" t="e">
        <f t="shared" si="329"/>
        <v>#DIV/0!</v>
      </c>
      <c r="BQ240" s="44">
        <f t="shared" si="339"/>
        <v>1.8630208333333332E-2</v>
      </c>
    </row>
    <row r="241" spans="1:69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</row>
    <row r="244" spans="1:69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69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31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69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69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40">AVERAGE(E247:G247)</f>
        <v>#DIV/0!</v>
      </c>
      <c r="I247" s="38"/>
      <c r="J247" s="5"/>
      <c r="K247" s="38"/>
      <c r="L247" s="13" t="e">
        <f t="shared" ref="L247:L250" si="34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42">AVERAGE(S247:U247)</f>
        <v>#DIV/0!</v>
      </c>
      <c r="W247" s="38"/>
      <c r="X247" s="5"/>
      <c r="Y247" s="38"/>
      <c r="Z247" s="13" t="e">
        <f t="shared" ref="Z247:Z250" si="34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44">AVERAGE(AG247:AI247)</f>
        <v>#DIV/0!</v>
      </c>
      <c r="AK247" s="38"/>
      <c r="AL247" s="5"/>
      <c r="AM247" s="38"/>
      <c r="AN247" s="13" t="e">
        <f t="shared" ref="AN247:AN250" si="34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46">AVERAGE(AU247:AW247)</f>
        <v>#DIV/0!</v>
      </c>
      <c r="AY247" s="38"/>
      <c r="AZ247" s="5"/>
      <c r="BA247" s="38"/>
      <c r="BB247" s="13" t="e">
        <f t="shared" ref="BB247:BB250" si="347">AVERAGE(AY247:BA247)</f>
        <v>#DIV/0!</v>
      </c>
      <c r="BC247" s="34" t="e">
        <f>AX247*1000/(AR247*AS247*AT247)</f>
        <v>#DIV/0!</v>
      </c>
      <c r="BE247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48">AVERAGE(BI247:BK247)</f>
        <v>#DIV/0!</v>
      </c>
      <c r="BM247" s="38"/>
      <c r="BN247" s="5"/>
      <c r="BO247" s="38"/>
      <c r="BP247" s="13" t="e">
        <f t="shared" ref="BP247:BP250" si="349">AVERAGE(BM247:BO247)</f>
        <v>#DIV/0!</v>
      </c>
      <c r="BQ247" s="34" t="e">
        <f>BL247*1000/(BF247*BG247*BH247)</f>
        <v>#DIV/0!</v>
      </c>
    </row>
    <row r="248" spans="1:69" x14ac:dyDescent="0.25">
      <c r="A248">
        <v>3</v>
      </c>
      <c r="B248">
        <f t="shared" ref="B248:B251" si="350">B247</f>
        <v>17</v>
      </c>
      <c r="C248">
        <v>20</v>
      </c>
      <c r="D248">
        <v>1000</v>
      </c>
      <c r="H248" s="29" t="e">
        <f t="shared" si="340"/>
        <v>#DIV/0!</v>
      </c>
      <c r="L248" s="13" t="e">
        <f t="shared" si="341"/>
        <v>#DIV/0!</v>
      </c>
      <c r="M248" s="34" t="e">
        <f t="shared" ref="M248:M250" si="351">H248*1000/(B248*C248*D248)</f>
        <v>#DIV/0!</v>
      </c>
      <c r="O248">
        <v>3</v>
      </c>
      <c r="P248">
        <f t="shared" ref="P248:P251" si="352">P247</f>
        <v>17</v>
      </c>
      <c r="Q248">
        <v>20</v>
      </c>
      <c r="R248">
        <v>2000</v>
      </c>
      <c r="V248" s="29" t="e">
        <f t="shared" si="342"/>
        <v>#DIV/0!</v>
      </c>
      <c r="Z248" s="13" t="e">
        <f t="shared" si="343"/>
        <v>#DIV/0!</v>
      </c>
      <c r="AA248" s="34" t="e">
        <f t="shared" ref="AA248:AA250" si="353">V248*1000/(P248*Q248*R248)</f>
        <v>#DIV/0!</v>
      </c>
      <c r="AC248">
        <v>3</v>
      </c>
      <c r="AD248">
        <f t="shared" ref="AD248:AD251" si="354">AD247</f>
        <v>17</v>
      </c>
      <c r="AE248">
        <v>20</v>
      </c>
      <c r="AF248">
        <v>3000</v>
      </c>
      <c r="AJ248" s="29" t="e">
        <f t="shared" si="344"/>
        <v>#DIV/0!</v>
      </c>
      <c r="AN248" s="13" t="e">
        <f t="shared" si="345"/>
        <v>#DIV/0!</v>
      </c>
      <c r="AO248" s="34" t="e">
        <f t="shared" ref="AO248:AO250" si="355">AJ248*1000/(AD248*AE248*AF248)</f>
        <v>#DIV/0!</v>
      </c>
      <c r="AQ248">
        <v>3</v>
      </c>
      <c r="AR248">
        <f t="shared" ref="AR248:AR251" si="356">AR247</f>
        <v>17</v>
      </c>
      <c r="AS248">
        <v>20</v>
      </c>
      <c r="AT248">
        <v>5000</v>
      </c>
      <c r="AX248" s="29" t="e">
        <f t="shared" si="346"/>
        <v>#DIV/0!</v>
      </c>
      <c r="BB248" s="13" t="e">
        <f t="shared" si="347"/>
        <v>#DIV/0!</v>
      </c>
      <c r="BC248" s="34" t="e">
        <f t="shared" ref="BC248:BC250" si="357">AX248*1000/(AR248*AS248*AT248)</f>
        <v>#DIV/0!</v>
      </c>
      <c r="BE248">
        <v>3</v>
      </c>
      <c r="BF248">
        <f t="shared" ref="BF248:BF251" si="358">BF247</f>
        <v>17</v>
      </c>
      <c r="BG248">
        <v>20</v>
      </c>
      <c r="BH248">
        <v>10000</v>
      </c>
      <c r="BL248" s="29" t="e">
        <f t="shared" si="348"/>
        <v>#DIV/0!</v>
      </c>
      <c r="BP248" s="13" t="e">
        <f t="shared" si="349"/>
        <v>#DIV/0!</v>
      </c>
      <c r="BQ248" s="34" t="e">
        <f t="shared" ref="BQ248:BQ250" si="359">BL248*1000/(BF248*BG248*BH248)</f>
        <v>#DIV/0!</v>
      </c>
    </row>
    <row r="249" spans="1:69" x14ac:dyDescent="0.25">
      <c r="A249">
        <v>4</v>
      </c>
      <c r="B249">
        <f t="shared" si="350"/>
        <v>17</v>
      </c>
      <c r="C249">
        <v>30</v>
      </c>
      <c r="D249">
        <v>1000</v>
      </c>
      <c r="H249" s="29" t="e">
        <f t="shared" si="340"/>
        <v>#DIV/0!</v>
      </c>
      <c r="L249" s="13" t="e">
        <f t="shared" si="341"/>
        <v>#DIV/0!</v>
      </c>
      <c r="M249" s="34" t="e">
        <f t="shared" si="351"/>
        <v>#DIV/0!</v>
      </c>
      <c r="O249">
        <v>4</v>
      </c>
      <c r="P249">
        <f t="shared" si="352"/>
        <v>17</v>
      </c>
      <c r="Q249">
        <v>30</v>
      </c>
      <c r="R249">
        <v>2000</v>
      </c>
      <c r="V249" s="29" t="e">
        <f t="shared" si="342"/>
        <v>#DIV/0!</v>
      </c>
      <c r="Z249" s="13" t="e">
        <f t="shared" si="343"/>
        <v>#DIV/0!</v>
      </c>
      <c r="AA249" s="34" t="e">
        <f t="shared" si="353"/>
        <v>#DIV/0!</v>
      </c>
      <c r="AC249">
        <v>4</v>
      </c>
      <c r="AD249">
        <f t="shared" si="354"/>
        <v>17</v>
      </c>
      <c r="AE249">
        <v>30</v>
      </c>
      <c r="AF249">
        <v>3000</v>
      </c>
      <c r="AJ249" s="29" t="e">
        <f t="shared" si="344"/>
        <v>#DIV/0!</v>
      </c>
      <c r="AN249" s="13" t="e">
        <f t="shared" si="345"/>
        <v>#DIV/0!</v>
      </c>
      <c r="AO249" s="34" t="e">
        <f t="shared" si="355"/>
        <v>#DIV/0!</v>
      </c>
      <c r="AQ249">
        <v>4</v>
      </c>
      <c r="AR249">
        <f t="shared" si="356"/>
        <v>17</v>
      </c>
      <c r="AS249">
        <v>30</v>
      </c>
      <c r="AT249">
        <v>5000</v>
      </c>
      <c r="AX249" s="29" t="e">
        <f t="shared" si="346"/>
        <v>#DIV/0!</v>
      </c>
      <c r="BB249" s="13" t="e">
        <f t="shared" si="347"/>
        <v>#DIV/0!</v>
      </c>
      <c r="BC249" s="34" t="e">
        <f t="shared" si="357"/>
        <v>#DIV/0!</v>
      </c>
      <c r="BE249">
        <v>4</v>
      </c>
      <c r="BF249">
        <f t="shared" si="358"/>
        <v>17</v>
      </c>
      <c r="BG249">
        <v>30</v>
      </c>
      <c r="BH249">
        <v>10000</v>
      </c>
      <c r="BL249" s="29" t="e">
        <f t="shared" si="348"/>
        <v>#DIV/0!</v>
      </c>
      <c r="BP249" s="13" t="e">
        <f t="shared" si="349"/>
        <v>#DIV/0!</v>
      </c>
      <c r="BQ249" s="34" t="e">
        <f t="shared" si="359"/>
        <v>#DIV/0!</v>
      </c>
    </row>
    <row r="250" spans="1:69" s="41" customFormat="1" x14ac:dyDescent="0.25">
      <c r="A250" s="41">
        <v>6</v>
      </c>
      <c r="B250" s="41">
        <f t="shared" si="35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40"/>
        <v>13.133333333333333</v>
      </c>
      <c r="L250" s="43" t="e">
        <f t="shared" si="341"/>
        <v>#DIV/0!</v>
      </c>
      <c r="M250" s="44">
        <f t="shared" si="351"/>
        <v>2.0879703232644407E-2</v>
      </c>
      <c r="O250" s="41">
        <v>6</v>
      </c>
      <c r="P250" s="41">
        <f t="shared" si="352"/>
        <v>17</v>
      </c>
      <c r="Q250" s="41">
        <v>37</v>
      </c>
      <c r="R250" s="41">
        <v>2000</v>
      </c>
      <c r="V250" s="42" t="e">
        <f t="shared" si="342"/>
        <v>#DIV/0!</v>
      </c>
      <c r="Z250" s="43" t="e">
        <f t="shared" si="343"/>
        <v>#DIV/0!</v>
      </c>
      <c r="AA250" s="44" t="e">
        <f t="shared" si="353"/>
        <v>#DIV/0!</v>
      </c>
      <c r="AC250" s="41">
        <v>6</v>
      </c>
      <c r="AD250" s="41">
        <f t="shared" si="354"/>
        <v>17</v>
      </c>
      <c r="AE250" s="41">
        <v>37</v>
      </c>
      <c r="AF250" s="41">
        <v>3000</v>
      </c>
      <c r="AJ250" s="42" t="e">
        <f t="shared" si="344"/>
        <v>#DIV/0!</v>
      </c>
      <c r="AN250" s="43" t="e">
        <f t="shared" si="345"/>
        <v>#DIV/0!</v>
      </c>
      <c r="AO250" s="44" t="e">
        <f t="shared" si="355"/>
        <v>#DIV/0!</v>
      </c>
      <c r="AQ250" s="41">
        <v>6</v>
      </c>
      <c r="AR250" s="41">
        <f t="shared" si="356"/>
        <v>17</v>
      </c>
      <c r="AS250" s="41">
        <v>37</v>
      </c>
      <c r="AT250" s="41">
        <v>5000</v>
      </c>
      <c r="AX250" s="42" t="e">
        <f t="shared" si="346"/>
        <v>#DIV/0!</v>
      </c>
      <c r="BB250" s="43" t="e">
        <f t="shared" si="347"/>
        <v>#DIV/0!</v>
      </c>
      <c r="BC250" s="44" t="e">
        <f t="shared" si="357"/>
        <v>#DIV/0!</v>
      </c>
      <c r="BE250" s="41">
        <v>6</v>
      </c>
      <c r="BF250" s="41">
        <f t="shared" si="358"/>
        <v>17</v>
      </c>
      <c r="BG250" s="41">
        <v>37</v>
      </c>
      <c r="BH250" s="41">
        <v>10000</v>
      </c>
      <c r="BL250" s="42" t="e">
        <f t="shared" si="348"/>
        <v>#DIV/0!</v>
      </c>
      <c r="BP250" s="43" t="e">
        <f t="shared" si="349"/>
        <v>#DIV/0!</v>
      </c>
      <c r="BQ250" s="44" t="e">
        <f t="shared" si="359"/>
        <v>#DIV/0!</v>
      </c>
    </row>
    <row r="251" spans="1:69" x14ac:dyDescent="0.25">
      <c r="A251">
        <v>18</v>
      </c>
      <c r="B251">
        <f t="shared" si="35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5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5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56"/>
        <v>17</v>
      </c>
      <c r="AS251">
        <v>38</v>
      </c>
      <c r="AT251">
        <v>5000</v>
      </c>
      <c r="AX251" s="29" t="s">
        <v>44</v>
      </c>
      <c r="BB251" s="13"/>
      <c r="BC251" s="34"/>
      <c r="BE251">
        <v>18</v>
      </c>
      <c r="BF251">
        <f t="shared" si="35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69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6" spans="1:69" x14ac:dyDescent="0.25">
      <c r="A256" s="31"/>
      <c r="B256" s="32" t="s">
        <v>11</v>
      </c>
      <c r="C256" s="32" t="s">
        <v>12</v>
      </c>
      <c r="D256" s="32" t="s">
        <v>20</v>
      </c>
      <c r="E256" s="32" t="s">
        <v>28</v>
      </c>
      <c r="F256" s="32" t="s">
        <v>29</v>
      </c>
      <c r="G256" s="32" t="s">
        <v>30</v>
      </c>
      <c r="H256" s="33" t="s">
        <v>13</v>
      </c>
      <c r="I256" s="32" t="s">
        <v>14</v>
      </c>
      <c r="J256" s="32" t="s">
        <v>15</v>
      </c>
      <c r="K256" s="32" t="s">
        <v>16</v>
      </c>
      <c r="L256" s="33" t="s">
        <v>18</v>
      </c>
      <c r="M256" s="33" t="s">
        <v>45</v>
      </c>
    </row>
    <row r="257" spans="1:57" x14ac:dyDescent="0.25">
      <c r="A257">
        <v>1</v>
      </c>
      <c r="B257">
        <f>$B$254</f>
        <v>18</v>
      </c>
      <c r="C257">
        <v>1</v>
      </c>
      <c r="D257">
        <v>1000</v>
      </c>
      <c r="H257" s="29" t="e">
        <f>AVERAGE(E257:G257)</f>
        <v>#DIV/0!</v>
      </c>
      <c r="I257" s="5" t="s">
        <v>43</v>
      </c>
      <c r="J257" s="5" t="s">
        <v>43</v>
      </c>
      <c r="K257" s="5" t="s">
        <v>43</v>
      </c>
      <c r="L257" s="5" t="s">
        <v>43</v>
      </c>
      <c r="M257" s="34" t="e">
        <f>H257*1000/(B257*C257*D257)</f>
        <v>#DIV/0!</v>
      </c>
    </row>
    <row r="258" spans="1:57" x14ac:dyDescent="0.25">
      <c r="A258">
        <v>2</v>
      </c>
      <c r="B258">
        <f>B257</f>
        <v>18</v>
      </c>
      <c r="C258">
        <v>10</v>
      </c>
      <c r="D258">
        <v>1000</v>
      </c>
      <c r="H258" s="29" t="e">
        <f t="shared" ref="H258:H261" si="360">AVERAGE(E258:G258)</f>
        <v>#DIV/0!</v>
      </c>
      <c r="I258" s="38"/>
      <c r="J258" s="5"/>
      <c r="K258" s="38"/>
      <c r="L258" s="13" t="e">
        <f t="shared" ref="L258:L261" si="361">AVERAGE(I258:K258)</f>
        <v>#DIV/0!</v>
      </c>
      <c r="M258" s="34" t="e">
        <f>H258*1000/(B258*C258*D258)</f>
        <v>#DIV/0!</v>
      </c>
    </row>
    <row r="259" spans="1:57" x14ac:dyDescent="0.25">
      <c r="A259">
        <v>3</v>
      </c>
      <c r="B259">
        <f t="shared" ref="B259:B262" si="362">B258</f>
        <v>18</v>
      </c>
      <c r="C259">
        <v>20</v>
      </c>
      <c r="D259">
        <v>1000</v>
      </c>
      <c r="H259" s="29" t="e">
        <f t="shared" si="360"/>
        <v>#DIV/0!</v>
      </c>
      <c r="L259" s="13" t="e">
        <f t="shared" si="361"/>
        <v>#DIV/0!</v>
      </c>
      <c r="M259" s="34" t="e">
        <f t="shared" ref="M259:M261" si="363">H259*1000/(B259*C259*D259)</f>
        <v>#DIV/0!</v>
      </c>
    </row>
    <row r="260" spans="1:57" x14ac:dyDescent="0.25">
      <c r="A260">
        <v>4</v>
      </c>
      <c r="B260">
        <f t="shared" si="362"/>
        <v>18</v>
      </c>
      <c r="C260">
        <v>30</v>
      </c>
      <c r="D260">
        <v>1000</v>
      </c>
      <c r="H260" s="29" t="e">
        <f t="shared" si="360"/>
        <v>#DIV/0!</v>
      </c>
      <c r="L260" s="13" t="e">
        <f t="shared" si="361"/>
        <v>#DIV/0!</v>
      </c>
      <c r="M260" s="34" t="e">
        <f t="shared" si="363"/>
        <v>#DIV/0!</v>
      </c>
    </row>
    <row r="261" spans="1:57" x14ac:dyDescent="0.25">
      <c r="A261">
        <v>6</v>
      </c>
      <c r="B261">
        <f t="shared" si="362"/>
        <v>18</v>
      </c>
      <c r="C261">
        <v>35</v>
      </c>
      <c r="D261">
        <v>1000</v>
      </c>
      <c r="E261">
        <v>13.5</v>
      </c>
      <c r="F261">
        <v>13</v>
      </c>
      <c r="G261">
        <v>13.1</v>
      </c>
      <c r="H261" s="29">
        <f t="shared" si="360"/>
        <v>13.200000000000001</v>
      </c>
      <c r="L261" s="13" t="e">
        <f t="shared" si="361"/>
        <v>#DIV/0!</v>
      </c>
      <c r="M261" s="34">
        <f t="shared" si="363"/>
        <v>2.0952380952380955E-2</v>
      </c>
    </row>
    <row r="262" spans="1:57" x14ac:dyDescent="0.25">
      <c r="A262">
        <v>18</v>
      </c>
      <c r="B262">
        <f t="shared" si="362"/>
        <v>18</v>
      </c>
      <c r="C262">
        <v>36</v>
      </c>
      <c r="D262">
        <v>1000</v>
      </c>
      <c r="H262" s="29" t="s">
        <v>44</v>
      </c>
      <c r="L262" s="13"/>
      <c r="M262" s="34"/>
    </row>
    <row r="265" spans="1:57" s="31" customFormat="1" x14ac:dyDescent="0.25">
      <c r="A265" s="39" t="s">
        <v>59</v>
      </c>
      <c r="B265" s="40">
        <v>19</v>
      </c>
      <c r="F265" s="35"/>
      <c r="H265" s="36"/>
      <c r="L265" s="37"/>
      <c r="M265" s="37"/>
      <c r="AA265" s="37"/>
      <c r="BE265" s="54"/>
    </row>
    <row r="267" spans="1:57" x14ac:dyDescent="0.25">
      <c r="A267" s="31"/>
      <c r="B267" s="32" t="s">
        <v>11</v>
      </c>
      <c r="C267" s="32" t="s">
        <v>12</v>
      </c>
      <c r="D267" s="32" t="s">
        <v>20</v>
      </c>
      <c r="E267" s="32" t="s">
        <v>28</v>
      </c>
      <c r="F267" s="32" t="s">
        <v>29</v>
      </c>
      <c r="G267" s="32" t="s">
        <v>30</v>
      </c>
      <c r="H267" s="33" t="s">
        <v>13</v>
      </c>
      <c r="I267" s="32" t="s">
        <v>14</v>
      </c>
      <c r="J267" s="32" t="s">
        <v>15</v>
      </c>
      <c r="K267" s="32" t="s">
        <v>16</v>
      </c>
      <c r="L267" s="33" t="s">
        <v>18</v>
      </c>
      <c r="M267" s="33" t="s">
        <v>45</v>
      </c>
    </row>
    <row r="268" spans="1:57" x14ac:dyDescent="0.25">
      <c r="A268">
        <v>1</v>
      </c>
      <c r="B268">
        <f>$B$265</f>
        <v>19</v>
      </c>
      <c r="C268">
        <v>1</v>
      </c>
      <c r="D268">
        <v>1000</v>
      </c>
      <c r="H268" s="29" t="e">
        <f>AVERAGE(E268:G268)</f>
        <v>#DIV/0!</v>
      </c>
      <c r="I268" s="5" t="s">
        <v>43</v>
      </c>
      <c r="J268" s="5" t="s">
        <v>43</v>
      </c>
      <c r="K268" s="5" t="s">
        <v>43</v>
      </c>
      <c r="L268" s="5" t="s">
        <v>43</v>
      </c>
      <c r="M268" s="34" t="e">
        <f>H268*1000/(B268*C268*D268)</f>
        <v>#DIV/0!</v>
      </c>
    </row>
    <row r="269" spans="1:57" x14ac:dyDescent="0.25">
      <c r="A269">
        <v>2</v>
      </c>
      <c r="B269">
        <f>B268</f>
        <v>19</v>
      </c>
      <c r="C269">
        <v>10</v>
      </c>
      <c r="D269">
        <v>1000</v>
      </c>
      <c r="H269" s="29" t="e">
        <f t="shared" ref="H269:H272" si="364">AVERAGE(E269:G269)</f>
        <v>#DIV/0!</v>
      </c>
      <c r="I269" s="38"/>
      <c r="J269" s="5"/>
      <c r="K269" s="38"/>
      <c r="L269" s="13" t="e">
        <f t="shared" ref="L269:L272" si="365">AVERAGE(I269:K269)</f>
        <v>#DIV/0!</v>
      </c>
      <c r="M269" s="34" t="e">
        <f>H269*1000/(B269*C269*D269)</f>
        <v>#DIV/0!</v>
      </c>
    </row>
    <row r="270" spans="1:57" x14ac:dyDescent="0.25">
      <c r="A270">
        <v>3</v>
      </c>
      <c r="B270">
        <f t="shared" ref="B270:B273" si="366">B269</f>
        <v>19</v>
      </c>
      <c r="C270">
        <v>20</v>
      </c>
      <c r="D270">
        <v>1000</v>
      </c>
      <c r="H270" s="29" t="e">
        <f t="shared" si="364"/>
        <v>#DIV/0!</v>
      </c>
      <c r="L270" s="13" t="e">
        <f t="shared" si="365"/>
        <v>#DIV/0!</v>
      </c>
      <c r="M270" s="34" t="e">
        <f t="shared" ref="M270:M272" si="367">H270*1000/(B270*C270*D270)</f>
        <v>#DIV/0!</v>
      </c>
    </row>
    <row r="271" spans="1:57" x14ac:dyDescent="0.25">
      <c r="A271">
        <v>5</v>
      </c>
      <c r="B271">
        <f t="shared" si="366"/>
        <v>19</v>
      </c>
      <c r="C271">
        <v>30</v>
      </c>
      <c r="D271">
        <v>1000</v>
      </c>
      <c r="H271" s="29" t="e">
        <f t="shared" si="364"/>
        <v>#DIV/0!</v>
      </c>
      <c r="L271" s="13" t="e">
        <f t="shared" si="365"/>
        <v>#DIV/0!</v>
      </c>
      <c r="M271" s="34" t="e">
        <f t="shared" si="367"/>
        <v>#DIV/0!</v>
      </c>
    </row>
    <row r="272" spans="1:57" x14ac:dyDescent="0.25">
      <c r="A272">
        <v>6</v>
      </c>
      <c r="B272">
        <f t="shared" si="366"/>
        <v>19</v>
      </c>
      <c r="C272">
        <v>33</v>
      </c>
      <c r="D272">
        <v>1000</v>
      </c>
      <c r="E272">
        <v>12.9</v>
      </c>
      <c r="F272">
        <v>13.4</v>
      </c>
      <c r="G272">
        <v>13</v>
      </c>
      <c r="H272" s="29">
        <f t="shared" si="364"/>
        <v>13.1</v>
      </c>
      <c r="L272" s="13" t="e">
        <f t="shared" si="365"/>
        <v>#DIV/0!</v>
      </c>
      <c r="M272" s="34">
        <f t="shared" si="367"/>
        <v>2.0893141945773526E-2</v>
      </c>
    </row>
    <row r="273" spans="1:69" x14ac:dyDescent="0.25">
      <c r="A273">
        <v>18</v>
      </c>
      <c r="B273">
        <f t="shared" si="366"/>
        <v>19</v>
      </c>
      <c r="C273">
        <v>34</v>
      </c>
      <c r="D273">
        <v>1000</v>
      </c>
      <c r="H273" s="29" t="s">
        <v>44</v>
      </c>
      <c r="L273" s="13"/>
      <c r="M273" s="34"/>
    </row>
    <row r="276" spans="1:69" s="31" customFormat="1" x14ac:dyDescent="0.25">
      <c r="A276" s="39" t="s">
        <v>59</v>
      </c>
      <c r="B276" s="40">
        <v>20</v>
      </c>
      <c r="F276" s="35"/>
      <c r="H276" s="36"/>
      <c r="L276" s="37"/>
      <c r="M276" s="37"/>
      <c r="AA276" s="37"/>
      <c r="BE276" s="54"/>
    </row>
    <row r="277" spans="1:69" x14ac:dyDescent="0.25">
      <c r="A277" s="31"/>
      <c r="B277" s="32" t="s">
        <v>11</v>
      </c>
      <c r="C277" s="32" t="s">
        <v>12</v>
      </c>
      <c r="D277" s="32" t="s">
        <v>20</v>
      </c>
      <c r="E277" s="32" t="s">
        <v>28</v>
      </c>
      <c r="F277" s="32" t="s">
        <v>29</v>
      </c>
      <c r="G277" s="32" t="s">
        <v>30</v>
      </c>
      <c r="H277" s="33" t="s">
        <v>13</v>
      </c>
      <c r="I277" s="32" t="s">
        <v>14</v>
      </c>
      <c r="J277" s="32" t="s">
        <v>15</v>
      </c>
      <c r="K277" s="32" t="s">
        <v>16</v>
      </c>
      <c r="L277" s="33" t="s">
        <v>18</v>
      </c>
      <c r="M277" s="33" t="s">
        <v>45</v>
      </c>
      <c r="O277" s="31"/>
      <c r="P277" s="32" t="s">
        <v>11</v>
      </c>
      <c r="Q277" s="32" t="s">
        <v>12</v>
      </c>
      <c r="R277" s="32" t="s">
        <v>20</v>
      </c>
      <c r="S277" s="32" t="s">
        <v>28</v>
      </c>
      <c r="T277" s="32" t="s">
        <v>29</v>
      </c>
      <c r="U277" s="32" t="s">
        <v>30</v>
      </c>
      <c r="V277" s="33" t="s">
        <v>13</v>
      </c>
      <c r="W277" s="32" t="s">
        <v>14</v>
      </c>
      <c r="X277" s="32" t="s">
        <v>15</v>
      </c>
      <c r="Y277" s="32" t="s">
        <v>16</v>
      </c>
      <c r="Z277" s="33" t="s">
        <v>18</v>
      </c>
      <c r="AA277" s="33" t="s">
        <v>45</v>
      </c>
      <c r="AC277" s="31"/>
      <c r="AD277" s="32" t="s">
        <v>11</v>
      </c>
      <c r="AE277" s="32" t="s">
        <v>12</v>
      </c>
      <c r="AF277" s="32" t="s">
        <v>20</v>
      </c>
      <c r="AG277" s="32" t="s">
        <v>28</v>
      </c>
      <c r="AH277" s="32" t="s">
        <v>29</v>
      </c>
      <c r="AI277" s="32" t="s">
        <v>30</v>
      </c>
      <c r="AJ277" s="33" t="s">
        <v>13</v>
      </c>
      <c r="AK277" s="32" t="s">
        <v>14</v>
      </c>
      <c r="AL277" s="32" t="s">
        <v>15</v>
      </c>
      <c r="AM277" s="32" t="s">
        <v>16</v>
      </c>
      <c r="AN277" s="33" t="s">
        <v>18</v>
      </c>
      <c r="AO277" s="33" t="s">
        <v>45</v>
      </c>
      <c r="AQ277" s="31"/>
      <c r="AR277" s="32" t="s">
        <v>11</v>
      </c>
      <c r="AS277" s="32" t="s">
        <v>12</v>
      </c>
      <c r="AT277" s="32" t="s">
        <v>20</v>
      </c>
      <c r="AU277" s="32" t="s">
        <v>28</v>
      </c>
      <c r="AV277" s="32" t="s">
        <v>29</v>
      </c>
      <c r="AW277" s="32" t="s">
        <v>30</v>
      </c>
      <c r="AX277" s="33" t="s">
        <v>13</v>
      </c>
      <c r="AY277" s="32" t="s">
        <v>14</v>
      </c>
      <c r="AZ277" s="32" t="s">
        <v>15</v>
      </c>
      <c r="BA277" s="32" t="s">
        <v>16</v>
      </c>
      <c r="BB277" s="33" t="s">
        <v>18</v>
      </c>
      <c r="BC277" s="33" t="s">
        <v>45</v>
      </c>
      <c r="BE277" s="54"/>
      <c r="BF277" s="32" t="s">
        <v>11</v>
      </c>
      <c r="BG277" s="32" t="s">
        <v>12</v>
      </c>
      <c r="BH277" s="32" t="s">
        <v>20</v>
      </c>
      <c r="BI277" s="32" t="s">
        <v>28</v>
      </c>
      <c r="BJ277" s="32" t="s">
        <v>29</v>
      </c>
      <c r="BK277" s="32" t="s">
        <v>30</v>
      </c>
      <c r="BL277" s="33" t="s">
        <v>13</v>
      </c>
      <c r="BM277" s="32" t="s">
        <v>14</v>
      </c>
      <c r="BN277" s="32" t="s">
        <v>15</v>
      </c>
      <c r="BO277" s="32" t="s">
        <v>16</v>
      </c>
      <c r="BP277" s="33" t="s">
        <v>18</v>
      </c>
      <c r="BQ277" s="33" t="s">
        <v>45</v>
      </c>
    </row>
    <row r="278" spans="1:69" x14ac:dyDescent="0.25">
      <c r="A278">
        <v>1</v>
      </c>
      <c r="B278">
        <f>B276</f>
        <v>20</v>
      </c>
      <c r="C278">
        <v>1</v>
      </c>
      <c r="D278">
        <v>1000</v>
      </c>
      <c r="E278">
        <v>7.7</v>
      </c>
      <c r="F278">
        <v>7.7</v>
      </c>
      <c r="G278">
        <v>7.7</v>
      </c>
      <c r="H278" s="29">
        <f>AVERAGE(E278:G278)</f>
        <v>7.7</v>
      </c>
      <c r="I278" s="5" t="s">
        <v>43</v>
      </c>
      <c r="J278" s="5" t="s">
        <v>43</v>
      </c>
      <c r="K278" s="5" t="s">
        <v>43</v>
      </c>
      <c r="L278" s="5" t="s">
        <v>43</v>
      </c>
      <c r="M278" s="34">
        <f>H278*1000/(B278*C278*D278)</f>
        <v>0.38500000000000001</v>
      </c>
      <c r="O278">
        <v>1</v>
      </c>
      <c r="P278">
        <f>$B$276</f>
        <v>20</v>
      </c>
      <c r="Q278">
        <v>1</v>
      </c>
      <c r="R278">
        <v>2000</v>
      </c>
      <c r="V278" s="29" t="e">
        <f>AVERAGE(S278:U278)</f>
        <v>#DIV/0!</v>
      </c>
      <c r="W278" s="5" t="s">
        <v>43</v>
      </c>
      <c r="X278" s="5" t="s">
        <v>43</v>
      </c>
      <c r="Y278" s="5" t="s">
        <v>43</v>
      </c>
      <c r="Z278" s="5" t="s">
        <v>43</v>
      </c>
      <c r="AA278" s="34" t="e">
        <f>V278*1000/(P278*Q278*R278)</f>
        <v>#DIV/0!</v>
      </c>
      <c r="AC278">
        <v>1</v>
      </c>
      <c r="AD278">
        <f>$B$276</f>
        <v>20</v>
      </c>
      <c r="AE278">
        <v>1</v>
      </c>
      <c r="AF278">
        <v>3000</v>
      </c>
      <c r="AJ278" s="29" t="e">
        <f>AVERAGE(AG278:AI278)</f>
        <v>#DIV/0!</v>
      </c>
      <c r="AK278" s="5" t="s">
        <v>43</v>
      </c>
      <c r="AL278" s="5" t="s">
        <v>43</v>
      </c>
      <c r="AM278" s="5" t="s">
        <v>43</v>
      </c>
      <c r="AN278" s="5" t="s">
        <v>43</v>
      </c>
      <c r="AO278" s="34" t="e">
        <f>AJ278*1000/(AD278*AE278*AF278)</f>
        <v>#DIV/0!</v>
      </c>
      <c r="AQ278">
        <v>1</v>
      </c>
      <c r="AR278">
        <f>$B$276</f>
        <v>20</v>
      </c>
      <c r="AS278">
        <v>1</v>
      </c>
      <c r="AT278">
        <v>5000</v>
      </c>
      <c r="AX278" s="29" t="e">
        <f>AVERAGE(AU278:AW278)</f>
        <v>#DIV/0!</v>
      </c>
      <c r="AY278" s="5" t="s">
        <v>43</v>
      </c>
      <c r="AZ278" s="5" t="s">
        <v>43</v>
      </c>
      <c r="BA278" s="5" t="s">
        <v>43</v>
      </c>
      <c r="BB278" s="5" t="s">
        <v>43</v>
      </c>
      <c r="BC278" s="34" t="e">
        <f>AX278*1000/(AR278*AS278*AT278)</f>
        <v>#DIV/0!</v>
      </c>
      <c r="BE278" s="53">
        <v>1</v>
      </c>
      <c r="BF278">
        <f>$B$276</f>
        <v>20</v>
      </c>
      <c r="BG278">
        <v>1</v>
      </c>
      <c r="BH278">
        <v>10000</v>
      </c>
      <c r="BL278" s="29" t="e">
        <f>AVERAGE(BI278:BK278)</f>
        <v>#DIV/0!</v>
      </c>
      <c r="BM278" s="5" t="s">
        <v>43</v>
      </c>
      <c r="BN278" s="5" t="s">
        <v>43</v>
      </c>
      <c r="BO278" s="5" t="s">
        <v>43</v>
      </c>
      <c r="BP278" s="5" t="s">
        <v>43</v>
      </c>
      <c r="BQ278" s="34" t="e">
        <f>BL278*1000/(BF278*BG278*BH278)</f>
        <v>#DIV/0!</v>
      </c>
    </row>
    <row r="279" spans="1:69" x14ac:dyDescent="0.25">
      <c r="A279">
        <v>2</v>
      </c>
      <c r="B279">
        <f>B278</f>
        <v>20</v>
      </c>
      <c r="C279">
        <v>5</v>
      </c>
      <c r="D279">
        <v>1000</v>
      </c>
      <c r="E279">
        <v>10.3</v>
      </c>
      <c r="F279">
        <v>10.199999999999999</v>
      </c>
      <c r="G279">
        <v>10.199999999999999</v>
      </c>
      <c r="H279" s="29">
        <f t="shared" ref="H279:H283" si="368">AVERAGE(E279:G279)</f>
        <v>10.233333333333333</v>
      </c>
      <c r="I279" s="38">
        <v>2</v>
      </c>
      <c r="J279" s="5">
        <v>2</v>
      </c>
      <c r="K279" s="38">
        <v>2</v>
      </c>
      <c r="L279" s="13">
        <f t="shared" ref="L279:L283" si="369">AVERAGE(I279:K279)</f>
        <v>2</v>
      </c>
      <c r="M279" s="34">
        <f>H279*1000/(B279*C279*D279)</f>
        <v>0.10233333333333332</v>
      </c>
      <c r="O279">
        <v>2</v>
      </c>
      <c r="P279">
        <f>P278</f>
        <v>20</v>
      </c>
      <c r="Q279">
        <v>5</v>
      </c>
      <c r="R279">
        <f>R278</f>
        <v>2000</v>
      </c>
      <c r="V279" s="29" t="e">
        <f t="shared" ref="V279:V283" si="370">AVERAGE(S279:U279)</f>
        <v>#DIV/0!</v>
      </c>
      <c r="W279" s="38"/>
      <c r="X279" s="5"/>
      <c r="Y279" s="38"/>
      <c r="Z279" s="13" t="e">
        <f t="shared" ref="Z279:Z283" si="371">AVERAGE(W279:Y279)</f>
        <v>#DIV/0!</v>
      </c>
      <c r="AA279" s="34" t="e">
        <f>V279*1000/(P279*Q279*R279)</f>
        <v>#DIV/0!</v>
      </c>
      <c r="AC279">
        <v>2</v>
      </c>
      <c r="AD279">
        <f>AD278</f>
        <v>20</v>
      </c>
      <c r="AE279">
        <v>5</v>
      </c>
      <c r="AF279">
        <v>3000</v>
      </c>
      <c r="AJ279" s="29" t="e">
        <f t="shared" ref="AJ279:AJ283" si="372">AVERAGE(AG279:AI279)</f>
        <v>#DIV/0!</v>
      </c>
      <c r="AK279" s="38"/>
      <c r="AL279" s="5"/>
      <c r="AM279" s="38"/>
      <c r="AN279" s="13" t="e">
        <f t="shared" ref="AN279:AN283" si="373">AVERAGE(AK279:AM279)</f>
        <v>#DIV/0!</v>
      </c>
      <c r="AO279" s="34" t="e">
        <f>AJ279*1000/(AD279*AE279*AF279)</f>
        <v>#DIV/0!</v>
      </c>
      <c r="AQ279">
        <v>2</v>
      </c>
      <c r="AR279">
        <f>AR278</f>
        <v>20</v>
      </c>
      <c r="AS279">
        <v>5</v>
      </c>
      <c r="AT279">
        <v>5000</v>
      </c>
      <c r="AX279" s="29" t="e">
        <f t="shared" ref="AX279:AX283" si="374">AVERAGE(AU279:AW279)</f>
        <v>#DIV/0!</v>
      </c>
      <c r="AY279" s="38"/>
      <c r="AZ279" s="5"/>
      <c r="BA279" s="38"/>
      <c r="BB279" s="13" t="e">
        <f t="shared" ref="BB279:BB283" si="375">AVERAGE(AY279:BA279)</f>
        <v>#DIV/0!</v>
      </c>
      <c r="BC279" s="34" t="e">
        <f>AX279*1000/(AR279*AS279*AT279)</f>
        <v>#DIV/0!</v>
      </c>
      <c r="BE279" s="53">
        <v>2</v>
      </c>
      <c r="BF279">
        <f>BF278</f>
        <v>20</v>
      </c>
      <c r="BG279">
        <v>5</v>
      </c>
      <c r="BH279">
        <v>10000</v>
      </c>
      <c r="BL279" s="29" t="e">
        <f t="shared" ref="BL279:BL283" si="376">AVERAGE(BI279:BK279)</f>
        <v>#DIV/0!</v>
      </c>
      <c r="BM279" s="38"/>
      <c r="BN279" s="5"/>
      <c r="BO279" s="38"/>
      <c r="BP279" s="13" t="e">
        <f t="shared" ref="BP279:BP283" si="377">AVERAGE(BM279:BO279)</f>
        <v>#DIV/0!</v>
      </c>
      <c r="BQ279" s="34" t="e">
        <f>BL279*1000/(BF279*BG279*BH279)</f>
        <v>#DIV/0!</v>
      </c>
    </row>
    <row r="280" spans="1:69" x14ac:dyDescent="0.25">
      <c r="A280">
        <v>3</v>
      </c>
      <c r="B280">
        <f t="shared" ref="B280:B284" si="378">B279</f>
        <v>20</v>
      </c>
      <c r="C280">
        <v>10</v>
      </c>
      <c r="D280">
        <v>1000</v>
      </c>
      <c r="H280" s="29" t="e">
        <f t="shared" si="368"/>
        <v>#DIV/0!</v>
      </c>
      <c r="L280" s="13" t="e">
        <f t="shared" si="369"/>
        <v>#DIV/0!</v>
      </c>
      <c r="M280" s="34" t="e">
        <f t="shared" ref="M280:M283" si="379">H280*1000/(B280*C280*D280)</f>
        <v>#DIV/0!</v>
      </c>
      <c r="O280">
        <v>3</v>
      </c>
      <c r="P280">
        <f t="shared" ref="P280:P284" si="380">P279</f>
        <v>20</v>
      </c>
      <c r="Q280">
        <v>10</v>
      </c>
      <c r="R280">
        <f t="shared" ref="R280:R282" si="381">R279</f>
        <v>2000</v>
      </c>
      <c r="V280" s="29" t="e">
        <f t="shared" si="370"/>
        <v>#DIV/0!</v>
      </c>
      <c r="Z280" s="13" t="e">
        <f t="shared" si="371"/>
        <v>#DIV/0!</v>
      </c>
      <c r="AA280" s="34" t="e">
        <f t="shared" ref="AA280:AA283" si="382">V280*1000/(P280*Q280*R280)</f>
        <v>#DIV/0!</v>
      </c>
      <c r="AC280">
        <v>3</v>
      </c>
      <c r="AD280">
        <f t="shared" ref="AD280:AD284" si="383">AD279</f>
        <v>20</v>
      </c>
      <c r="AE280">
        <v>10</v>
      </c>
      <c r="AF280">
        <v>3000</v>
      </c>
      <c r="AJ280" s="29" t="e">
        <f t="shared" si="372"/>
        <v>#DIV/0!</v>
      </c>
      <c r="AN280" s="13" t="e">
        <f t="shared" si="373"/>
        <v>#DIV/0!</v>
      </c>
      <c r="AO280" s="34" t="e">
        <f t="shared" ref="AO280:AO283" si="384">AJ280*1000/(AD280*AE280*AF280)</f>
        <v>#DIV/0!</v>
      </c>
      <c r="AQ280">
        <v>3</v>
      </c>
      <c r="AR280">
        <f t="shared" ref="AR280:AR284" si="385">AR279</f>
        <v>20</v>
      </c>
      <c r="AS280">
        <v>10</v>
      </c>
      <c r="AT280">
        <v>5000</v>
      </c>
      <c r="AX280" s="29" t="e">
        <f t="shared" si="374"/>
        <v>#DIV/0!</v>
      </c>
      <c r="BB280" s="13" t="e">
        <f t="shared" si="375"/>
        <v>#DIV/0!</v>
      </c>
      <c r="BC280" s="34" t="e">
        <f t="shared" ref="BC280:BC283" si="386">AX280*1000/(AR280*AS280*AT280)</f>
        <v>#DIV/0!</v>
      </c>
      <c r="BE280" s="53">
        <v>3</v>
      </c>
      <c r="BF280">
        <f t="shared" ref="BF280:BF284" si="387">BF279</f>
        <v>20</v>
      </c>
      <c r="BG280">
        <v>10</v>
      </c>
      <c r="BH280">
        <v>10000</v>
      </c>
      <c r="BL280" s="29" t="e">
        <f t="shared" si="376"/>
        <v>#DIV/0!</v>
      </c>
      <c r="BP280" s="13" t="e">
        <f t="shared" si="377"/>
        <v>#DIV/0!</v>
      </c>
      <c r="BQ280" s="34" t="e">
        <f t="shared" ref="BQ280:BQ283" si="388">BL280*1000/(BF280*BG280*BH280)</f>
        <v>#DIV/0!</v>
      </c>
    </row>
    <row r="281" spans="1:69" x14ac:dyDescent="0.25">
      <c r="A281">
        <v>4</v>
      </c>
      <c r="B281">
        <f t="shared" si="378"/>
        <v>20</v>
      </c>
      <c r="C281">
        <v>20</v>
      </c>
      <c r="D281">
        <v>1000</v>
      </c>
      <c r="H281" s="29" t="e">
        <f t="shared" si="368"/>
        <v>#DIV/0!</v>
      </c>
      <c r="L281" s="13" t="e">
        <f t="shared" si="369"/>
        <v>#DIV/0!</v>
      </c>
      <c r="M281" s="34" t="e">
        <f t="shared" si="379"/>
        <v>#DIV/0!</v>
      </c>
      <c r="O281">
        <v>4</v>
      </c>
      <c r="P281">
        <f t="shared" si="380"/>
        <v>20</v>
      </c>
      <c r="Q281">
        <v>20</v>
      </c>
      <c r="R281">
        <f t="shared" si="381"/>
        <v>2000</v>
      </c>
      <c r="V281" s="29" t="e">
        <f t="shared" si="370"/>
        <v>#DIV/0!</v>
      </c>
      <c r="Z281" s="13" t="e">
        <f t="shared" si="371"/>
        <v>#DIV/0!</v>
      </c>
      <c r="AA281" s="34" t="e">
        <f t="shared" si="382"/>
        <v>#DIV/0!</v>
      </c>
      <c r="AC281">
        <v>4</v>
      </c>
      <c r="AD281">
        <f t="shared" si="383"/>
        <v>20</v>
      </c>
      <c r="AE281">
        <v>20</v>
      </c>
      <c r="AF281">
        <v>3000</v>
      </c>
      <c r="AJ281" s="29" t="e">
        <f t="shared" si="372"/>
        <v>#DIV/0!</v>
      </c>
      <c r="AN281" s="13" t="e">
        <f t="shared" si="373"/>
        <v>#DIV/0!</v>
      </c>
      <c r="AO281" s="34" t="e">
        <f t="shared" si="384"/>
        <v>#DIV/0!</v>
      </c>
      <c r="AQ281">
        <v>4</v>
      </c>
      <c r="AR281">
        <f t="shared" si="385"/>
        <v>20</v>
      </c>
      <c r="AS281">
        <v>20</v>
      </c>
      <c r="AT281">
        <v>5000</v>
      </c>
      <c r="AX281" s="29" t="e">
        <f t="shared" si="374"/>
        <v>#DIV/0!</v>
      </c>
      <c r="BB281" s="13" t="e">
        <f t="shared" si="375"/>
        <v>#DIV/0!</v>
      </c>
      <c r="BC281" s="34" t="e">
        <f t="shared" si="386"/>
        <v>#DIV/0!</v>
      </c>
      <c r="BE281" s="53">
        <v>4</v>
      </c>
      <c r="BF281">
        <f t="shared" si="387"/>
        <v>20</v>
      </c>
      <c r="BG281">
        <v>20</v>
      </c>
      <c r="BH281">
        <v>10000</v>
      </c>
      <c r="BL281" s="29" t="e">
        <f t="shared" si="376"/>
        <v>#DIV/0!</v>
      </c>
      <c r="BP281" s="13" t="e">
        <f t="shared" si="377"/>
        <v>#DIV/0!</v>
      </c>
      <c r="BQ281" s="34" t="e">
        <f t="shared" si="388"/>
        <v>#DIV/0!</v>
      </c>
    </row>
    <row r="282" spans="1:69" x14ac:dyDescent="0.25">
      <c r="A282">
        <v>5</v>
      </c>
      <c r="B282">
        <f t="shared" si="378"/>
        <v>20</v>
      </c>
      <c r="C282">
        <v>30</v>
      </c>
      <c r="D282">
        <v>1000</v>
      </c>
      <c r="H282" s="29" t="e">
        <f t="shared" si="368"/>
        <v>#DIV/0!</v>
      </c>
      <c r="L282" s="13" t="e">
        <f t="shared" si="369"/>
        <v>#DIV/0!</v>
      </c>
      <c r="M282" s="34" t="e">
        <f t="shared" si="379"/>
        <v>#DIV/0!</v>
      </c>
      <c r="O282">
        <v>5</v>
      </c>
      <c r="P282">
        <f t="shared" si="380"/>
        <v>20</v>
      </c>
      <c r="Q282">
        <v>30</v>
      </c>
      <c r="R282">
        <f t="shared" si="381"/>
        <v>2000</v>
      </c>
      <c r="V282" s="29" t="e">
        <f t="shared" si="370"/>
        <v>#DIV/0!</v>
      </c>
      <c r="Z282" s="13" t="e">
        <f t="shared" si="371"/>
        <v>#DIV/0!</v>
      </c>
      <c r="AA282" s="34" t="e">
        <f t="shared" si="382"/>
        <v>#DIV/0!</v>
      </c>
      <c r="AC282">
        <v>5</v>
      </c>
      <c r="AD282">
        <f t="shared" si="383"/>
        <v>20</v>
      </c>
      <c r="AE282">
        <v>30</v>
      </c>
      <c r="AF282">
        <v>3000</v>
      </c>
      <c r="AJ282" s="29" t="e">
        <f t="shared" si="372"/>
        <v>#DIV/0!</v>
      </c>
      <c r="AN282" s="13" t="e">
        <f t="shared" si="373"/>
        <v>#DIV/0!</v>
      </c>
      <c r="AO282" s="34" t="e">
        <f t="shared" si="384"/>
        <v>#DIV/0!</v>
      </c>
      <c r="AQ282">
        <v>5</v>
      </c>
      <c r="AR282">
        <f t="shared" si="385"/>
        <v>20</v>
      </c>
      <c r="AS282">
        <v>30</v>
      </c>
      <c r="AT282">
        <v>5000</v>
      </c>
      <c r="AX282" s="29" t="e">
        <f t="shared" si="374"/>
        <v>#DIV/0!</v>
      </c>
      <c r="BB282" s="13" t="e">
        <f t="shared" si="375"/>
        <v>#DIV/0!</v>
      </c>
      <c r="BC282" s="34" t="e">
        <f t="shared" si="386"/>
        <v>#DIV/0!</v>
      </c>
      <c r="BE282" s="53">
        <v>5</v>
      </c>
      <c r="BF282">
        <f t="shared" si="387"/>
        <v>20</v>
      </c>
      <c r="BG282">
        <v>30</v>
      </c>
      <c r="BH282">
        <v>10000</v>
      </c>
      <c r="BL282" s="29" t="e">
        <f t="shared" si="376"/>
        <v>#DIV/0!</v>
      </c>
      <c r="BP282" s="13" t="e">
        <f t="shared" si="377"/>
        <v>#DIV/0!</v>
      </c>
      <c r="BQ282" s="34" t="e">
        <f t="shared" si="388"/>
        <v>#DIV/0!</v>
      </c>
    </row>
    <row r="283" spans="1:69" s="41" customFormat="1" x14ac:dyDescent="0.25">
      <c r="A283" s="41">
        <v>6</v>
      </c>
      <c r="B283" s="41">
        <f t="shared" si="378"/>
        <v>20</v>
      </c>
      <c r="C283" s="41">
        <v>32</v>
      </c>
      <c r="D283" s="41">
        <v>1000</v>
      </c>
      <c r="E283" s="41">
        <v>12.4</v>
      </c>
      <c r="F283" s="41">
        <v>12</v>
      </c>
      <c r="G283" s="41">
        <v>12.2</v>
      </c>
      <c r="H283" s="42">
        <f t="shared" si="368"/>
        <v>12.199999999999998</v>
      </c>
      <c r="I283" s="41">
        <v>20</v>
      </c>
      <c r="J283" s="41">
        <v>10</v>
      </c>
      <c r="K283" s="41">
        <v>9</v>
      </c>
      <c r="L283" s="43">
        <f t="shared" si="369"/>
        <v>13</v>
      </c>
      <c r="M283" s="44">
        <f t="shared" si="379"/>
        <v>1.9062499999999996E-2</v>
      </c>
      <c r="O283" s="41">
        <v>6</v>
      </c>
      <c r="P283" s="41">
        <f t="shared" si="380"/>
        <v>20</v>
      </c>
      <c r="Q283" s="41">
        <v>32</v>
      </c>
      <c r="R283" s="41">
        <v>2000</v>
      </c>
      <c r="S283" s="41">
        <v>23.1</v>
      </c>
      <c r="T283" s="41">
        <v>23.4</v>
      </c>
      <c r="U283" s="41">
        <v>23.4</v>
      </c>
      <c r="V283" s="42">
        <f t="shared" si="370"/>
        <v>23.3</v>
      </c>
      <c r="Z283" s="43" t="e">
        <f t="shared" si="371"/>
        <v>#DIV/0!</v>
      </c>
      <c r="AA283" s="44">
        <f t="shared" si="382"/>
        <v>1.8203125000000001E-2</v>
      </c>
      <c r="AC283" s="41">
        <v>6</v>
      </c>
      <c r="AD283" s="41">
        <f t="shared" si="383"/>
        <v>20</v>
      </c>
      <c r="AE283" s="41">
        <v>32</v>
      </c>
      <c r="AF283" s="41">
        <v>3000</v>
      </c>
      <c r="AG283" s="41">
        <v>34.5</v>
      </c>
      <c r="AH283" s="41">
        <v>34.799999999999997</v>
      </c>
      <c r="AI283" s="41">
        <v>34.9</v>
      </c>
      <c r="AJ283" s="42">
        <f t="shared" si="372"/>
        <v>34.733333333333327</v>
      </c>
      <c r="AN283" s="43" t="e">
        <f t="shared" si="373"/>
        <v>#DIV/0!</v>
      </c>
      <c r="AO283" s="44">
        <f t="shared" si="384"/>
        <v>1.8090277777777775E-2</v>
      </c>
      <c r="AQ283" s="41">
        <v>6</v>
      </c>
      <c r="AR283" s="41">
        <f t="shared" si="385"/>
        <v>20</v>
      </c>
      <c r="AS283" s="41">
        <v>32</v>
      </c>
      <c r="AT283" s="41">
        <v>5000</v>
      </c>
      <c r="AU283" s="41">
        <v>57.3</v>
      </c>
      <c r="AV283" s="41">
        <v>57.4</v>
      </c>
      <c r="AW283" s="41">
        <v>58.1</v>
      </c>
      <c r="AX283" s="42">
        <f t="shared" si="374"/>
        <v>57.599999999999994</v>
      </c>
      <c r="BB283" s="43" t="e">
        <f t="shared" si="375"/>
        <v>#DIV/0!</v>
      </c>
      <c r="BC283" s="44">
        <f t="shared" si="386"/>
        <v>1.7999999999999999E-2</v>
      </c>
      <c r="BE283" s="55">
        <v>6</v>
      </c>
      <c r="BF283" s="41">
        <f t="shared" si="387"/>
        <v>20</v>
      </c>
      <c r="BG283" s="41">
        <v>32</v>
      </c>
      <c r="BH283" s="41">
        <v>10000</v>
      </c>
      <c r="BI283" s="41">
        <v>108</v>
      </c>
      <c r="BJ283" s="41">
        <v>94</v>
      </c>
      <c r="BK283" s="41">
        <v>105</v>
      </c>
      <c r="BL283" s="42">
        <f t="shared" si="376"/>
        <v>102.33333333333333</v>
      </c>
      <c r="BP283" s="43" t="e">
        <f t="shared" si="377"/>
        <v>#DIV/0!</v>
      </c>
      <c r="BQ283" s="44">
        <f t="shared" si="388"/>
        <v>1.5989583333333331E-2</v>
      </c>
    </row>
    <row r="284" spans="1:69" x14ac:dyDescent="0.25">
      <c r="A284">
        <v>18</v>
      </c>
      <c r="B284">
        <f t="shared" si="378"/>
        <v>20</v>
      </c>
      <c r="C284">
        <v>33</v>
      </c>
      <c r="D284">
        <v>1000</v>
      </c>
      <c r="H284" s="29" t="s">
        <v>44</v>
      </c>
      <c r="L284" s="13"/>
      <c r="M284" s="34"/>
      <c r="O284">
        <v>18</v>
      </c>
      <c r="P284">
        <f t="shared" si="380"/>
        <v>20</v>
      </c>
      <c r="Q284">
        <v>33</v>
      </c>
      <c r="R284">
        <v>2000</v>
      </c>
      <c r="V284" s="29" t="s">
        <v>44</v>
      </c>
      <c r="Z284" s="13"/>
      <c r="AA284" s="34"/>
      <c r="AC284">
        <v>18</v>
      </c>
      <c r="AD284">
        <f t="shared" si="383"/>
        <v>20</v>
      </c>
      <c r="AE284">
        <v>33</v>
      </c>
      <c r="AF284">
        <v>3000</v>
      </c>
      <c r="AJ284" s="29" t="s">
        <v>44</v>
      </c>
      <c r="AN284" s="13"/>
      <c r="AO284" s="34"/>
      <c r="AQ284">
        <v>18</v>
      </c>
      <c r="AR284">
        <f t="shared" si="385"/>
        <v>20</v>
      </c>
      <c r="AS284">
        <v>33</v>
      </c>
      <c r="AT284">
        <v>5000</v>
      </c>
      <c r="AX284" s="29" t="s">
        <v>44</v>
      </c>
      <c r="BB284" s="13"/>
      <c r="BC284" s="34"/>
      <c r="BE284" s="53">
        <v>18</v>
      </c>
      <c r="BF284">
        <f t="shared" si="387"/>
        <v>20</v>
      </c>
      <c r="BG284">
        <v>33</v>
      </c>
      <c r="BH284">
        <v>10000</v>
      </c>
      <c r="BL284" s="29" t="s">
        <v>44</v>
      </c>
      <c r="BP284" s="13"/>
      <c r="BQ284" s="34"/>
    </row>
    <row r="287" spans="1:69" s="31" customFormat="1" x14ac:dyDescent="0.25">
      <c r="A287" s="39" t="s">
        <v>59</v>
      </c>
      <c r="B287" s="40">
        <v>30</v>
      </c>
      <c r="F287" s="35"/>
      <c r="H287" s="36"/>
      <c r="L287" s="37"/>
      <c r="M287" s="37"/>
      <c r="AA287" s="37"/>
      <c r="BE287" s="54"/>
    </row>
    <row r="288" spans="1:69" x14ac:dyDescent="0.25">
      <c r="A288" s="31"/>
      <c r="B288" s="32" t="s">
        <v>11</v>
      </c>
      <c r="C288" s="32" t="s">
        <v>12</v>
      </c>
      <c r="D288" s="32" t="s">
        <v>20</v>
      </c>
      <c r="E288" s="32" t="s">
        <v>28</v>
      </c>
      <c r="F288" s="32" t="s">
        <v>29</v>
      </c>
      <c r="G288" s="32" t="s">
        <v>30</v>
      </c>
      <c r="H288" s="33" t="s">
        <v>13</v>
      </c>
      <c r="I288" s="32" t="s">
        <v>14</v>
      </c>
      <c r="J288" s="32" t="s">
        <v>15</v>
      </c>
      <c r="K288" s="32" t="s">
        <v>16</v>
      </c>
      <c r="L288" s="33" t="s">
        <v>18</v>
      </c>
      <c r="M288" s="33" t="s">
        <v>45</v>
      </c>
      <c r="O288" s="31"/>
      <c r="P288" s="32" t="s">
        <v>11</v>
      </c>
      <c r="Q288" s="32" t="s">
        <v>12</v>
      </c>
      <c r="R288" s="32" t="s">
        <v>20</v>
      </c>
      <c r="S288" s="32" t="s">
        <v>28</v>
      </c>
      <c r="T288" s="32" t="s">
        <v>29</v>
      </c>
      <c r="U288" s="32" t="s">
        <v>30</v>
      </c>
      <c r="V288" s="33" t="s">
        <v>13</v>
      </c>
      <c r="W288" s="32" t="s">
        <v>14</v>
      </c>
      <c r="X288" s="32" t="s">
        <v>15</v>
      </c>
      <c r="Y288" s="32" t="s">
        <v>16</v>
      </c>
      <c r="Z288" s="33" t="s">
        <v>18</v>
      </c>
      <c r="AA288" s="33" t="s">
        <v>45</v>
      </c>
      <c r="AC288" s="31"/>
      <c r="AD288" s="32" t="s">
        <v>11</v>
      </c>
      <c r="AE288" s="32" t="s">
        <v>12</v>
      </c>
      <c r="AF288" s="32" t="s">
        <v>20</v>
      </c>
      <c r="AG288" s="32" t="s">
        <v>28</v>
      </c>
      <c r="AH288" s="32" t="s">
        <v>29</v>
      </c>
      <c r="AI288" s="32" t="s">
        <v>30</v>
      </c>
      <c r="AJ288" s="33" t="s">
        <v>13</v>
      </c>
      <c r="AK288" s="32" t="s">
        <v>14</v>
      </c>
      <c r="AL288" s="32" t="s">
        <v>15</v>
      </c>
      <c r="AM288" s="32" t="s">
        <v>16</v>
      </c>
      <c r="AN288" s="33" t="s">
        <v>18</v>
      </c>
      <c r="AO288" s="33" t="s">
        <v>45</v>
      </c>
      <c r="AQ288" s="31"/>
      <c r="AR288" s="32" t="s">
        <v>11</v>
      </c>
      <c r="AS288" s="32" t="s">
        <v>12</v>
      </c>
      <c r="AT288" s="32" t="s">
        <v>20</v>
      </c>
      <c r="AU288" s="32" t="s">
        <v>28</v>
      </c>
      <c r="AV288" s="32" t="s">
        <v>29</v>
      </c>
      <c r="AW288" s="32" t="s">
        <v>30</v>
      </c>
      <c r="AX288" s="33" t="s">
        <v>13</v>
      </c>
      <c r="AY288" s="32" t="s">
        <v>14</v>
      </c>
      <c r="AZ288" s="32" t="s">
        <v>15</v>
      </c>
      <c r="BA288" s="32" t="s">
        <v>16</v>
      </c>
      <c r="BB288" s="33" t="s">
        <v>18</v>
      </c>
      <c r="BC288" s="33" t="s">
        <v>45</v>
      </c>
      <c r="BE288" s="54"/>
      <c r="BF288" s="32" t="s">
        <v>11</v>
      </c>
      <c r="BG288" s="32" t="s">
        <v>12</v>
      </c>
      <c r="BH288" s="32" t="s">
        <v>20</v>
      </c>
      <c r="BI288" s="32" t="s">
        <v>28</v>
      </c>
      <c r="BJ288" s="32" t="s">
        <v>29</v>
      </c>
      <c r="BK288" s="32" t="s">
        <v>30</v>
      </c>
      <c r="BL288" s="33" t="s">
        <v>13</v>
      </c>
      <c r="BM288" s="32" t="s">
        <v>14</v>
      </c>
      <c r="BN288" s="32" t="s">
        <v>15</v>
      </c>
      <c r="BO288" s="32" t="s">
        <v>16</v>
      </c>
      <c r="BP288" s="33" t="s">
        <v>18</v>
      </c>
      <c r="BQ288" s="33" t="s">
        <v>45</v>
      </c>
    </row>
    <row r="289" spans="1:69" x14ac:dyDescent="0.25">
      <c r="A289">
        <v>1</v>
      </c>
      <c r="B289">
        <f>B287</f>
        <v>30</v>
      </c>
      <c r="C289">
        <v>1</v>
      </c>
      <c r="D289">
        <v>1000</v>
      </c>
      <c r="H289" s="29" t="e">
        <f>AVERAGE(E289:G289)</f>
        <v>#DIV/0!</v>
      </c>
      <c r="I289" s="5" t="s">
        <v>43</v>
      </c>
      <c r="J289" s="5" t="s">
        <v>43</v>
      </c>
      <c r="K289" s="5" t="s">
        <v>43</v>
      </c>
      <c r="L289" s="5" t="s">
        <v>43</v>
      </c>
      <c r="M289" s="34" t="e">
        <f>H289*1000/(B289*C289*D289)</f>
        <v>#DIV/0!</v>
      </c>
      <c r="O289">
        <v>1</v>
      </c>
      <c r="P289">
        <f>$B$287</f>
        <v>30</v>
      </c>
      <c r="Q289">
        <v>1</v>
      </c>
      <c r="R289">
        <v>2000</v>
      </c>
      <c r="V289" s="29" t="e">
        <f>AVERAGE(S289:U289)</f>
        <v>#DIV/0!</v>
      </c>
      <c r="W289" s="5" t="s">
        <v>43</v>
      </c>
      <c r="X289" s="5" t="s">
        <v>43</v>
      </c>
      <c r="Y289" s="5" t="s">
        <v>43</v>
      </c>
      <c r="Z289" s="5" t="s">
        <v>43</v>
      </c>
      <c r="AA289" s="34" t="e">
        <f>V289*1000/(P289*Q289*R289)</f>
        <v>#DIV/0!</v>
      </c>
      <c r="AC289">
        <v>1</v>
      </c>
      <c r="AD289">
        <f>$B$287</f>
        <v>30</v>
      </c>
      <c r="AE289">
        <v>1</v>
      </c>
      <c r="AF289">
        <v>3000</v>
      </c>
      <c r="AJ289" s="29" t="e">
        <f>AVERAGE(AG289:AI289)</f>
        <v>#DIV/0!</v>
      </c>
      <c r="AK289" s="5" t="s">
        <v>43</v>
      </c>
      <c r="AL289" s="5" t="s">
        <v>43</v>
      </c>
      <c r="AM289" s="5" t="s">
        <v>43</v>
      </c>
      <c r="AN289" s="5" t="s">
        <v>43</v>
      </c>
      <c r="AO289" s="34" t="e">
        <f>AJ289*1000/(AD289*AE289*AF289)</f>
        <v>#DIV/0!</v>
      </c>
      <c r="AQ289">
        <v>1</v>
      </c>
      <c r="AR289">
        <f>$B$287</f>
        <v>30</v>
      </c>
      <c r="AS289">
        <v>1</v>
      </c>
      <c r="AT289">
        <v>5000</v>
      </c>
      <c r="AX289" s="29" t="e">
        <f>AVERAGE(AU289:AW289)</f>
        <v>#DIV/0!</v>
      </c>
      <c r="AY289" s="5" t="s">
        <v>43</v>
      </c>
      <c r="AZ289" s="5" t="s">
        <v>43</v>
      </c>
      <c r="BA289" s="5" t="s">
        <v>43</v>
      </c>
      <c r="BB289" s="5" t="s">
        <v>43</v>
      </c>
      <c r="BC289" s="34" t="e">
        <f>AX289*1000/(AR289*AS289*AT289)</f>
        <v>#DIV/0!</v>
      </c>
      <c r="BE289" s="53">
        <v>1</v>
      </c>
      <c r="BF289">
        <f>$B$287</f>
        <v>30</v>
      </c>
      <c r="BG289">
        <v>1</v>
      </c>
      <c r="BH289">
        <v>10000</v>
      </c>
      <c r="BL289" s="29" t="e">
        <f>AVERAGE(BI289:BK289)</f>
        <v>#DIV/0!</v>
      </c>
      <c r="BM289" s="5" t="s">
        <v>43</v>
      </c>
      <c r="BN289" s="5" t="s">
        <v>43</v>
      </c>
      <c r="BO289" s="5" t="s">
        <v>43</v>
      </c>
      <c r="BP289" s="5" t="s">
        <v>43</v>
      </c>
      <c r="BQ289" s="34" t="e">
        <f>BL289*1000/(BF289*BG289*BH289)</f>
        <v>#DIV/0!</v>
      </c>
    </row>
    <row r="290" spans="1:69" x14ac:dyDescent="0.25">
      <c r="A290">
        <v>2</v>
      </c>
      <c r="B290">
        <f>B289</f>
        <v>30</v>
      </c>
      <c r="C290">
        <v>10</v>
      </c>
      <c r="D290">
        <v>1000</v>
      </c>
      <c r="H290" s="29" t="e">
        <f t="shared" ref="H290:H294" si="389">AVERAGE(E290:G290)</f>
        <v>#DIV/0!</v>
      </c>
      <c r="I290" s="38"/>
      <c r="J290" s="5"/>
      <c r="K290" s="38"/>
      <c r="L290" s="13" t="e">
        <f t="shared" ref="L290:L294" si="390">AVERAGE(I290:K290)</f>
        <v>#DIV/0!</v>
      </c>
      <c r="M290" s="34" t="e">
        <f>H290*1000/(B290*C290*D290)</f>
        <v>#DIV/0!</v>
      </c>
      <c r="O290">
        <v>2</v>
      </c>
      <c r="P290">
        <f>P289</f>
        <v>30</v>
      </c>
      <c r="Q290">
        <v>10</v>
      </c>
      <c r="R290">
        <v>2000</v>
      </c>
      <c r="V290" s="29" t="e">
        <f t="shared" ref="V290:V294" si="391">AVERAGE(S290:U290)</f>
        <v>#DIV/0!</v>
      </c>
      <c r="W290" s="38"/>
      <c r="X290" s="5"/>
      <c r="Y290" s="38"/>
      <c r="Z290" s="13" t="e">
        <f t="shared" ref="Z290:Z294" si="392">AVERAGE(W290:Y290)</f>
        <v>#DIV/0!</v>
      </c>
      <c r="AA290" s="34" t="e">
        <f>V290*1000/(P290*Q290*R290)</f>
        <v>#DIV/0!</v>
      </c>
      <c r="AC290">
        <v>2</v>
      </c>
      <c r="AD290">
        <f>AD289</f>
        <v>30</v>
      </c>
      <c r="AE290">
        <v>10</v>
      </c>
      <c r="AF290">
        <v>3000</v>
      </c>
      <c r="AJ290" s="29" t="e">
        <f t="shared" ref="AJ290:AJ294" si="393">AVERAGE(AG290:AI290)</f>
        <v>#DIV/0!</v>
      </c>
      <c r="AK290" s="38"/>
      <c r="AL290" s="5"/>
      <c r="AM290" s="38"/>
      <c r="AN290" s="13" t="e">
        <f t="shared" ref="AN290:AN294" si="394">AVERAGE(AK290:AM290)</f>
        <v>#DIV/0!</v>
      </c>
      <c r="AO290" s="34" t="e">
        <f>AJ290*1000/(AD290*AE290*AF290)</f>
        <v>#DIV/0!</v>
      </c>
      <c r="AQ290">
        <v>2</v>
      </c>
      <c r="AR290">
        <f>AR289</f>
        <v>30</v>
      </c>
      <c r="AS290">
        <v>10</v>
      </c>
      <c r="AT290">
        <v>5000</v>
      </c>
      <c r="AX290" s="29" t="e">
        <f t="shared" ref="AX290:AX294" si="395">AVERAGE(AU290:AW290)</f>
        <v>#DIV/0!</v>
      </c>
      <c r="AY290" s="38"/>
      <c r="AZ290" s="5"/>
      <c r="BA290" s="38"/>
      <c r="BB290" s="13" t="e">
        <f t="shared" ref="BB290:BB294" si="396">AVERAGE(AY290:BA290)</f>
        <v>#DIV/0!</v>
      </c>
      <c r="BC290" s="34" t="e">
        <f>AX290*1000/(AR290*AS290*AT290)</f>
        <v>#DIV/0!</v>
      </c>
      <c r="BE290" s="53">
        <v>2</v>
      </c>
      <c r="BF290">
        <f>BF289</f>
        <v>30</v>
      </c>
      <c r="BG290">
        <v>10</v>
      </c>
      <c r="BH290">
        <v>10000</v>
      </c>
      <c r="BL290" s="29" t="e">
        <f t="shared" ref="BL290:BL294" si="397">AVERAGE(BI290:BK290)</f>
        <v>#DIV/0!</v>
      </c>
      <c r="BM290" s="38"/>
      <c r="BN290" s="5"/>
      <c r="BO290" s="38"/>
      <c r="BP290" s="13" t="e">
        <f t="shared" ref="BP290:BP294" si="398">AVERAGE(BM290:BO290)</f>
        <v>#DIV/0!</v>
      </c>
      <c r="BQ290" s="34" t="e">
        <f>BL290*1000/(BF290*BG290*BH290)</f>
        <v>#DIV/0!</v>
      </c>
    </row>
    <row r="291" spans="1:69" x14ac:dyDescent="0.25">
      <c r="A291">
        <v>3</v>
      </c>
      <c r="B291">
        <f t="shared" ref="B291:B295" si="399">B290</f>
        <v>30</v>
      </c>
      <c r="C291">
        <v>20</v>
      </c>
      <c r="D291">
        <v>1000</v>
      </c>
      <c r="H291" s="29" t="e">
        <f t="shared" si="389"/>
        <v>#DIV/0!</v>
      </c>
      <c r="L291" s="13" t="e">
        <f t="shared" si="390"/>
        <v>#DIV/0!</v>
      </c>
      <c r="M291" s="34" t="e">
        <f t="shared" ref="M291:M294" si="400">H291*1000/(B291*C291*D291)</f>
        <v>#DIV/0!</v>
      </c>
      <c r="O291">
        <v>3</v>
      </c>
      <c r="P291">
        <f t="shared" ref="P291:P295" si="401">P290</f>
        <v>30</v>
      </c>
      <c r="Q291">
        <v>20</v>
      </c>
      <c r="R291">
        <v>2000</v>
      </c>
      <c r="V291" s="29" t="e">
        <f t="shared" si="391"/>
        <v>#DIV/0!</v>
      </c>
      <c r="Z291" s="13" t="e">
        <f t="shared" si="392"/>
        <v>#DIV/0!</v>
      </c>
      <c r="AA291" s="34" t="e">
        <f t="shared" ref="AA291:AA294" si="402">V291*1000/(P291*Q291*R291)</f>
        <v>#DIV/0!</v>
      </c>
      <c r="AC291">
        <v>3</v>
      </c>
      <c r="AD291">
        <f t="shared" ref="AD291:AD295" si="403">AD290</f>
        <v>30</v>
      </c>
      <c r="AE291">
        <v>20</v>
      </c>
      <c r="AF291">
        <v>3000</v>
      </c>
      <c r="AJ291" s="29" t="e">
        <f t="shared" si="393"/>
        <v>#DIV/0!</v>
      </c>
      <c r="AN291" s="13" t="e">
        <f t="shared" si="394"/>
        <v>#DIV/0!</v>
      </c>
      <c r="AO291" s="34" t="e">
        <f t="shared" ref="AO291:AO294" si="404">AJ291*1000/(AD291*AE291*AF291)</f>
        <v>#DIV/0!</v>
      </c>
      <c r="AQ291">
        <v>3</v>
      </c>
      <c r="AR291">
        <f t="shared" ref="AR291:AR295" si="405">AR290</f>
        <v>30</v>
      </c>
      <c r="AS291">
        <v>20</v>
      </c>
      <c r="AT291">
        <v>5000</v>
      </c>
      <c r="AX291" s="29" t="e">
        <f t="shared" si="395"/>
        <v>#DIV/0!</v>
      </c>
      <c r="BB291" s="13" t="e">
        <f t="shared" si="396"/>
        <v>#DIV/0!</v>
      </c>
      <c r="BC291" s="34" t="e">
        <f t="shared" ref="BC291:BC294" si="406">AX291*1000/(AR291*AS291*AT291)</f>
        <v>#DIV/0!</v>
      </c>
      <c r="BE291" s="53">
        <v>3</v>
      </c>
      <c r="BF291">
        <f t="shared" ref="BF291:BF295" si="407">BF290</f>
        <v>30</v>
      </c>
      <c r="BG291">
        <v>20</v>
      </c>
      <c r="BH291">
        <v>10000</v>
      </c>
      <c r="BL291" s="29" t="e">
        <f t="shared" si="397"/>
        <v>#DIV/0!</v>
      </c>
      <c r="BP291" s="13" t="e">
        <f t="shared" si="398"/>
        <v>#DIV/0!</v>
      </c>
      <c r="BQ291" s="34" t="e">
        <f t="shared" ref="BQ291:BQ294" si="408">BL291*1000/(BF291*BG291*BH291)</f>
        <v>#DIV/0!</v>
      </c>
    </row>
    <row r="292" spans="1:69" x14ac:dyDescent="0.25">
      <c r="A292">
        <v>4</v>
      </c>
      <c r="B292">
        <f t="shared" si="399"/>
        <v>30</v>
      </c>
      <c r="C292">
        <v>30</v>
      </c>
      <c r="D292">
        <v>1000</v>
      </c>
      <c r="H292" s="29" t="e">
        <f t="shared" si="389"/>
        <v>#DIV/0!</v>
      </c>
      <c r="L292" s="13" t="e">
        <f t="shared" si="390"/>
        <v>#DIV/0!</v>
      </c>
      <c r="M292" s="34" t="e">
        <f t="shared" si="400"/>
        <v>#DIV/0!</v>
      </c>
      <c r="O292">
        <v>4</v>
      </c>
      <c r="P292">
        <f t="shared" si="401"/>
        <v>30</v>
      </c>
      <c r="Q292">
        <v>30</v>
      </c>
      <c r="R292">
        <v>2000</v>
      </c>
      <c r="V292" s="29" t="e">
        <f t="shared" si="391"/>
        <v>#DIV/0!</v>
      </c>
      <c r="Z292" s="13" t="e">
        <f t="shared" si="392"/>
        <v>#DIV/0!</v>
      </c>
      <c r="AA292" s="34" t="e">
        <f t="shared" si="402"/>
        <v>#DIV/0!</v>
      </c>
      <c r="AC292">
        <v>4</v>
      </c>
      <c r="AD292">
        <f t="shared" si="403"/>
        <v>30</v>
      </c>
      <c r="AE292">
        <v>30</v>
      </c>
      <c r="AF292">
        <v>3000</v>
      </c>
      <c r="AJ292" s="29" t="e">
        <f t="shared" si="393"/>
        <v>#DIV/0!</v>
      </c>
      <c r="AN292" s="13" t="e">
        <f t="shared" si="394"/>
        <v>#DIV/0!</v>
      </c>
      <c r="AO292" s="34" t="e">
        <f t="shared" si="404"/>
        <v>#DIV/0!</v>
      </c>
      <c r="AQ292">
        <v>4</v>
      </c>
      <c r="AR292">
        <f t="shared" si="405"/>
        <v>30</v>
      </c>
      <c r="AS292">
        <v>30</v>
      </c>
      <c r="AT292">
        <v>5000</v>
      </c>
      <c r="AX292" s="29" t="e">
        <f t="shared" si="395"/>
        <v>#DIV/0!</v>
      </c>
      <c r="BB292" s="13" t="e">
        <f t="shared" si="396"/>
        <v>#DIV/0!</v>
      </c>
      <c r="BC292" s="34" t="e">
        <f t="shared" si="406"/>
        <v>#DIV/0!</v>
      </c>
      <c r="BE292" s="53">
        <v>4</v>
      </c>
      <c r="BF292">
        <f t="shared" si="407"/>
        <v>30</v>
      </c>
      <c r="BG292">
        <v>30</v>
      </c>
      <c r="BH292">
        <v>10000</v>
      </c>
      <c r="BL292" s="29" t="e">
        <f t="shared" si="397"/>
        <v>#DIV/0!</v>
      </c>
      <c r="BP292" s="13" t="e">
        <f t="shared" si="398"/>
        <v>#DIV/0!</v>
      </c>
      <c r="BQ292" s="34" t="e">
        <f t="shared" si="408"/>
        <v>#DIV/0!</v>
      </c>
    </row>
    <row r="293" spans="1:69" x14ac:dyDescent="0.25">
      <c r="A293">
        <v>5</v>
      </c>
      <c r="B293">
        <f t="shared" si="399"/>
        <v>30</v>
      </c>
      <c r="C293">
        <v>40</v>
      </c>
      <c r="D293">
        <v>1000</v>
      </c>
      <c r="H293" s="29" t="e">
        <f t="shared" si="389"/>
        <v>#DIV/0!</v>
      </c>
      <c r="L293" s="13" t="e">
        <f t="shared" si="390"/>
        <v>#DIV/0!</v>
      </c>
      <c r="M293" s="34" t="e">
        <f t="shared" si="400"/>
        <v>#DIV/0!</v>
      </c>
      <c r="O293">
        <v>5</v>
      </c>
      <c r="P293">
        <f t="shared" si="401"/>
        <v>30</v>
      </c>
      <c r="Q293">
        <v>40</v>
      </c>
      <c r="R293">
        <v>2000</v>
      </c>
      <c r="V293" s="29" t="e">
        <f t="shared" si="391"/>
        <v>#DIV/0!</v>
      </c>
      <c r="Z293" s="13" t="e">
        <f t="shared" si="392"/>
        <v>#DIV/0!</v>
      </c>
      <c r="AA293" s="34" t="e">
        <f t="shared" si="402"/>
        <v>#DIV/0!</v>
      </c>
      <c r="AC293">
        <v>5</v>
      </c>
      <c r="AD293">
        <f t="shared" si="403"/>
        <v>30</v>
      </c>
      <c r="AE293">
        <v>40</v>
      </c>
      <c r="AF293">
        <v>3000</v>
      </c>
      <c r="AJ293" s="29" t="e">
        <f t="shared" si="393"/>
        <v>#DIV/0!</v>
      </c>
      <c r="AN293" s="13" t="e">
        <f t="shared" si="394"/>
        <v>#DIV/0!</v>
      </c>
      <c r="AO293" s="34" t="e">
        <f t="shared" si="404"/>
        <v>#DIV/0!</v>
      </c>
      <c r="AQ293">
        <v>5</v>
      </c>
      <c r="AR293">
        <f t="shared" si="405"/>
        <v>30</v>
      </c>
      <c r="AS293">
        <v>40</v>
      </c>
      <c r="AT293">
        <v>5000</v>
      </c>
      <c r="AX293" s="29" t="e">
        <f t="shared" si="395"/>
        <v>#DIV/0!</v>
      </c>
      <c r="BB293" s="13" t="e">
        <f t="shared" si="396"/>
        <v>#DIV/0!</v>
      </c>
      <c r="BC293" s="34" t="e">
        <f t="shared" si="406"/>
        <v>#DIV/0!</v>
      </c>
      <c r="BE293" s="53">
        <v>5</v>
      </c>
      <c r="BF293">
        <f t="shared" si="407"/>
        <v>30</v>
      </c>
      <c r="BG293">
        <v>40</v>
      </c>
      <c r="BH293">
        <v>10000</v>
      </c>
      <c r="BL293" s="29" t="e">
        <f t="shared" si="397"/>
        <v>#DIV/0!</v>
      </c>
      <c r="BP293" s="13" t="e">
        <f t="shared" si="398"/>
        <v>#DIV/0!</v>
      </c>
      <c r="BQ293" s="34" t="e">
        <f t="shared" si="408"/>
        <v>#DIV/0!</v>
      </c>
    </row>
    <row r="294" spans="1:69" s="41" customFormat="1" x14ac:dyDescent="0.25">
      <c r="A294" s="41">
        <v>6</v>
      </c>
      <c r="B294" s="41">
        <f t="shared" si="399"/>
        <v>30</v>
      </c>
      <c r="C294" s="41">
        <v>21</v>
      </c>
      <c r="D294" s="41">
        <v>1000</v>
      </c>
      <c r="E294" s="41">
        <v>13.7</v>
      </c>
      <c r="F294" s="41">
        <v>13</v>
      </c>
      <c r="G294" s="41">
        <v>13</v>
      </c>
      <c r="H294" s="42">
        <f t="shared" si="389"/>
        <v>13.233333333333334</v>
      </c>
      <c r="I294" s="41">
        <v>13</v>
      </c>
      <c r="J294" s="41">
        <v>11</v>
      </c>
      <c r="K294" s="41">
        <v>9</v>
      </c>
      <c r="L294" s="43">
        <f t="shared" si="390"/>
        <v>11</v>
      </c>
      <c r="M294" s="44">
        <f t="shared" si="400"/>
        <v>2.1005291005291006E-2</v>
      </c>
      <c r="O294" s="41">
        <v>6</v>
      </c>
      <c r="P294" s="41">
        <f t="shared" si="401"/>
        <v>30</v>
      </c>
      <c r="Q294" s="41">
        <v>21</v>
      </c>
      <c r="R294" s="41">
        <v>2000</v>
      </c>
      <c r="S294" s="41">
        <v>25.2</v>
      </c>
      <c r="T294" s="41">
        <v>25.2</v>
      </c>
      <c r="U294" s="41">
        <v>27.3</v>
      </c>
      <c r="V294" s="42">
        <f t="shared" si="391"/>
        <v>25.900000000000002</v>
      </c>
      <c r="Z294" s="43" t="e">
        <f t="shared" si="392"/>
        <v>#DIV/0!</v>
      </c>
      <c r="AA294" s="44">
        <f t="shared" si="402"/>
        <v>2.055555555555556E-2</v>
      </c>
      <c r="AC294" s="41">
        <v>6</v>
      </c>
      <c r="AD294" s="41">
        <f t="shared" si="403"/>
        <v>30</v>
      </c>
      <c r="AE294" s="41">
        <v>21</v>
      </c>
      <c r="AF294" s="41">
        <v>3000</v>
      </c>
      <c r="AG294" s="41">
        <v>37.6</v>
      </c>
      <c r="AH294" s="41">
        <v>37.700000000000003</v>
      </c>
      <c r="AI294" s="41">
        <v>37.700000000000003</v>
      </c>
      <c r="AJ294" s="42">
        <f t="shared" si="393"/>
        <v>37.666666666666671</v>
      </c>
      <c r="AN294" s="43" t="e">
        <f t="shared" si="394"/>
        <v>#DIV/0!</v>
      </c>
      <c r="AO294" s="44">
        <f t="shared" si="404"/>
        <v>1.9929453262786598E-2</v>
      </c>
      <c r="AQ294" s="41">
        <v>6</v>
      </c>
      <c r="AR294" s="41">
        <f t="shared" si="405"/>
        <v>30</v>
      </c>
      <c r="AS294" s="41">
        <v>21</v>
      </c>
      <c r="AT294" s="41">
        <v>5000</v>
      </c>
      <c r="AU294" s="41">
        <v>62.4</v>
      </c>
      <c r="AV294" s="41">
        <v>62.4</v>
      </c>
      <c r="AW294" s="41">
        <v>62.4</v>
      </c>
      <c r="AX294" s="42">
        <f t="shared" si="395"/>
        <v>62.4</v>
      </c>
      <c r="BB294" s="43" t="e">
        <f t="shared" si="396"/>
        <v>#DIV/0!</v>
      </c>
      <c r="BC294" s="44">
        <f t="shared" si="406"/>
        <v>1.9809523809523808E-2</v>
      </c>
      <c r="BE294" s="55">
        <v>6</v>
      </c>
      <c r="BF294" s="41">
        <f t="shared" si="407"/>
        <v>30</v>
      </c>
      <c r="BG294" s="41">
        <v>21</v>
      </c>
      <c r="BH294" s="41">
        <v>10000</v>
      </c>
      <c r="BI294" s="41">
        <v>123.8</v>
      </c>
      <c r="BJ294" s="41">
        <v>124.4</v>
      </c>
      <c r="BK294" s="41">
        <v>114.9</v>
      </c>
      <c r="BL294" s="42">
        <f t="shared" si="397"/>
        <v>121.03333333333335</v>
      </c>
      <c r="BP294" s="43" t="e">
        <f t="shared" si="398"/>
        <v>#DIV/0!</v>
      </c>
      <c r="BQ294" s="44">
        <f t="shared" si="408"/>
        <v>1.9211640211640214E-2</v>
      </c>
    </row>
    <row r="295" spans="1:69" x14ac:dyDescent="0.25">
      <c r="A295">
        <v>18</v>
      </c>
      <c r="B295">
        <f t="shared" si="399"/>
        <v>30</v>
      </c>
      <c r="C295">
        <v>22</v>
      </c>
      <c r="D295">
        <v>1000</v>
      </c>
      <c r="H295" s="29" t="s">
        <v>44</v>
      </c>
      <c r="L295" s="13"/>
      <c r="M295" s="34"/>
      <c r="O295">
        <v>18</v>
      </c>
      <c r="P295">
        <f t="shared" si="401"/>
        <v>30</v>
      </c>
      <c r="Q295">
        <v>22</v>
      </c>
      <c r="R295">
        <v>2000</v>
      </c>
      <c r="V295" s="29" t="s">
        <v>44</v>
      </c>
      <c r="Z295" s="13"/>
      <c r="AA295" s="34"/>
      <c r="AC295">
        <v>18</v>
      </c>
      <c r="AD295">
        <f t="shared" si="403"/>
        <v>30</v>
      </c>
      <c r="AE295">
        <v>22</v>
      </c>
      <c r="AF295">
        <v>3000</v>
      </c>
      <c r="AJ295" s="29" t="s">
        <v>44</v>
      </c>
      <c r="AN295" s="13"/>
      <c r="AO295" s="34"/>
      <c r="AQ295">
        <v>18</v>
      </c>
      <c r="AR295">
        <f t="shared" si="405"/>
        <v>30</v>
      </c>
      <c r="AS295">
        <v>22</v>
      </c>
      <c r="AT295">
        <v>5000</v>
      </c>
      <c r="AX295" s="29" t="s">
        <v>44</v>
      </c>
      <c r="BB295" s="13"/>
      <c r="BC295" s="34"/>
      <c r="BE295" s="53">
        <v>18</v>
      </c>
      <c r="BF295">
        <f t="shared" si="407"/>
        <v>30</v>
      </c>
      <c r="BG295">
        <v>22</v>
      </c>
      <c r="BH295">
        <v>10000</v>
      </c>
      <c r="BL295" s="29" t="s">
        <v>44</v>
      </c>
      <c r="BP295" s="13"/>
      <c r="BQ295" s="34"/>
    </row>
    <row r="297" spans="1:69" s="31" customFormat="1" x14ac:dyDescent="0.25">
      <c r="A297" s="39" t="s">
        <v>59</v>
      </c>
      <c r="B297" s="40">
        <v>35</v>
      </c>
      <c r="F297" s="35"/>
      <c r="H297" s="36"/>
      <c r="L297" s="37"/>
      <c r="M297" s="37"/>
      <c r="AA297" s="37"/>
      <c r="BE297" s="54"/>
    </row>
    <row r="298" spans="1:69" x14ac:dyDescent="0.25">
      <c r="A298" s="31"/>
      <c r="B298" s="32" t="s">
        <v>11</v>
      </c>
      <c r="C298" s="32" t="s">
        <v>12</v>
      </c>
      <c r="D298" s="32" t="s">
        <v>20</v>
      </c>
      <c r="E298" s="32" t="s">
        <v>28</v>
      </c>
      <c r="F298" s="32" t="s">
        <v>29</v>
      </c>
      <c r="G298" s="32" t="s">
        <v>30</v>
      </c>
      <c r="H298" s="33" t="s">
        <v>13</v>
      </c>
      <c r="I298" s="32" t="s">
        <v>14</v>
      </c>
      <c r="J298" s="32" t="s">
        <v>15</v>
      </c>
      <c r="K298" s="32" t="s">
        <v>16</v>
      </c>
      <c r="L298" s="33" t="s">
        <v>18</v>
      </c>
      <c r="M298" s="33" t="s">
        <v>45</v>
      </c>
      <c r="O298" s="31"/>
      <c r="P298" s="32" t="s">
        <v>11</v>
      </c>
      <c r="Q298" s="32" t="s">
        <v>12</v>
      </c>
      <c r="R298" s="32" t="s">
        <v>20</v>
      </c>
      <c r="S298" s="32" t="s">
        <v>28</v>
      </c>
      <c r="T298" s="32" t="s">
        <v>29</v>
      </c>
      <c r="U298" s="32" t="s">
        <v>30</v>
      </c>
      <c r="V298" s="33" t="s">
        <v>13</v>
      </c>
      <c r="W298" s="32" t="s">
        <v>14</v>
      </c>
      <c r="X298" s="32" t="s">
        <v>15</v>
      </c>
      <c r="Y298" s="32" t="s">
        <v>16</v>
      </c>
      <c r="Z298" s="33" t="s">
        <v>18</v>
      </c>
      <c r="AA298" s="33" t="s">
        <v>45</v>
      </c>
      <c r="AC298" s="31"/>
      <c r="AD298" s="32" t="s">
        <v>11</v>
      </c>
      <c r="AE298" s="32" t="s">
        <v>12</v>
      </c>
      <c r="AF298" s="32" t="s">
        <v>20</v>
      </c>
      <c r="AG298" s="32" t="s">
        <v>28</v>
      </c>
      <c r="AH298" s="32" t="s">
        <v>29</v>
      </c>
      <c r="AI298" s="32" t="s">
        <v>30</v>
      </c>
      <c r="AJ298" s="33" t="s">
        <v>13</v>
      </c>
      <c r="AK298" s="32" t="s">
        <v>14</v>
      </c>
      <c r="AL298" s="32" t="s">
        <v>15</v>
      </c>
      <c r="AM298" s="32" t="s">
        <v>16</v>
      </c>
      <c r="AN298" s="33" t="s">
        <v>18</v>
      </c>
      <c r="AO298" s="33" t="s">
        <v>45</v>
      </c>
      <c r="AQ298" s="31"/>
      <c r="AR298" s="32" t="s">
        <v>11</v>
      </c>
      <c r="AS298" s="32" t="s">
        <v>12</v>
      </c>
      <c r="AT298" s="32" t="s">
        <v>20</v>
      </c>
      <c r="AU298" s="32" t="s">
        <v>28</v>
      </c>
      <c r="AV298" s="32" t="s">
        <v>29</v>
      </c>
      <c r="AW298" s="32" t="s">
        <v>30</v>
      </c>
      <c r="AX298" s="33" t="s">
        <v>13</v>
      </c>
      <c r="AY298" s="32" t="s">
        <v>14</v>
      </c>
      <c r="AZ298" s="32" t="s">
        <v>15</v>
      </c>
      <c r="BA298" s="32" t="s">
        <v>16</v>
      </c>
      <c r="BB298" s="33" t="s">
        <v>18</v>
      </c>
      <c r="BC298" s="33" t="s">
        <v>45</v>
      </c>
      <c r="BE298" s="54"/>
      <c r="BF298" s="32" t="s">
        <v>11</v>
      </c>
      <c r="BG298" s="32" t="s">
        <v>12</v>
      </c>
      <c r="BH298" s="32" t="s">
        <v>20</v>
      </c>
      <c r="BI298" s="32" t="s">
        <v>28</v>
      </c>
      <c r="BJ298" s="32" t="s">
        <v>29</v>
      </c>
      <c r="BK298" s="32" t="s">
        <v>30</v>
      </c>
      <c r="BL298" s="33" t="s">
        <v>13</v>
      </c>
      <c r="BM298" s="32" t="s">
        <v>14</v>
      </c>
      <c r="BN298" s="32" t="s">
        <v>15</v>
      </c>
      <c r="BO298" s="32" t="s">
        <v>16</v>
      </c>
      <c r="BP298" s="33" t="s">
        <v>18</v>
      </c>
      <c r="BQ298" s="33" t="s">
        <v>45</v>
      </c>
    </row>
    <row r="299" spans="1:69" x14ac:dyDescent="0.25">
      <c r="A299">
        <v>1</v>
      </c>
      <c r="B299">
        <f>$B$297</f>
        <v>35</v>
      </c>
      <c r="C299">
        <v>1</v>
      </c>
      <c r="D299">
        <v>1000</v>
      </c>
      <c r="H299" s="29" t="e">
        <f>AVERAGE(E299:G299)</f>
        <v>#DIV/0!</v>
      </c>
      <c r="I299" s="5" t="s">
        <v>43</v>
      </c>
      <c r="J299" s="5" t="s">
        <v>43</v>
      </c>
      <c r="K299" s="5" t="s">
        <v>43</v>
      </c>
      <c r="L299" s="5" t="s">
        <v>43</v>
      </c>
      <c r="M299" s="34" t="e">
        <f>H299*1000/(B299*C299*D299)</f>
        <v>#DIV/0!</v>
      </c>
      <c r="O299">
        <v>1</v>
      </c>
      <c r="P299">
        <f>$B$297</f>
        <v>35</v>
      </c>
      <c r="Q299">
        <v>1</v>
      </c>
      <c r="R299">
        <v>2000</v>
      </c>
      <c r="V299" s="29" t="e">
        <f>AVERAGE(S299:U299)</f>
        <v>#DIV/0!</v>
      </c>
      <c r="W299" s="5" t="s">
        <v>43</v>
      </c>
      <c r="X299" s="5" t="s">
        <v>43</v>
      </c>
      <c r="Y299" s="5" t="s">
        <v>43</v>
      </c>
      <c r="Z299" s="5" t="s">
        <v>43</v>
      </c>
      <c r="AA299" s="34" t="e">
        <f>V299*1000/(P299*Q299*R299)</f>
        <v>#DIV/0!</v>
      </c>
      <c r="AC299">
        <v>1</v>
      </c>
      <c r="AD299">
        <f>$B$297</f>
        <v>35</v>
      </c>
      <c r="AE299">
        <v>1</v>
      </c>
      <c r="AF299">
        <v>3000</v>
      </c>
      <c r="AJ299" s="29" t="e">
        <f>AVERAGE(AG299:AI299)</f>
        <v>#DIV/0!</v>
      </c>
      <c r="AK299" s="5"/>
      <c r="AL299" s="5"/>
      <c r="AM299" s="5"/>
      <c r="AN299" s="5" t="s">
        <v>43</v>
      </c>
      <c r="AO299" s="34" t="e">
        <f>AJ299*1000/(AD299*AE299*AF299)</f>
        <v>#DIV/0!</v>
      </c>
      <c r="AQ299">
        <v>1</v>
      </c>
      <c r="AR299">
        <f>$B$297</f>
        <v>35</v>
      </c>
      <c r="AS299">
        <v>1</v>
      </c>
      <c r="AT299">
        <v>5000</v>
      </c>
      <c r="AX299" s="29" t="e">
        <f>AVERAGE(AU299:AW299)</f>
        <v>#DIV/0!</v>
      </c>
      <c r="AY299" s="5"/>
      <c r="AZ299" s="5"/>
      <c r="BA299" s="5"/>
      <c r="BB299" s="5" t="s">
        <v>43</v>
      </c>
      <c r="BC299" s="34" t="e">
        <f>AX299*1000/(AR299*AS299*AT299)</f>
        <v>#DIV/0!</v>
      </c>
      <c r="BE299" s="53">
        <v>1</v>
      </c>
      <c r="BF299">
        <f>$B$297</f>
        <v>35</v>
      </c>
      <c r="BG299">
        <v>1</v>
      </c>
      <c r="BH299">
        <v>10000</v>
      </c>
      <c r="BL299" s="29" t="e">
        <f>AVERAGE(BI299:BK299)</f>
        <v>#DIV/0!</v>
      </c>
      <c r="BM299" s="5"/>
      <c r="BN299" s="5"/>
      <c r="BO299" s="5"/>
      <c r="BP299" s="5" t="s">
        <v>43</v>
      </c>
      <c r="BQ299" s="34" t="e">
        <f>BL299*1000/(BF299*BG299*BH299)</f>
        <v>#DIV/0!</v>
      </c>
    </row>
    <row r="300" spans="1:69" x14ac:dyDescent="0.25">
      <c r="A300">
        <v>2</v>
      </c>
      <c r="B300">
        <f>B299</f>
        <v>35</v>
      </c>
      <c r="C300">
        <v>10</v>
      </c>
      <c r="D300">
        <v>1000</v>
      </c>
      <c r="H300" s="29" t="e">
        <f t="shared" ref="H300:H302" si="409">AVERAGE(E300:G300)</f>
        <v>#DIV/0!</v>
      </c>
      <c r="I300" s="38"/>
      <c r="J300" s="5"/>
      <c r="K300" s="38"/>
      <c r="L300" s="13" t="e">
        <f t="shared" ref="L300:L302" si="410">AVERAGE(I300:K300)</f>
        <v>#DIV/0!</v>
      </c>
      <c r="M300" s="34" t="e">
        <f>H300*1000/(B300*C300*D300)</f>
        <v>#DIV/0!</v>
      </c>
      <c r="O300">
        <v>2</v>
      </c>
      <c r="P300">
        <f>P299</f>
        <v>35</v>
      </c>
      <c r="Q300">
        <v>10</v>
      </c>
      <c r="R300">
        <v>2000</v>
      </c>
      <c r="V300" s="29" t="e">
        <f t="shared" ref="V300:V302" si="411">AVERAGE(S300:U300)</f>
        <v>#DIV/0!</v>
      </c>
      <c r="W300" s="38"/>
      <c r="X300" s="5"/>
      <c r="Y300" s="38"/>
      <c r="Z300" s="13" t="e">
        <f t="shared" ref="Z300:Z302" si="412">AVERAGE(W300:Y300)</f>
        <v>#DIV/0!</v>
      </c>
      <c r="AA300" s="34" t="e">
        <f>V300*1000/(P300*Q300*R300)</f>
        <v>#DIV/0!</v>
      </c>
      <c r="AC300">
        <v>2</v>
      </c>
      <c r="AD300">
        <f>AD299</f>
        <v>35</v>
      </c>
      <c r="AE300">
        <v>10</v>
      </c>
      <c r="AF300">
        <v>3000</v>
      </c>
      <c r="AJ300" s="29" t="e">
        <f t="shared" ref="AJ300:AJ302" si="413">AVERAGE(AG300:AI300)</f>
        <v>#DIV/0!</v>
      </c>
      <c r="AK300" s="38"/>
      <c r="AL300" s="5"/>
      <c r="AM300" s="38"/>
      <c r="AN300" s="13" t="e">
        <f t="shared" ref="AN300:AN302" si="414">AVERAGE(AK300:AM300)</f>
        <v>#DIV/0!</v>
      </c>
      <c r="AO300" s="34" t="e">
        <f>AJ300*1000/(AD300*AE300*AF300)</f>
        <v>#DIV/0!</v>
      </c>
      <c r="AQ300">
        <v>2</v>
      </c>
      <c r="AR300">
        <f>AR299</f>
        <v>35</v>
      </c>
      <c r="AS300">
        <v>10</v>
      </c>
      <c r="AT300">
        <v>5000</v>
      </c>
      <c r="AX300" s="29" t="e">
        <f t="shared" ref="AX300:AX302" si="415">AVERAGE(AU300:AW300)</f>
        <v>#DIV/0!</v>
      </c>
      <c r="AY300" s="38"/>
      <c r="AZ300" s="5"/>
      <c r="BA300" s="38"/>
      <c r="BB300" s="13" t="e">
        <f t="shared" ref="BB300:BB302" si="416">AVERAGE(AY300:BA300)</f>
        <v>#DIV/0!</v>
      </c>
      <c r="BC300" s="34" t="e">
        <f>AX300*1000/(AR300*AS300*AT300)</f>
        <v>#DIV/0!</v>
      </c>
      <c r="BE300" s="53">
        <v>2</v>
      </c>
      <c r="BF300">
        <f>BF299</f>
        <v>35</v>
      </c>
      <c r="BG300">
        <v>10</v>
      </c>
      <c r="BH300">
        <v>10000</v>
      </c>
      <c r="BL300" s="29" t="e">
        <f t="shared" ref="BL300:BL302" si="417">AVERAGE(BI300:BK300)</f>
        <v>#DIV/0!</v>
      </c>
      <c r="BM300" s="38"/>
      <c r="BN300" s="5"/>
      <c r="BO300" s="38"/>
      <c r="BP300" s="13" t="e">
        <f t="shared" ref="BP300:BP302" si="418">AVERAGE(BM300:BO300)</f>
        <v>#DIV/0!</v>
      </c>
      <c r="BQ300" s="34" t="e">
        <f>BL300*1000/(BF300*BG300*BH300)</f>
        <v>#DIV/0!</v>
      </c>
    </row>
    <row r="301" spans="1:69" x14ac:dyDescent="0.25">
      <c r="A301">
        <v>5</v>
      </c>
      <c r="B301">
        <f t="shared" ref="B301:B303" si="419">B300</f>
        <v>35</v>
      </c>
      <c r="C301">
        <v>40</v>
      </c>
      <c r="D301">
        <v>1000</v>
      </c>
      <c r="H301" s="29" t="e">
        <f t="shared" si="409"/>
        <v>#DIV/0!</v>
      </c>
      <c r="L301" s="13" t="e">
        <f t="shared" si="410"/>
        <v>#DIV/0!</v>
      </c>
      <c r="M301" s="34" t="e">
        <f t="shared" ref="M301:M302" si="420">H301*1000/(B301*C301*D301)</f>
        <v>#DIV/0!</v>
      </c>
      <c r="O301">
        <v>5</v>
      </c>
      <c r="P301">
        <f t="shared" ref="P301:P303" si="421">P300</f>
        <v>35</v>
      </c>
      <c r="Q301">
        <v>40</v>
      </c>
      <c r="R301">
        <v>2000</v>
      </c>
      <c r="V301" s="29" t="e">
        <f t="shared" si="411"/>
        <v>#DIV/0!</v>
      </c>
      <c r="Z301" s="13" t="e">
        <f t="shared" si="412"/>
        <v>#DIV/0!</v>
      </c>
      <c r="AA301" s="34" t="e">
        <f t="shared" ref="AA301:AA302" si="422">V301*1000/(P301*Q301*R301)</f>
        <v>#DIV/0!</v>
      </c>
      <c r="AC301">
        <v>5</v>
      </c>
      <c r="AD301">
        <f t="shared" ref="AD301:AD303" si="423">AD300</f>
        <v>35</v>
      </c>
      <c r="AE301">
        <v>40</v>
      </c>
      <c r="AF301">
        <v>3000</v>
      </c>
      <c r="AJ301" s="29" t="e">
        <f t="shared" si="413"/>
        <v>#DIV/0!</v>
      </c>
      <c r="AN301" s="13" t="e">
        <f t="shared" si="414"/>
        <v>#DIV/0!</v>
      </c>
      <c r="AO301" s="34" t="e">
        <f t="shared" ref="AO301:AO302" si="424">AJ301*1000/(AD301*AE301*AF301)</f>
        <v>#DIV/0!</v>
      </c>
      <c r="AQ301">
        <v>5</v>
      </c>
      <c r="AR301">
        <f t="shared" ref="AR301:AR303" si="425">AR300</f>
        <v>35</v>
      </c>
      <c r="AS301">
        <v>40</v>
      </c>
      <c r="AT301">
        <v>5000</v>
      </c>
      <c r="AX301" s="29" t="e">
        <f t="shared" si="415"/>
        <v>#DIV/0!</v>
      </c>
      <c r="BB301" s="13" t="e">
        <f t="shared" si="416"/>
        <v>#DIV/0!</v>
      </c>
      <c r="BC301" s="34" t="e">
        <f t="shared" ref="BC301:BC302" si="426">AX301*1000/(AR301*AS301*AT301)</f>
        <v>#DIV/0!</v>
      </c>
      <c r="BE301" s="53">
        <v>5</v>
      </c>
      <c r="BF301">
        <f t="shared" ref="BF301:BF303" si="427">BF300</f>
        <v>35</v>
      </c>
      <c r="BG301">
        <v>40</v>
      </c>
      <c r="BH301">
        <v>10000</v>
      </c>
      <c r="BL301" s="29" t="e">
        <f t="shared" si="417"/>
        <v>#DIV/0!</v>
      </c>
      <c r="BP301" s="13" t="e">
        <f t="shared" si="418"/>
        <v>#DIV/0!</v>
      </c>
      <c r="BQ301" s="34" t="e">
        <f t="shared" ref="BQ301:BQ302" si="428">BL301*1000/(BF301*BG301*BH301)</f>
        <v>#DIV/0!</v>
      </c>
    </row>
    <row r="302" spans="1:69" s="41" customFormat="1" x14ac:dyDescent="0.25">
      <c r="A302" s="41">
        <v>6</v>
      </c>
      <c r="B302" s="41">
        <f t="shared" si="419"/>
        <v>35</v>
      </c>
      <c r="C302" s="41">
        <v>18</v>
      </c>
      <c r="D302" s="41">
        <v>1000</v>
      </c>
      <c r="E302" s="41">
        <v>12.9</v>
      </c>
      <c r="F302" s="41">
        <v>13.1</v>
      </c>
      <c r="G302" s="41">
        <v>13.3</v>
      </c>
      <c r="H302" s="42">
        <f t="shared" si="409"/>
        <v>13.1</v>
      </c>
      <c r="I302" s="41">
        <v>13</v>
      </c>
      <c r="J302" s="41">
        <v>11</v>
      </c>
      <c r="K302" s="41">
        <v>9</v>
      </c>
      <c r="L302" s="43">
        <f t="shared" si="410"/>
        <v>11</v>
      </c>
      <c r="M302" s="44">
        <f t="shared" si="420"/>
        <v>2.0793650793650795E-2</v>
      </c>
      <c r="O302" s="41">
        <v>6</v>
      </c>
      <c r="P302" s="41">
        <f t="shared" si="421"/>
        <v>35</v>
      </c>
      <c r="Q302" s="41">
        <v>18</v>
      </c>
      <c r="R302" s="41">
        <v>2000</v>
      </c>
      <c r="S302" s="41">
        <v>25.2</v>
      </c>
      <c r="T302" s="41">
        <v>25.3</v>
      </c>
      <c r="U302" s="41">
        <v>25.3</v>
      </c>
      <c r="V302" s="42">
        <f t="shared" si="411"/>
        <v>25.266666666666666</v>
      </c>
      <c r="Z302" s="43" t="e">
        <f t="shared" si="412"/>
        <v>#DIV/0!</v>
      </c>
      <c r="AA302" s="44">
        <f t="shared" si="422"/>
        <v>2.0052910052910052E-2</v>
      </c>
      <c r="AC302" s="41">
        <v>6</v>
      </c>
      <c r="AD302" s="41">
        <f t="shared" si="423"/>
        <v>35</v>
      </c>
      <c r="AE302" s="41">
        <v>18</v>
      </c>
      <c r="AF302" s="41">
        <v>3000</v>
      </c>
      <c r="AG302" s="41">
        <v>38</v>
      </c>
      <c r="AH302" s="41">
        <v>39.9</v>
      </c>
      <c r="AI302" s="41">
        <v>37.799999999999997</v>
      </c>
      <c r="AJ302" s="42">
        <f t="shared" si="413"/>
        <v>38.56666666666667</v>
      </c>
      <c r="AN302" s="43" t="e">
        <f t="shared" si="414"/>
        <v>#DIV/0!</v>
      </c>
      <c r="AO302" s="44">
        <f t="shared" si="424"/>
        <v>2.0405643738977075E-2</v>
      </c>
      <c r="AQ302" s="41">
        <v>6</v>
      </c>
      <c r="AR302" s="41">
        <f t="shared" si="425"/>
        <v>35</v>
      </c>
      <c r="AS302" s="41">
        <v>18</v>
      </c>
      <c r="AT302" s="41">
        <v>5000</v>
      </c>
      <c r="AU302" s="41">
        <v>61.9</v>
      </c>
      <c r="AV302" s="41">
        <v>61.9</v>
      </c>
      <c r="AW302" s="41">
        <v>61.9</v>
      </c>
      <c r="AX302" s="42">
        <f t="shared" si="415"/>
        <v>61.9</v>
      </c>
      <c r="BB302" s="43" t="e">
        <f t="shared" si="416"/>
        <v>#DIV/0!</v>
      </c>
      <c r="BC302" s="44">
        <f t="shared" si="426"/>
        <v>1.9650793650793651E-2</v>
      </c>
      <c r="BE302" s="55">
        <v>6</v>
      </c>
      <c r="BF302" s="41">
        <f t="shared" si="427"/>
        <v>35</v>
      </c>
      <c r="BG302" s="41">
        <v>18</v>
      </c>
      <c r="BH302" s="41">
        <v>10000</v>
      </c>
      <c r="BI302" s="41">
        <v>123.3</v>
      </c>
      <c r="BJ302" s="41">
        <v>123.8</v>
      </c>
      <c r="BK302" s="41">
        <v>121.6</v>
      </c>
      <c r="BL302" s="42">
        <f t="shared" si="417"/>
        <v>122.89999999999999</v>
      </c>
      <c r="BP302" s="43" t="e">
        <f t="shared" si="418"/>
        <v>#DIV/0!</v>
      </c>
      <c r="BQ302" s="44">
        <f t="shared" si="428"/>
        <v>1.9507936507936505E-2</v>
      </c>
    </row>
    <row r="303" spans="1:69" x14ac:dyDescent="0.25">
      <c r="A303">
        <v>18</v>
      </c>
      <c r="B303">
        <f t="shared" si="419"/>
        <v>35</v>
      </c>
      <c r="C303">
        <v>19</v>
      </c>
      <c r="D303">
        <v>1000</v>
      </c>
      <c r="H303" s="29" t="s">
        <v>44</v>
      </c>
      <c r="L303" s="13"/>
      <c r="M303" s="34"/>
      <c r="O303">
        <v>18</v>
      </c>
      <c r="P303">
        <f t="shared" si="421"/>
        <v>35</v>
      </c>
      <c r="Q303">
        <v>19</v>
      </c>
      <c r="R303">
        <v>2000</v>
      </c>
      <c r="V303" s="29" t="s">
        <v>44</v>
      </c>
      <c r="Z303" s="13"/>
      <c r="AA303" s="34"/>
      <c r="AC303">
        <v>18</v>
      </c>
      <c r="AD303">
        <f t="shared" si="423"/>
        <v>35</v>
      </c>
      <c r="AE303">
        <v>19</v>
      </c>
      <c r="AF303">
        <v>3000</v>
      </c>
      <c r="AJ303" s="29" t="s">
        <v>44</v>
      </c>
      <c r="AN303" s="13"/>
      <c r="AO303" s="34"/>
      <c r="AQ303">
        <v>18</v>
      </c>
      <c r="AR303">
        <f t="shared" si="425"/>
        <v>35</v>
      </c>
      <c r="AS303">
        <v>19</v>
      </c>
      <c r="AT303">
        <v>5000</v>
      </c>
      <c r="AX303" s="29" t="s">
        <v>44</v>
      </c>
      <c r="BB303" s="13"/>
      <c r="BC303" s="34"/>
      <c r="BE303" s="53">
        <v>18</v>
      </c>
      <c r="BF303">
        <f t="shared" si="427"/>
        <v>35</v>
      </c>
      <c r="BG303">
        <v>19</v>
      </c>
      <c r="BH303">
        <v>10000</v>
      </c>
      <c r="BL303" s="29" t="s">
        <v>44</v>
      </c>
      <c r="BP303" s="13"/>
      <c r="BQ303" s="34"/>
    </row>
    <row r="305" spans="1:69" s="31" customFormat="1" x14ac:dyDescent="0.25">
      <c r="A305" s="39" t="s">
        <v>59</v>
      </c>
      <c r="B305" s="40">
        <v>40</v>
      </c>
      <c r="F305" s="35"/>
      <c r="H305" s="36"/>
      <c r="L305" s="37"/>
      <c r="M305" s="37"/>
      <c r="AA305" s="37"/>
      <c r="BE305" s="54"/>
    </row>
    <row r="306" spans="1:69" x14ac:dyDescent="0.25">
      <c r="A306" s="31"/>
      <c r="B306" s="32" t="s">
        <v>11</v>
      </c>
      <c r="C306" s="32" t="s">
        <v>12</v>
      </c>
      <c r="D306" s="32" t="s">
        <v>20</v>
      </c>
      <c r="E306" s="32" t="s">
        <v>28</v>
      </c>
      <c r="F306" s="32" t="s">
        <v>29</v>
      </c>
      <c r="G306" s="32" t="s">
        <v>30</v>
      </c>
      <c r="H306" s="33" t="s">
        <v>13</v>
      </c>
      <c r="I306" s="32" t="s">
        <v>14</v>
      </c>
      <c r="J306" s="32" t="s">
        <v>15</v>
      </c>
      <c r="K306" s="32" t="s">
        <v>16</v>
      </c>
      <c r="L306" s="33" t="s">
        <v>18</v>
      </c>
      <c r="M306" s="33" t="s">
        <v>45</v>
      </c>
      <c r="O306" s="31"/>
      <c r="P306" s="32" t="s">
        <v>11</v>
      </c>
      <c r="Q306" s="32" t="s">
        <v>12</v>
      </c>
      <c r="R306" s="32" t="s">
        <v>20</v>
      </c>
      <c r="S306" s="32" t="s">
        <v>28</v>
      </c>
      <c r="T306" s="32" t="s">
        <v>29</v>
      </c>
      <c r="U306" s="32" t="s">
        <v>30</v>
      </c>
      <c r="V306" s="33" t="s">
        <v>13</v>
      </c>
      <c r="W306" s="32" t="s">
        <v>14</v>
      </c>
      <c r="X306" s="32" t="s">
        <v>15</v>
      </c>
      <c r="Y306" s="32" t="s">
        <v>16</v>
      </c>
      <c r="Z306" s="33" t="s">
        <v>18</v>
      </c>
      <c r="AA306" s="33" t="s">
        <v>45</v>
      </c>
      <c r="AC306" s="31"/>
      <c r="AD306" s="32" t="s">
        <v>11</v>
      </c>
      <c r="AE306" s="32" t="s">
        <v>12</v>
      </c>
      <c r="AF306" s="32" t="s">
        <v>20</v>
      </c>
      <c r="AG306" s="32" t="s">
        <v>28</v>
      </c>
      <c r="AH306" s="32" t="s">
        <v>29</v>
      </c>
      <c r="AI306" s="32" t="s">
        <v>30</v>
      </c>
      <c r="AJ306" s="33" t="s">
        <v>13</v>
      </c>
      <c r="AK306" s="32" t="s">
        <v>14</v>
      </c>
      <c r="AL306" s="32" t="s">
        <v>15</v>
      </c>
      <c r="AM306" s="32" t="s">
        <v>16</v>
      </c>
      <c r="AN306" s="33" t="s">
        <v>18</v>
      </c>
      <c r="AO306" s="33" t="s">
        <v>45</v>
      </c>
      <c r="AQ306" s="31"/>
      <c r="AR306" s="32" t="s">
        <v>11</v>
      </c>
      <c r="AS306" s="32" t="s">
        <v>12</v>
      </c>
      <c r="AT306" s="32" t="s">
        <v>20</v>
      </c>
      <c r="AU306" s="32" t="s">
        <v>28</v>
      </c>
      <c r="AV306" s="32" t="s">
        <v>29</v>
      </c>
      <c r="AW306" s="32" t="s">
        <v>30</v>
      </c>
      <c r="AX306" s="33" t="s">
        <v>13</v>
      </c>
      <c r="AY306" s="32" t="s">
        <v>14</v>
      </c>
      <c r="AZ306" s="32" t="s">
        <v>15</v>
      </c>
      <c r="BA306" s="32" t="s">
        <v>16</v>
      </c>
      <c r="BB306" s="33" t="s">
        <v>18</v>
      </c>
      <c r="BC306" s="33" t="s">
        <v>45</v>
      </c>
      <c r="BE306" s="54"/>
      <c r="BF306" s="32" t="s">
        <v>11</v>
      </c>
      <c r="BG306" s="32" t="s">
        <v>12</v>
      </c>
      <c r="BH306" s="32" t="s">
        <v>20</v>
      </c>
      <c r="BI306" s="32" t="s">
        <v>28</v>
      </c>
      <c r="BJ306" s="32" t="s">
        <v>29</v>
      </c>
      <c r="BK306" s="32" t="s">
        <v>30</v>
      </c>
      <c r="BL306" s="33" t="s">
        <v>13</v>
      </c>
      <c r="BM306" s="32" t="s">
        <v>14</v>
      </c>
      <c r="BN306" s="32" t="s">
        <v>15</v>
      </c>
      <c r="BO306" s="32" t="s">
        <v>16</v>
      </c>
      <c r="BP306" s="33" t="s">
        <v>18</v>
      </c>
      <c r="BQ306" s="33" t="s">
        <v>45</v>
      </c>
    </row>
    <row r="307" spans="1:69" x14ac:dyDescent="0.25">
      <c r="A307">
        <v>1</v>
      </c>
      <c r="B307">
        <f>$B$305</f>
        <v>40</v>
      </c>
      <c r="C307">
        <v>1</v>
      </c>
      <c r="D307">
        <v>1000</v>
      </c>
      <c r="H307" s="29" t="e">
        <f>AVERAGE(E307:G307)</f>
        <v>#DIV/0!</v>
      </c>
      <c r="I307" s="5" t="s">
        <v>43</v>
      </c>
      <c r="J307" s="5" t="s">
        <v>43</v>
      </c>
      <c r="K307" s="5" t="s">
        <v>43</v>
      </c>
      <c r="L307" s="5" t="s">
        <v>43</v>
      </c>
      <c r="M307" s="34" t="e">
        <f>H307*1000/(B307*C307*D307)</f>
        <v>#DIV/0!</v>
      </c>
      <c r="O307">
        <v>1</v>
      </c>
      <c r="P307">
        <f>$B$305</f>
        <v>40</v>
      </c>
      <c r="Q307">
        <v>1</v>
      </c>
      <c r="R307">
        <v>2000</v>
      </c>
      <c r="V307" s="29" t="e">
        <f>AVERAGE(S307:U307)</f>
        <v>#DIV/0!</v>
      </c>
      <c r="W307" s="5"/>
      <c r="X307" s="5"/>
      <c r="Y307" s="5"/>
      <c r="Z307" s="5" t="s">
        <v>43</v>
      </c>
      <c r="AA307" s="34" t="e">
        <f>V307*1000/(P307*Q307*R307)</f>
        <v>#DIV/0!</v>
      </c>
      <c r="AC307">
        <v>1</v>
      </c>
      <c r="AD307">
        <f>$B$305</f>
        <v>40</v>
      </c>
      <c r="AE307">
        <v>1</v>
      </c>
      <c r="AF307">
        <v>3000</v>
      </c>
      <c r="AJ307" s="29" t="e">
        <f>AVERAGE(AG307:AI307)</f>
        <v>#DIV/0!</v>
      </c>
      <c r="AK307" s="5"/>
      <c r="AL307" s="5"/>
      <c r="AM307" s="5"/>
      <c r="AN307" s="5" t="s">
        <v>43</v>
      </c>
      <c r="AO307" s="34" t="e">
        <f>AJ307*1000/(AD307*AE307*AF307)</f>
        <v>#DIV/0!</v>
      </c>
      <c r="AQ307">
        <v>1</v>
      </c>
      <c r="AR307">
        <f>$B$305</f>
        <v>40</v>
      </c>
      <c r="AS307">
        <v>1</v>
      </c>
      <c r="AT307">
        <v>5000</v>
      </c>
      <c r="AX307" s="29" t="e">
        <f>AVERAGE(AU307:AW307)</f>
        <v>#DIV/0!</v>
      </c>
      <c r="AY307" s="5"/>
      <c r="AZ307" s="5"/>
      <c r="BA307" s="5"/>
      <c r="BB307" s="5" t="s">
        <v>43</v>
      </c>
      <c r="BC307" s="34" t="e">
        <f>AX307*1000/(AR307*AS307*AT307)</f>
        <v>#DIV/0!</v>
      </c>
      <c r="BE307" s="53">
        <v>1</v>
      </c>
      <c r="BF307">
        <f>$B$305</f>
        <v>40</v>
      </c>
      <c r="BG307">
        <v>1</v>
      </c>
      <c r="BH307">
        <v>10000</v>
      </c>
      <c r="BL307" s="29" t="e">
        <f>AVERAGE(BI307:BK307)</f>
        <v>#DIV/0!</v>
      </c>
      <c r="BM307" s="5"/>
      <c r="BN307" s="5"/>
      <c r="BO307" s="5"/>
      <c r="BP307" s="5" t="s">
        <v>43</v>
      </c>
      <c r="BQ307" s="34" t="e">
        <f>BL307*1000/(BF307*BG307*BH307)</f>
        <v>#DIV/0!</v>
      </c>
    </row>
    <row r="308" spans="1:69" x14ac:dyDescent="0.25">
      <c r="A308">
        <v>2</v>
      </c>
      <c r="B308">
        <f>B307</f>
        <v>40</v>
      </c>
      <c r="C308">
        <v>10</v>
      </c>
      <c r="D308">
        <v>1000</v>
      </c>
      <c r="H308" s="29" t="e">
        <f t="shared" ref="H308:H309" si="429">AVERAGE(E308:G308)</f>
        <v>#DIV/0!</v>
      </c>
      <c r="I308" s="38"/>
      <c r="J308" s="5"/>
      <c r="K308" s="38"/>
      <c r="L308" s="13" t="e">
        <f t="shared" ref="L308:L309" si="430">AVERAGE(I308:K308)</f>
        <v>#DIV/0!</v>
      </c>
      <c r="M308" s="34" t="e">
        <f>H308*1000/(B308*C308*D308)</f>
        <v>#DIV/0!</v>
      </c>
      <c r="O308">
        <v>2</v>
      </c>
      <c r="P308">
        <f>P307</f>
        <v>40</v>
      </c>
      <c r="Q308">
        <v>10</v>
      </c>
      <c r="R308">
        <v>2000</v>
      </c>
      <c r="V308" s="29" t="e">
        <f t="shared" ref="V308:V309" si="431">AVERAGE(S308:U308)</f>
        <v>#DIV/0!</v>
      </c>
      <c r="W308" s="38"/>
      <c r="X308" s="5"/>
      <c r="Y308" s="38"/>
      <c r="Z308" s="13" t="e">
        <f t="shared" ref="Z308:Z309" si="432">AVERAGE(W308:Y308)</f>
        <v>#DIV/0!</v>
      </c>
      <c r="AA308" s="34" t="e">
        <f>V308*1000/(P308*Q308*R308)</f>
        <v>#DIV/0!</v>
      </c>
      <c r="AC308">
        <v>2</v>
      </c>
      <c r="AD308">
        <f>AD307</f>
        <v>40</v>
      </c>
      <c r="AE308">
        <v>10</v>
      </c>
      <c r="AF308">
        <v>3000</v>
      </c>
      <c r="AJ308" s="29" t="e">
        <f t="shared" ref="AJ308:AJ309" si="433">AVERAGE(AG308:AI308)</f>
        <v>#DIV/0!</v>
      </c>
      <c r="AK308" s="38"/>
      <c r="AL308" s="5"/>
      <c r="AM308" s="38"/>
      <c r="AN308" s="13" t="e">
        <f t="shared" ref="AN308:AN309" si="434">AVERAGE(AK308:AM308)</f>
        <v>#DIV/0!</v>
      </c>
      <c r="AO308" s="34" t="e">
        <f>AJ308*1000/(AD308*AE308*AF308)</f>
        <v>#DIV/0!</v>
      </c>
      <c r="AQ308">
        <v>2</v>
      </c>
      <c r="AR308">
        <f>AR307</f>
        <v>40</v>
      </c>
      <c r="AS308">
        <v>10</v>
      </c>
      <c r="AT308">
        <v>5000</v>
      </c>
      <c r="AX308" s="29" t="e">
        <f t="shared" ref="AX308:AX309" si="435">AVERAGE(AU308:AW308)</f>
        <v>#DIV/0!</v>
      </c>
      <c r="AY308" s="38"/>
      <c r="AZ308" s="5"/>
      <c r="BA308" s="38"/>
      <c r="BB308" s="13" t="e">
        <f t="shared" ref="BB308:BB309" si="436">AVERAGE(AY308:BA308)</f>
        <v>#DIV/0!</v>
      </c>
      <c r="BC308" s="34" t="e">
        <f>AX308*1000/(AR308*AS308*AT308)</f>
        <v>#DIV/0!</v>
      </c>
      <c r="BE308" s="53">
        <v>2</v>
      </c>
      <c r="BF308">
        <f>BF307</f>
        <v>40</v>
      </c>
      <c r="BG308">
        <v>10</v>
      </c>
      <c r="BH308">
        <v>10000</v>
      </c>
      <c r="BL308" s="29" t="e">
        <f t="shared" ref="BL308:BL309" si="437">AVERAGE(BI308:BK308)</f>
        <v>#DIV/0!</v>
      </c>
      <c r="BM308" s="38"/>
      <c r="BN308" s="5"/>
      <c r="BO308" s="38"/>
      <c r="BP308" s="13" t="e">
        <f t="shared" ref="BP308:BP309" si="438">AVERAGE(BM308:BO308)</f>
        <v>#DIV/0!</v>
      </c>
      <c r="BQ308" s="34" t="e">
        <f>BL308*1000/(BF308*BG308*BH308)</f>
        <v>#DIV/0!</v>
      </c>
    </row>
    <row r="309" spans="1:69" s="41" customFormat="1" x14ac:dyDescent="0.25">
      <c r="A309" s="41">
        <v>6</v>
      </c>
      <c r="B309" s="41">
        <f t="shared" ref="B309:B310" si="439">B308</f>
        <v>40</v>
      </c>
      <c r="C309" s="41">
        <f>640/40</f>
        <v>16</v>
      </c>
      <c r="D309" s="41">
        <v>1000</v>
      </c>
      <c r="E309" s="41">
        <v>12.1</v>
      </c>
      <c r="F309" s="41">
        <v>12.1</v>
      </c>
      <c r="G309" s="41">
        <v>12.1</v>
      </c>
      <c r="H309" s="42">
        <f t="shared" si="429"/>
        <v>12.1</v>
      </c>
      <c r="L309" s="43" t="e">
        <f t="shared" si="430"/>
        <v>#DIV/0!</v>
      </c>
      <c r="M309" s="44">
        <f>H309*1000/(B309*C309*D309)</f>
        <v>1.8906249999999999E-2</v>
      </c>
      <c r="O309" s="41">
        <v>6</v>
      </c>
      <c r="P309" s="41">
        <f t="shared" ref="P309" si="440">P308</f>
        <v>40</v>
      </c>
      <c r="Q309" s="41">
        <f>640/40</f>
        <v>16</v>
      </c>
      <c r="R309" s="41">
        <v>2000</v>
      </c>
      <c r="S309" s="41">
        <v>23.3</v>
      </c>
      <c r="T309" s="41">
        <v>23.5</v>
      </c>
      <c r="U309" s="41">
        <v>23.5</v>
      </c>
      <c r="V309" s="42">
        <f t="shared" si="431"/>
        <v>23.433333333333334</v>
      </c>
      <c r="Z309" s="43" t="e">
        <f t="shared" si="432"/>
        <v>#DIV/0!</v>
      </c>
      <c r="AA309" s="44">
        <f>V309*1000/(P309*Q309*R309)</f>
        <v>1.8307291666666666E-2</v>
      </c>
      <c r="AC309" s="41">
        <v>6</v>
      </c>
      <c r="AD309" s="41">
        <f t="shared" ref="AD309" si="441">AD308</f>
        <v>40</v>
      </c>
      <c r="AE309" s="41">
        <f>640/40</f>
        <v>16</v>
      </c>
      <c r="AF309" s="41">
        <v>3000</v>
      </c>
      <c r="AG309" s="41">
        <v>34.5</v>
      </c>
      <c r="AH309" s="41">
        <v>34.5</v>
      </c>
      <c r="AI309" s="41">
        <v>34.6</v>
      </c>
      <c r="AJ309" s="42">
        <f t="shared" si="433"/>
        <v>34.533333333333331</v>
      </c>
      <c r="AN309" s="43" t="e">
        <f t="shared" si="434"/>
        <v>#DIV/0!</v>
      </c>
      <c r="AO309" s="44">
        <f>AJ309*1000/(AD309*AE309*AF309)</f>
        <v>1.7986111111111109E-2</v>
      </c>
      <c r="AQ309" s="41">
        <v>6</v>
      </c>
      <c r="AR309" s="41">
        <f t="shared" ref="AR309" si="442">AR308</f>
        <v>40</v>
      </c>
      <c r="AS309" s="41">
        <f>640/40</f>
        <v>16</v>
      </c>
      <c r="AT309" s="41">
        <v>5000</v>
      </c>
      <c r="AU309" s="41">
        <v>57.1</v>
      </c>
      <c r="AV309" s="41">
        <v>57</v>
      </c>
      <c r="AW309" s="41">
        <v>57</v>
      </c>
      <c r="AX309" s="42">
        <f t="shared" si="435"/>
        <v>57.033333333333331</v>
      </c>
      <c r="BB309" s="43" t="e">
        <f t="shared" si="436"/>
        <v>#DIV/0!</v>
      </c>
      <c r="BC309" s="44">
        <f>AX309*1000/(AR309*AS309*AT309)</f>
        <v>1.7822916666666664E-2</v>
      </c>
      <c r="BE309" s="55">
        <v>6</v>
      </c>
      <c r="BF309" s="41">
        <f t="shared" ref="BF309" si="443">BF308</f>
        <v>40</v>
      </c>
      <c r="BG309" s="41">
        <f>640/40</f>
        <v>16</v>
      </c>
      <c r="BH309" s="41">
        <v>10000</v>
      </c>
      <c r="BI309" s="41">
        <v>113.5</v>
      </c>
      <c r="BJ309" s="41">
        <v>115</v>
      </c>
      <c r="BK309" s="41">
        <v>109</v>
      </c>
      <c r="BL309" s="42">
        <f t="shared" si="437"/>
        <v>112.5</v>
      </c>
      <c r="BP309" s="43" t="e">
        <f t="shared" si="438"/>
        <v>#DIV/0!</v>
      </c>
      <c r="BQ309" s="44">
        <f>BL309*1000/(BF309*BG309*BH309)</f>
        <v>1.7578125E-2</v>
      </c>
    </row>
    <row r="310" spans="1:69" x14ac:dyDescent="0.25">
      <c r="A310">
        <v>18</v>
      </c>
      <c r="B310">
        <f t="shared" si="439"/>
        <v>40</v>
      </c>
      <c r="C310">
        <v>17</v>
      </c>
      <c r="D310">
        <v>1000</v>
      </c>
      <c r="H310" s="29" t="s">
        <v>44</v>
      </c>
      <c r="L310" s="13"/>
      <c r="M310" s="34"/>
    </row>
    <row r="312" spans="1:69" s="31" customFormat="1" x14ac:dyDescent="0.25">
      <c r="A312" s="39" t="s">
        <v>59</v>
      </c>
      <c r="B312" s="40">
        <v>45</v>
      </c>
      <c r="F312" s="35"/>
      <c r="H312" s="36"/>
      <c r="L312" s="37"/>
      <c r="M312" s="37"/>
      <c r="AA312" s="37"/>
      <c r="BE312" s="54"/>
    </row>
    <row r="313" spans="1:69" x14ac:dyDescent="0.25">
      <c r="A313" s="31"/>
      <c r="B313" s="32" t="s">
        <v>11</v>
      </c>
      <c r="C313" s="32" t="s">
        <v>12</v>
      </c>
      <c r="D313" s="32" t="s">
        <v>20</v>
      </c>
      <c r="E313" s="32" t="s">
        <v>28</v>
      </c>
      <c r="F313" s="32" t="s">
        <v>29</v>
      </c>
      <c r="G313" s="32" t="s">
        <v>30</v>
      </c>
      <c r="H313" s="33" t="s">
        <v>13</v>
      </c>
      <c r="I313" s="32" t="s">
        <v>14</v>
      </c>
      <c r="J313" s="32" t="s">
        <v>15</v>
      </c>
      <c r="K313" s="32" t="s">
        <v>16</v>
      </c>
      <c r="L313" s="33" t="s">
        <v>18</v>
      </c>
      <c r="M313" s="33" t="s">
        <v>45</v>
      </c>
      <c r="O313" s="31"/>
      <c r="P313" s="32" t="s">
        <v>11</v>
      </c>
      <c r="Q313" s="32" t="s">
        <v>12</v>
      </c>
      <c r="R313" s="32" t="s">
        <v>20</v>
      </c>
      <c r="S313" s="32" t="s">
        <v>28</v>
      </c>
      <c r="T313" s="32" t="s">
        <v>29</v>
      </c>
      <c r="U313" s="32" t="s">
        <v>30</v>
      </c>
      <c r="V313" s="33" t="s">
        <v>13</v>
      </c>
      <c r="W313" s="32" t="s">
        <v>14</v>
      </c>
      <c r="X313" s="32" t="s">
        <v>15</v>
      </c>
      <c r="Y313" s="32" t="s">
        <v>16</v>
      </c>
      <c r="Z313" s="33" t="s">
        <v>18</v>
      </c>
      <c r="AA313" s="33" t="s">
        <v>45</v>
      </c>
      <c r="AC313" s="31"/>
      <c r="AD313" s="32" t="s">
        <v>11</v>
      </c>
      <c r="AE313" s="32" t="s">
        <v>12</v>
      </c>
      <c r="AF313" s="32" t="s">
        <v>20</v>
      </c>
      <c r="AG313" s="32" t="s">
        <v>28</v>
      </c>
      <c r="AH313" s="32" t="s">
        <v>29</v>
      </c>
      <c r="AI313" s="32" t="s">
        <v>30</v>
      </c>
      <c r="AJ313" s="33" t="s">
        <v>13</v>
      </c>
      <c r="AK313" s="32" t="s">
        <v>14</v>
      </c>
      <c r="AL313" s="32" t="s">
        <v>15</v>
      </c>
      <c r="AM313" s="32" t="s">
        <v>16</v>
      </c>
      <c r="AN313" s="33" t="s">
        <v>18</v>
      </c>
      <c r="AO313" s="33" t="s">
        <v>45</v>
      </c>
      <c r="AQ313" s="31"/>
      <c r="AR313" s="32" t="s">
        <v>11</v>
      </c>
      <c r="AS313" s="32" t="s">
        <v>12</v>
      </c>
      <c r="AT313" s="32" t="s">
        <v>20</v>
      </c>
      <c r="AU313" s="32" t="s">
        <v>28</v>
      </c>
      <c r="AV313" s="32" t="s">
        <v>29</v>
      </c>
      <c r="AW313" s="32" t="s">
        <v>30</v>
      </c>
      <c r="AX313" s="33" t="s">
        <v>13</v>
      </c>
      <c r="AY313" s="32" t="s">
        <v>14</v>
      </c>
      <c r="AZ313" s="32" t="s">
        <v>15</v>
      </c>
      <c r="BA313" s="32" t="s">
        <v>16</v>
      </c>
      <c r="BB313" s="33" t="s">
        <v>18</v>
      </c>
      <c r="BC313" s="33" t="s">
        <v>45</v>
      </c>
      <c r="BE313" s="54"/>
      <c r="BF313" s="32" t="s">
        <v>11</v>
      </c>
      <c r="BG313" s="32" t="s">
        <v>12</v>
      </c>
      <c r="BH313" s="32" t="s">
        <v>20</v>
      </c>
      <c r="BI313" s="32" t="s">
        <v>28</v>
      </c>
      <c r="BJ313" s="32" t="s">
        <v>29</v>
      </c>
      <c r="BK313" s="32" t="s">
        <v>30</v>
      </c>
      <c r="BL313" s="33" t="s">
        <v>13</v>
      </c>
      <c r="BM313" s="32" t="s">
        <v>14</v>
      </c>
      <c r="BN313" s="32" t="s">
        <v>15</v>
      </c>
      <c r="BO313" s="32" t="s">
        <v>16</v>
      </c>
      <c r="BP313" s="33" t="s">
        <v>18</v>
      </c>
      <c r="BQ313" s="33" t="s">
        <v>45</v>
      </c>
    </row>
    <row r="314" spans="1:69" x14ac:dyDescent="0.25">
      <c r="A314">
        <v>1</v>
      </c>
      <c r="B314">
        <f>$B$312</f>
        <v>45</v>
      </c>
      <c r="C314">
        <v>1</v>
      </c>
      <c r="D314">
        <v>1000</v>
      </c>
      <c r="H314" s="29" t="e">
        <f>AVERAGE(E314:G314)</f>
        <v>#DIV/0!</v>
      </c>
      <c r="I314" s="5" t="s">
        <v>43</v>
      </c>
      <c r="J314" s="5" t="s">
        <v>43</v>
      </c>
      <c r="K314" s="5" t="s">
        <v>43</v>
      </c>
      <c r="L314" s="5" t="s">
        <v>43</v>
      </c>
      <c r="M314" s="34" t="e">
        <f>H314*1000/(B314*C314*D314)</f>
        <v>#DIV/0!</v>
      </c>
      <c r="O314">
        <v>1</v>
      </c>
      <c r="P314">
        <f>$B$312</f>
        <v>45</v>
      </c>
      <c r="Q314">
        <v>1</v>
      </c>
      <c r="R314">
        <v>2000</v>
      </c>
      <c r="V314" s="29" t="e">
        <f>AVERAGE(S314:U314)</f>
        <v>#DIV/0!</v>
      </c>
      <c r="W314" s="5" t="s">
        <v>43</v>
      </c>
      <c r="X314" s="5" t="s">
        <v>43</v>
      </c>
      <c r="Y314" s="5" t="s">
        <v>43</v>
      </c>
      <c r="Z314" s="5" t="s">
        <v>43</v>
      </c>
      <c r="AA314" s="34" t="e">
        <f>V314*1000/(P314*Q314*R314)</f>
        <v>#DIV/0!</v>
      </c>
      <c r="AC314">
        <v>1</v>
      </c>
      <c r="AD314">
        <f>$B$312</f>
        <v>45</v>
      </c>
      <c r="AE314">
        <v>1</v>
      </c>
      <c r="AF314">
        <v>3000</v>
      </c>
      <c r="AJ314" s="29" t="e">
        <f>AVERAGE(AG314:AI314)</f>
        <v>#DIV/0!</v>
      </c>
      <c r="AK314" s="5" t="s">
        <v>43</v>
      </c>
      <c r="AL314" s="5" t="s">
        <v>43</v>
      </c>
      <c r="AM314" s="5" t="s">
        <v>43</v>
      </c>
      <c r="AN314" s="5" t="s">
        <v>43</v>
      </c>
      <c r="AO314" s="34" t="e">
        <f>AJ314*1000/(AD314*AE314*AF314)</f>
        <v>#DIV/0!</v>
      </c>
      <c r="AQ314">
        <v>1</v>
      </c>
      <c r="AR314">
        <f>$B$312</f>
        <v>45</v>
      </c>
      <c r="AS314">
        <v>1</v>
      </c>
      <c r="AT314">
        <v>5000</v>
      </c>
      <c r="AX314" s="29" t="e">
        <f>AVERAGE(AU314:AW314)</f>
        <v>#DIV/0!</v>
      </c>
      <c r="AY314" s="5" t="s">
        <v>43</v>
      </c>
      <c r="AZ314" s="5" t="s">
        <v>43</v>
      </c>
      <c r="BA314" s="5" t="s">
        <v>43</v>
      </c>
      <c r="BB314" s="5" t="s">
        <v>43</v>
      </c>
      <c r="BC314" s="34" t="e">
        <f>AX314*1000/(AR314*AS314*AT314)</f>
        <v>#DIV/0!</v>
      </c>
      <c r="BE314" s="53">
        <v>1</v>
      </c>
      <c r="BF314">
        <f>$B$312</f>
        <v>45</v>
      </c>
      <c r="BG314">
        <v>1</v>
      </c>
      <c r="BH314">
        <v>10000</v>
      </c>
      <c r="BL314" s="29" t="e">
        <f>AVERAGE(BI314:BK314)</f>
        <v>#DIV/0!</v>
      </c>
      <c r="BM314" s="5" t="s">
        <v>43</v>
      </c>
      <c r="BN314" s="5" t="s">
        <v>43</v>
      </c>
      <c r="BO314" s="5" t="s">
        <v>43</v>
      </c>
      <c r="BP314" s="5" t="s">
        <v>43</v>
      </c>
      <c r="BQ314" s="34" t="e">
        <f>BL314*1000/(BF314*BG314*BH314)</f>
        <v>#DIV/0!</v>
      </c>
    </row>
    <row r="315" spans="1:69" s="41" customFormat="1" x14ac:dyDescent="0.25">
      <c r="A315" s="41">
        <v>2</v>
      </c>
      <c r="B315" s="41">
        <f>B314</f>
        <v>45</v>
      </c>
      <c r="C315" s="41">
        <v>14</v>
      </c>
      <c r="D315" s="41">
        <v>1000</v>
      </c>
      <c r="E315" s="41">
        <v>12.9</v>
      </c>
      <c r="F315" s="41">
        <v>13.2</v>
      </c>
      <c r="G315" s="41">
        <v>12.9</v>
      </c>
      <c r="H315" s="42">
        <f t="shared" ref="H315" si="444">AVERAGE(E315:G315)</f>
        <v>13</v>
      </c>
      <c r="I315" s="56"/>
      <c r="J315" s="57"/>
      <c r="K315" s="56"/>
      <c r="L315" s="43" t="e">
        <f t="shared" ref="L315" si="445">AVERAGE(I315:K315)</f>
        <v>#DIV/0!</v>
      </c>
      <c r="M315" s="44">
        <f>H315*1000/(B315*C315*D315)</f>
        <v>2.0634920634920634E-2</v>
      </c>
      <c r="O315" s="41">
        <v>2</v>
      </c>
      <c r="P315" s="41">
        <f>P314</f>
        <v>45</v>
      </c>
      <c r="Q315" s="41">
        <v>14</v>
      </c>
      <c r="R315" s="41">
        <v>2000</v>
      </c>
      <c r="S315" s="41">
        <v>25.1</v>
      </c>
      <c r="T315" s="41">
        <v>25.2</v>
      </c>
      <c r="U315" s="41">
        <v>25.3</v>
      </c>
      <c r="V315" s="42">
        <f t="shared" ref="V315" si="446">AVERAGE(S315:U315)</f>
        <v>25.2</v>
      </c>
      <c r="W315" s="56"/>
      <c r="X315" s="57"/>
      <c r="Y315" s="56"/>
      <c r="Z315" s="43" t="e">
        <f t="shared" ref="Z315" si="447">AVERAGE(W315:Y315)</f>
        <v>#DIV/0!</v>
      </c>
      <c r="AA315" s="44">
        <f>V315*1000/(P315*Q315*R315)</f>
        <v>0.02</v>
      </c>
      <c r="AC315" s="41">
        <v>2</v>
      </c>
      <c r="AD315" s="41">
        <f>AD314</f>
        <v>45</v>
      </c>
      <c r="AE315" s="41">
        <v>14</v>
      </c>
      <c r="AF315" s="41">
        <v>3000</v>
      </c>
      <c r="AG315" s="41">
        <v>37.200000000000003</v>
      </c>
      <c r="AH315" s="41">
        <v>37.700000000000003</v>
      </c>
      <c r="AI315" s="41">
        <v>37.6</v>
      </c>
      <c r="AJ315" s="42">
        <f t="shared" ref="AJ315" si="448">AVERAGE(AG315:AI315)</f>
        <v>37.5</v>
      </c>
      <c r="AK315" s="56"/>
      <c r="AL315" s="57"/>
      <c r="AM315" s="56"/>
      <c r="AN315" s="43" t="e">
        <f t="shared" ref="AN315" si="449">AVERAGE(AK315:AM315)</f>
        <v>#DIV/0!</v>
      </c>
      <c r="AO315" s="44">
        <f>AJ315*1000/(AD315*AE315*AF315)</f>
        <v>1.984126984126984E-2</v>
      </c>
      <c r="AQ315" s="41">
        <v>2</v>
      </c>
      <c r="AR315" s="41">
        <f>AR314</f>
        <v>45</v>
      </c>
      <c r="AS315" s="41">
        <v>14</v>
      </c>
      <c r="AT315" s="41">
        <v>5000</v>
      </c>
      <c r="AU315" s="41">
        <v>61.6</v>
      </c>
      <c r="AV315" s="41">
        <v>61.7</v>
      </c>
      <c r="AW315" s="41">
        <v>61.5</v>
      </c>
      <c r="AX315" s="42">
        <f t="shared" ref="AX315" si="450">AVERAGE(AU315:AW315)</f>
        <v>61.6</v>
      </c>
      <c r="AY315" s="56"/>
      <c r="AZ315" s="57"/>
      <c r="BA315" s="56"/>
      <c r="BB315" s="43" t="e">
        <f t="shared" ref="BB315" si="451">AVERAGE(AY315:BA315)</f>
        <v>#DIV/0!</v>
      </c>
      <c r="BC315" s="44">
        <f>AX315*1000/(AR315*AS315*AT315)</f>
        <v>1.9555555555555555E-2</v>
      </c>
      <c r="BE315" s="55">
        <v>2</v>
      </c>
      <c r="BF315" s="41">
        <f>BF314</f>
        <v>45</v>
      </c>
      <c r="BG315" s="41">
        <v>14</v>
      </c>
      <c r="BH315" s="41">
        <v>10000</v>
      </c>
      <c r="BI315" s="41">
        <v>114.9</v>
      </c>
      <c r="BJ315" s="41">
        <v>114.6</v>
      </c>
      <c r="BK315" s="41">
        <v>117.6</v>
      </c>
      <c r="BL315" s="42">
        <f t="shared" ref="BL315" si="452">AVERAGE(BI315:BK315)</f>
        <v>115.7</v>
      </c>
      <c r="BM315" s="56"/>
      <c r="BN315" s="57"/>
      <c r="BO315" s="56"/>
      <c r="BP315" s="43" t="e">
        <f t="shared" ref="BP315" si="453">AVERAGE(BM315:BO315)</f>
        <v>#DIV/0!</v>
      </c>
      <c r="BQ315" s="44">
        <f>BL315*1000/(BF315*BG315*BH315)</f>
        <v>1.8365079365079365E-2</v>
      </c>
    </row>
    <row r="316" spans="1:69" x14ac:dyDescent="0.25">
      <c r="A316">
        <v>18</v>
      </c>
      <c r="B316">
        <f>B315</f>
        <v>45</v>
      </c>
      <c r="C316">
        <v>15</v>
      </c>
      <c r="D316">
        <v>1000</v>
      </c>
      <c r="H316" s="29" t="s">
        <v>44</v>
      </c>
      <c r="L316" s="13"/>
      <c r="M316" s="34"/>
      <c r="O316">
        <v>18</v>
      </c>
      <c r="P316">
        <f>P315</f>
        <v>45</v>
      </c>
      <c r="Q316">
        <v>15</v>
      </c>
      <c r="R316">
        <v>2000</v>
      </c>
      <c r="V316" s="29" t="s">
        <v>44</v>
      </c>
      <c r="Z316" s="13"/>
      <c r="AA316" s="34"/>
      <c r="AC316">
        <v>18</v>
      </c>
      <c r="AD316">
        <f>AD315</f>
        <v>45</v>
      </c>
      <c r="AE316">
        <v>15</v>
      </c>
      <c r="AF316">
        <v>3000</v>
      </c>
      <c r="AJ316" s="29" t="s">
        <v>44</v>
      </c>
      <c r="AN316" s="13"/>
      <c r="AO316" s="34"/>
      <c r="AQ316">
        <v>18</v>
      </c>
      <c r="AR316">
        <f>AR315</f>
        <v>45</v>
      </c>
      <c r="AS316">
        <v>15</v>
      </c>
      <c r="AT316">
        <v>5000</v>
      </c>
      <c r="AX316" s="29" t="s">
        <v>44</v>
      </c>
      <c r="BB316" s="13"/>
      <c r="BC316" s="34"/>
      <c r="BE316" s="53">
        <v>18</v>
      </c>
      <c r="BF316">
        <f>BF315</f>
        <v>45</v>
      </c>
      <c r="BG316">
        <v>15</v>
      </c>
      <c r="BH316">
        <v>10000</v>
      </c>
      <c r="BL316" s="29" t="s">
        <v>44</v>
      </c>
      <c r="BP316" s="13"/>
      <c r="BQ316" s="34"/>
    </row>
    <row r="318" spans="1:69" s="31" customFormat="1" x14ac:dyDescent="0.25">
      <c r="A318" s="39" t="s">
        <v>59</v>
      </c>
      <c r="B318" s="40">
        <v>50</v>
      </c>
      <c r="F318" s="35"/>
      <c r="H318" s="36"/>
      <c r="L318" s="37"/>
      <c r="M318" s="37"/>
      <c r="AA318" s="37"/>
      <c r="BE318" s="54"/>
    </row>
    <row r="319" spans="1:69" x14ac:dyDescent="0.25">
      <c r="A319" s="31"/>
      <c r="B319" s="32" t="s">
        <v>11</v>
      </c>
      <c r="C319" s="32" t="s">
        <v>12</v>
      </c>
      <c r="D319" s="32" t="s">
        <v>20</v>
      </c>
      <c r="E319" s="32" t="s">
        <v>28</v>
      </c>
      <c r="F319" s="32" t="s">
        <v>29</v>
      </c>
      <c r="G319" s="32" t="s">
        <v>30</v>
      </c>
      <c r="H319" s="33" t="s">
        <v>13</v>
      </c>
      <c r="I319" s="32" t="s">
        <v>14</v>
      </c>
      <c r="J319" s="32" t="s">
        <v>15</v>
      </c>
      <c r="K319" s="32" t="s">
        <v>16</v>
      </c>
      <c r="L319" s="33" t="s">
        <v>18</v>
      </c>
      <c r="M319" s="33" t="s">
        <v>45</v>
      </c>
      <c r="O319" s="31"/>
      <c r="P319" s="32" t="s">
        <v>11</v>
      </c>
      <c r="Q319" s="32" t="s">
        <v>12</v>
      </c>
      <c r="R319" s="32" t="s">
        <v>20</v>
      </c>
      <c r="S319" s="32" t="s">
        <v>28</v>
      </c>
      <c r="T319" s="32" t="s">
        <v>29</v>
      </c>
      <c r="U319" s="32" t="s">
        <v>30</v>
      </c>
      <c r="V319" s="33" t="s">
        <v>13</v>
      </c>
      <c r="W319" s="32" t="s">
        <v>14</v>
      </c>
      <c r="X319" s="32" t="s">
        <v>15</v>
      </c>
      <c r="Y319" s="32" t="s">
        <v>16</v>
      </c>
      <c r="Z319" s="33" t="s">
        <v>18</v>
      </c>
      <c r="AA319" s="33" t="s">
        <v>45</v>
      </c>
      <c r="AC319" s="31"/>
      <c r="AD319" s="32" t="s">
        <v>11</v>
      </c>
      <c r="AE319" s="32" t="s">
        <v>12</v>
      </c>
      <c r="AF319" s="32" t="s">
        <v>20</v>
      </c>
      <c r="AG319" s="32" t="s">
        <v>28</v>
      </c>
      <c r="AH319" s="32" t="s">
        <v>29</v>
      </c>
      <c r="AI319" s="32" t="s">
        <v>30</v>
      </c>
      <c r="AJ319" s="33" t="s">
        <v>13</v>
      </c>
      <c r="AK319" s="32" t="s">
        <v>14</v>
      </c>
      <c r="AL319" s="32" t="s">
        <v>15</v>
      </c>
      <c r="AM319" s="32" t="s">
        <v>16</v>
      </c>
      <c r="AN319" s="33" t="s">
        <v>18</v>
      </c>
      <c r="AO319" s="33" t="s">
        <v>45</v>
      </c>
      <c r="AQ319" s="31"/>
      <c r="AR319" s="32" t="s">
        <v>11</v>
      </c>
      <c r="AS319" s="32" t="s">
        <v>12</v>
      </c>
      <c r="AT319" s="32" t="s">
        <v>20</v>
      </c>
      <c r="AU319" s="32" t="s">
        <v>28</v>
      </c>
      <c r="AV319" s="32" t="s">
        <v>29</v>
      </c>
      <c r="AW319" s="32" t="s">
        <v>30</v>
      </c>
      <c r="AX319" s="33" t="s">
        <v>13</v>
      </c>
      <c r="AY319" s="32" t="s">
        <v>14</v>
      </c>
      <c r="AZ319" s="32" t="s">
        <v>15</v>
      </c>
      <c r="BA319" s="32" t="s">
        <v>16</v>
      </c>
      <c r="BB319" s="33" t="s">
        <v>18</v>
      </c>
      <c r="BC319" s="33" t="s">
        <v>45</v>
      </c>
      <c r="BE319" s="54"/>
      <c r="BF319" s="32" t="s">
        <v>11</v>
      </c>
      <c r="BG319" s="32" t="s">
        <v>12</v>
      </c>
      <c r="BH319" s="32" t="s">
        <v>20</v>
      </c>
      <c r="BI319" s="32" t="s">
        <v>28</v>
      </c>
      <c r="BJ319" s="32" t="s">
        <v>29</v>
      </c>
      <c r="BK319" s="32" t="s">
        <v>30</v>
      </c>
      <c r="BL319" s="33" t="s">
        <v>13</v>
      </c>
      <c r="BM319" s="32" t="s">
        <v>14</v>
      </c>
      <c r="BN319" s="32" t="s">
        <v>15</v>
      </c>
      <c r="BO319" s="32" t="s">
        <v>16</v>
      </c>
      <c r="BP319" s="33" t="s">
        <v>18</v>
      </c>
      <c r="BQ319" s="33" t="s">
        <v>45</v>
      </c>
    </row>
    <row r="320" spans="1:69" x14ac:dyDescent="0.25">
      <c r="A320">
        <v>1</v>
      </c>
      <c r="B320">
        <f>B318</f>
        <v>50</v>
      </c>
      <c r="C320">
        <v>1</v>
      </c>
      <c r="D320">
        <v>1000</v>
      </c>
      <c r="H320" s="29" t="e">
        <f>AVERAGE(E320:G320)</f>
        <v>#DIV/0!</v>
      </c>
      <c r="I320" s="5" t="s">
        <v>43</v>
      </c>
      <c r="J320" s="5" t="s">
        <v>43</v>
      </c>
      <c r="K320" s="5" t="s">
        <v>43</v>
      </c>
      <c r="L320" s="5" t="s">
        <v>43</v>
      </c>
      <c r="M320" s="34" t="e">
        <f>H320*1000/(B320*C320*D320)</f>
        <v>#DIV/0!</v>
      </c>
      <c r="O320">
        <v>1</v>
      </c>
      <c r="P320">
        <v>50</v>
      </c>
      <c r="Q320">
        <v>1</v>
      </c>
      <c r="R320">
        <v>2000</v>
      </c>
      <c r="V320" s="29" t="e">
        <f>AVERAGE(S320:U320)</f>
        <v>#DIV/0!</v>
      </c>
      <c r="W320" s="5" t="s">
        <v>43</v>
      </c>
      <c r="X320" s="5" t="s">
        <v>43</v>
      </c>
      <c r="Y320" s="5" t="s">
        <v>43</v>
      </c>
      <c r="Z320" s="5" t="s">
        <v>43</v>
      </c>
      <c r="AA320" s="34" t="e">
        <f>V320*1000/(P320*Q320*R320)</f>
        <v>#DIV/0!</v>
      </c>
      <c r="AC320">
        <v>1</v>
      </c>
      <c r="AD320">
        <v>50</v>
      </c>
      <c r="AE320">
        <v>1</v>
      </c>
      <c r="AF320">
        <v>3000</v>
      </c>
      <c r="AJ320" s="29" t="e">
        <f>AVERAGE(AG320:AI320)</f>
        <v>#DIV/0!</v>
      </c>
      <c r="AK320" s="5" t="s">
        <v>43</v>
      </c>
      <c r="AL320" s="5" t="s">
        <v>43</v>
      </c>
      <c r="AM320" s="5" t="s">
        <v>43</v>
      </c>
      <c r="AN320" s="5" t="s">
        <v>43</v>
      </c>
      <c r="AO320" s="34" t="e">
        <f>AJ320*1000/(AD320*AE320*AF320)</f>
        <v>#DIV/0!</v>
      </c>
      <c r="AQ320">
        <v>1</v>
      </c>
      <c r="AR320">
        <v>50</v>
      </c>
      <c r="AS320">
        <v>1</v>
      </c>
      <c r="AT320">
        <v>5000</v>
      </c>
      <c r="AX320" s="29" t="e">
        <f>AVERAGE(AU320:AW320)</f>
        <v>#DIV/0!</v>
      </c>
      <c r="AY320" s="5" t="s">
        <v>43</v>
      </c>
      <c r="AZ320" s="5" t="s">
        <v>43</v>
      </c>
      <c r="BA320" s="5" t="s">
        <v>43</v>
      </c>
      <c r="BB320" s="5" t="s">
        <v>43</v>
      </c>
      <c r="BC320" s="34" t="e">
        <f>AX320*1000/(AR320*AS320*AT320)</f>
        <v>#DIV/0!</v>
      </c>
      <c r="BE320" s="53">
        <v>1</v>
      </c>
      <c r="BF320">
        <v>50</v>
      </c>
      <c r="BG320">
        <v>1</v>
      </c>
      <c r="BH320">
        <v>10000</v>
      </c>
      <c r="BL320" s="29" t="e">
        <f>AVERAGE(BI320:BK320)</f>
        <v>#DIV/0!</v>
      </c>
      <c r="BM320" s="5" t="s">
        <v>43</v>
      </c>
      <c r="BN320" s="5" t="s">
        <v>43</v>
      </c>
      <c r="BO320" s="5" t="s">
        <v>43</v>
      </c>
      <c r="BP320" s="5" t="s">
        <v>43</v>
      </c>
      <c r="BQ320" s="34" t="e">
        <f>BL320*1000/(BF320*BG320*BH320)</f>
        <v>#DIV/0!</v>
      </c>
    </row>
    <row r="321" spans="1:69" x14ac:dyDescent="0.25">
      <c r="A321">
        <v>2</v>
      </c>
      <c r="B321">
        <f>B320</f>
        <v>50</v>
      </c>
      <c r="C321">
        <v>10</v>
      </c>
      <c r="D321">
        <v>1000</v>
      </c>
      <c r="H321" s="29" t="e">
        <f t="shared" ref="H321:H322" si="454">AVERAGE(E321:G321)</f>
        <v>#DIV/0!</v>
      </c>
      <c r="I321" s="38"/>
      <c r="J321" s="5"/>
      <c r="K321" s="38"/>
      <c r="L321" s="13" t="e">
        <f t="shared" ref="L321:L322" si="455">AVERAGE(I321:K321)</f>
        <v>#DIV/0!</v>
      </c>
      <c r="M321" s="34" t="e">
        <f>H321*1000/(B321*C321*D321)</f>
        <v>#DIV/0!</v>
      </c>
      <c r="O321">
        <v>2</v>
      </c>
      <c r="P321">
        <f>P320</f>
        <v>50</v>
      </c>
      <c r="Q321">
        <v>10</v>
      </c>
      <c r="R321">
        <v>2000</v>
      </c>
      <c r="V321" s="29" t="e">
        <f t="shared" ref="V321:V322" si="456">AVERAGE(S321:U321)</f>
        <v>#DIV/0!</v>
      </c>
      <c r="W321" s="38"/>
      <c r="X321" s="5"/>
      <c r="Y321" s="38"/>
      <c r="Z321" s="13" t="e">
        <f t="shared" ref="Z321:Z322" si="457">AVERAGE(W321:Y321)</f>
        <v>#DIV/0!</v>
      </c>
      <c r="AA321" s="34" t="e">
        <f>V321*1000/(P321*Q321*R321)</f>
        <v>#DIV/0!</v>
      </c>
      <c r="AC321">
        <v>2</v>
      </c>
      <c r="AD321">
        <f>AD320</f>
        <v>50</v>
      </c>
      <c r="AE321">
        <v>10</v>
      </c>
      <c r="AF321">
        <v>3000</v>
      </c>
      <c r="AJ321" s="29" t="e">
        <f t="shared" ref="AJ321:AJ322" si="458">AVERAGE(AG321:AI321)</f>
        <v>#DIV/0!</v>
      </c>
      <c r="AK321" s="38"/>
      <c r="AL321" s="5"/>
      <c r="AM321" s="38"/>
      <c r="AN321" s="13" t="e">
        <f t="shared" ref="AN321:AN322" si="459">AVERAGE(AK321:AM321)</f>
        <v>#DIV/0!</v>
      </c>
      <c r="AO321" s="34" t="e">
        <f>AJ321*1000/(AD321*AE321*AF321)</f>
        <v>#DIV/0!</v>
      </c>
      <c r="AQ321">
        <v>2</v>
      </c>
      <c r="AR321">
        <f>AR320</f>
        <v>50</v>
      </c>
      <c r="AS321">
        <v>10</v>
      </c>
      <c r="AT321">
        <v>5000</v>
      </c>
      <c r="AX321" s="29" t="e">
        <f t="shared" ref="AX321:AX322" si="460">AVERAGE(AU321:AW321)</f>
        <v>#DIV/0!</v>
      </c>
      <c r="AY321" s="38"/>
      <c r="AZ321" s="5"/>
      <c r="BA321" s="38"/>
      <c r="BB321" s="13" t="e">
        <f t="shared" ref="BB321:BB322" si="461">AVERAGE(AY321:BA321)</f>
        <v>#DIV/0!</v>
      </c>
      <c r="BC321" s="34" t="e">
        <f>AX321*1000/(AR321*AS321*AT321)</f>
        <v>#DIV/0!</v>
      </c>
      <c r="BE321" s="53">
        <v>2</v>
      </c>
      <c r="BF321">
        <f>BF320</f>
        <v>50</v>
      </c>
      <c r="BG321">
        <v>10</v>
      </c>
      <c r="BH321">
        <v>10000</v>
      </c>
      <c r="BL321" s="29" t="e">
        <f t="shared" ref="BL321:BL322" si="462">AVERAGE(BI321:BK321)</f>
        <v>#DIV/0!</v>
      </c>
      <c r="BM321" s="38"/>
      <c r="BN321" s="5"/>
      <c r="BO321" s="38"/>
      <c r="BP321" s="13" t="e">
        <f t="shared" ref="BP321:BP322" si="463">AVERAGE(BM321:BO321)</f>
        <v>#DIV/0!</v>
      </c>
      <c r="BQ321" s="34" t="e">
        <f>BL321*1000/(BF321*BG321*BH321)</f>
        <v>#DIV/0!</v>
      </c>
    </row>
    <row r="322" spans="1:69" s="41" customFormat="1" x14ac:dyDescent="0.25">
      <c r="A322" s="41">
        <v>6</v>
      </c>
      <c r="B322" s="41">
        <f t="shared" ref="B322:B323" si="464">B321</f>
        <v>50</v>
      </c>
      <c r="C322" s="41">
        <v>12</v>
      </c>
      <c r="D322" s="41">
        <v>1000</v>
      </c>
      <c r="E322" s="41">
        <v>13</v>
      </c>
      <c r="F322" s="41">
        <v>12.8</v>
      </c>
      <c r="G322" s="41">
        <v>12.9</v>
      </c>
      <c r="H322" s="42">
        <f t="shared" si="454"/>
        <v>12.9</v>
      </c>
      <c r="L322" s="43" t="e">
        <f t="shared" si="455"/>
        <v>#DIV/0!</v>
      </c>
      <c r="M322" s="44">
        <f t="shared" ref="M322" si="465">H322*1000/(B322*C322*D322)</f>
        <v>2.1499999999999998E-2</v>
      </c>
      <c r="O322" s="41">
        <v>6</v>
      </c>
      <c r="P322" s="41">
        <f t="shared" ref="P322:P323" si="466">P321</f>
        <v>50</v>
      </c>
      <c r="Q322" s="41">
        <v>12</v>
      </c>
      <c r="R322" s="41">
        <v>2000</v>
      </c>
      <c r="S322" s="41">
        <v>25.5</v>
      </c>
      <c r="T322" s="41">
        <v>24.9</v>
      </c>
      <c r="U322" s="41">
        <v>24.9</v>
      </c>
      <c r="V322" s="42">
        <f t="shared" si="456"/>
        <v>25.099999999999998</v>
      </c>
      <c r="Z322" s="43" t="e">
        <f t="shared" si="457"/>
        <v>#DIV/0!</v>
      </c>
      <c r="AA322" s="44">
        <f t="shared" ref="AA322" si="467">V322*1000/(P322*Q322*R322)</f>
        <v>2.0916666666666663E-2</v>
      </c>
      <c r="AC322" s="41">
        <v>6</v>
      </c>
      <c r="AD322" s="41">
        <f t="shared" ref="AD322:AD323" si="468">AD321</f>
        <v>50</v>
      </c>
      <c r="AE322" s="41">
        <v>12</v>
      </c>
      <c r="AF322" s="41">
        <v>3000</v>
      </c>
      <c r="AG322" s="41">
        <v>36.6</v>
      </c>
      <c r="AH322" s="41">
        <v>37</v>
      </c>
      <c r="AI322" s="41">
        <v>37</v>
      </c>
      <c r="AJ322" s="42">
        <f t="shared" si="458"/>
        <v>36.866666666666667</v>
      </c>
      <c r="AN322" s="43" t="e">
        <f t="shared" si="459"/>
        <v>#DIV/0!</v>
      </c>
      <c r="AO322" s="44">
        <f t="shared" ref="AO322" si="469">AJ322*1000/(AD322*AE322*AF322)</f>
        <v>2.0481481481481479E-2</v>
      </c>
      <c r="AQ322" s="41">
        <v>6</v>
      </c>
      <c r="AR322" s="41">
        <f t="shared" ref="AR322:AR323" si="470">AR321</f>
        <v>50</v>
      </c>
      <c r="AS322" s="41">
        <v>12</v>
      </c>
      <c r="AT322" s="41">
        <v>5000</v>
      </c>
      <c r="AU322" s="41">
        <v>60.7</v>
      </c>
      <c r="AV322" s="41">
        <v>61</v>
      </c>
      <c r="AW322" s="41">
        <v>61</v>
      </c>
      <c r="AX322" s="42">
        <f t="shared" si="460"/>
        <v>60.9</v>
      </c>
      <c r="BB322" s="43" t="e">
        <f t="shared" si="461"/>
        <v>#DIV/0!</v>
      </c>
      <c r="BC322" s="44">
        <f t="shared" ref="BC322" si="471">AX322*1000/(AR322*AS322*AT322)</f>
        <v>2.0299999999999999E-2</v>
      </c>
      <c r="BE322" s="55">
        <v>6</v>
      </c>
      <c r="BF322" s="41">
        <f t="shared" ref="BF322:BF323" si="472">BF321</f>
        <v>50</v>
      </c>
      <c r="BG322" s="41">
        <v>12</v>
      </c>
      <c r="BH322" s="41">
        <v>10000</v>
      </c>
      <c r="BI322" s="41">
        <v>121</v>
      </c>
      <c r="BJ322" s="41">
        <v>122</v>
      </c>
      <c r="BK322" s="41">
        <v>118</v>
      </c>
      <c r="BL322" s="42">
        <f t="shared" si="462"/>
        <v>120.33333333333333</v>
      </c>
      <c r="BP322" s="43" t="e">
        <f t="shared" si="463"/>
        <v>#DIV/0!</v>
      </c>
      <c r="BQ322" s="44">
        <f t="shared" ref="BQ322" si="473">BL322*1000/(BF322*BG322*BH322)</f>
        <v>2.0055555555555556E-2</v>
      </c>
    </row>
    <row r="323" spans="1:69" x14ac:dyDescent="0.25">
      <c r="A323">
        <v>18</v>
      </c>
      <c r="B323">
        <f t="shared" si="464"/>
        <v>50</v>
      </c>
      <c r="C323">
        <v>13</v>
      </c>
      <c r="D323">
        <v>1000</v>
      </c>
      <c r="H323" s="29" t="s">
        <v>44</v>
      </c>
      <c r="L323" s="13"/>
      <c r="M323" s="34"/>
      <c r="O323">
        <v>18</v>
      </c>
      <c r="P323">
        <f t="shared" si="466"/>
        <v>50</v>
      </c>
      <c r="Q323">
        <v>13</v>
      </c>
      <c r="R323">
        <v>2000</v>
      </c>
      <c r="V323" s="29" t="s">
        <v>44</v>
      </c>
      <c r="Z323" s="13"/>
      <c r="AA323" s="34"/>
      <c r="AC323">
        <v>18</v>
      </c>
      <c r="AD323">
        <f t="shared" si="468"/>
        <v>50</v>
      </c>
      <c r="AE323">
        <v>13</v>
      </c>
      <c r="AF323">
        <v>3000</v>
      </c>
      <c r="AJ323" s="29" t="s">
        <v>44</v>
      </c>
      <c r="AN323" s="13"/>
      <c r="AO323" s="34"/>
      <c r="AQ323">
        <v>18</v>
      </c>
      <c r="AR323">
        <f t="shared" si="470"/>
        <v>50</v>
      </c>
      <c r="AS323">
        <v>13</v>
      </c>
      <c r="AT323">
        <v>5000</v>
      </c>
      <c r="AX323" s="29" t="s">
        <v>44</v>
      </c>
      <c r="BB323" s="13"/>
      <c r="BC323" s="34"/>
      <c r="BE323" s="53">
        <v>18</v>
      </c>
      <c r="BF323">
        <f t="shared" si="472"/>
        <v>50</v>
      </c>
      <c r="BG323">
        <v>13</v>
      </c>
      <c r="BH323">
        <v>10000</v>
      </c>
      <c r="BL323" s="29" t="s">
        <v>44</v>
      </c>
      <c r="BP323" s="13"/>
      <c r="BQ323" s="34"/>
    </row>
    <row r="326" spans="1:69" s="31" customFormat="1" x14ac:dyDescent="0.25">
      <c r="A326" s="39" t="s">
        <v>59</v>
      </c>
      <c r="B326" s="40">
        <v>60</v>
      </c>
      <c r="F326" s="35"/>
      <c r="H326" s="36"/>
      <c r="L326" s="37"/>
      <c r="M326" s="37"/>
      <c r="AA326" s="37"/>
      <c r="BE326" s="54"/>
    </row>
    <row r="327" spans="1:69" x14ac:dyDescent="0.25">
      <c r="A327" s="31"/>
      <c r="B327" s="32" t="s">
        <v>11</v>
      </c>
      <c r="C327" s="32" t="s">
        <v>12</v>
      </c>
      <c r="D327" s="32" t="s">
        <v>20</v>
      </c>
      <c r="E327" s="32" t="s">
        <v>28</v>
      </c>
      <c r="F327" s="32" t="s">
        <v>29</v>
      </c>
      <c r="G327" s="32" t="s">
        <v>30</v>
      </c>
      <c r="H327" s="33" t="s">
        <v>13</v>
      </c>
      <c r="I327" s="32" t="s">
        <v>14</v>
      </c>
      <c r="J327" s="32" t="s">
        <v>15</v>
      </c>
      <c r="K327" s="32" t="s">
        <v>16</v>
      </c>
      <c r="L327" s="33" t="s">
        <v>18</v>
      </c>
      <c r="M327" s="33" t="s">
        <v>45</v>
      </c>
      <c r="O327" s="31"/>
      <c r="P327" s="32" t="s">
        <v>11</v>
      </c>
      <c r="Q327" s="32" t="s">
        <v>12</v>
      </c>
      <c r="R327" s="32" t="s">
        <v>20</v>
      </c>
      <c r="S327" s="32" t="s">
        <v>28</v>
      </c>
      <c r="T327" s="32" t="s">
        <v>29</v>
      </c>
      <c r="U327" s="32" t="s">
        <v>30</v>
      </c>
      <c r="V327" s="33" t="s">
        <v>13</v>
      </c>
      <c r="W327" s="32" t="s">
        <v>14</v>
      </c>
      <c r="X327" s="32" t="s">
        <v>15</v>
      </c>
      <c r="Y327" s="32" t="s">
        <v>16</v>
      </c>
      <c r="Z327" s="33" t="s">
        <v>18</v>
      </c>
      <c r="AA327" s="33" t="s">
        <v>45</v>
      </c>
      <c r="AC327" s="31"/>
      <c r="AD327" s="32" t="s">
        <v>11</v>
      </c>
      <c r="AE327" s="32" t="s">
        <v>12</v>
      </c>
      <c r="AF327" s="32" t="s">
        <v>20</v>
      </c>
      <c r="AG327" s="32" t="s">
        <v>28</v>
      </c>
      <c r="AH327" s="32" t="s">
        <v>29</v>
      </c>
      <c r="AI327" s="32" t="s">
        <v>30</v>
      </c>
      <c r="AJ327" s="33" t="s">
        <v>13</v>
      </c>
      <c r="AK327" s="32" t="s">
        <v>14</v>
      </c>
      <c r="AL327" s="32" t="s">
        <v>15</v>
      </c>
      <c r="AM327" s="32" t="s">
        <v>16</v>
      </c>
      <c r="AN327" s="33" t="s">
        <v>18</v>
      </c>
      <c r="AO327" s="33" t="s">
        <v>45</v>
      </c>
      <c r="AQ327" s="31"/>
      <c r="AR327" s="32" t="s">
        <v>11</v>
      </c>
      <c r="AS327" s="32" t="s">
        <v>12</v>
      </c>
      <c r="AT327" s="32" t="s">
        <v>20</v>
      </c>
      <c r="AU327" s="32" t="s">
        <v>28</v>
      </c>
      <c r="AV327" s="32" t="s">
        <v>29</v>
      </c>
      <c r="AW327" s="32" t="s">
        <v>30</v>
      </c>
      <c r="AX327" s="33" t="s">
        <v>13</v>
      </c>
      <c r="AY327" s="32" t="s">
        <v>14</v>
      </c>
      <c r="AZ327" s="32" t="s">
        <v>15</v>
      </c>
      <c r="BA327" s="32" t="s">
        <v>16</v>
      </c>
      <c r="BB327" s="33" t="s">
        <v>18</v>
      </c>
      <c r="BC327" s="33" t="s">
        <v>45</v>
      </c>
      <c r="BE327" s="54"/>
      <c r="BF327" s="32" t="s">
        <v>11</v>
      </c>
      <c r="BG327" s="32" t="s">
        <v>12</v>
      </c>
      <c r="BH327" s="32" t="s">
        <v>20</v>
      </c>
      <c r="BI327" s="32" t="s">
        <v>28</v>
      </c>
      <c r="BJ327" s="32" t="s">
        <v>29</v>
      </c>
      <c r="BK327" s="32" t="s">
        <v>30</v>
      </c>
      <c r="BL327" s="33" t="s">
        <v>13</v>
      </c>
      <c r="BM327" s="32" t="s">
        <v>14</v>
      </c>
      <c r="BN327" s="32" t="s">
        <v>15</v>
      </c>
      <c r="BO327" s="32" t="s">
        <v>16</v>
      </c>
      <c r="BP327" s="33" t="s">
        <v>18</v>
      </c>
      <c r="BQ327" s="33" t="s">
        <v>45</v>
      </c>
    </row>
    <row r="328" spans="1:69" x14ac:dyDescent="0.25">
      <c r="A328">
        <v>1</v>
      </c>
      <c r="B328">
        <f>$B$326</f>
        <v>60</v>
      </c>
      <c r="C328">
        <v>1</v>
      </c>
      <c r="D328">
        <v>1000</v>
      </c>
      <c r="H328" s="29" t="e">
        <f>AVERAGE(E328:G328)</f>
        <v>#DIV/0!</v>
      </c>
      <c r="I328" s="5" t="s">
        <v>43</v>
      </c>
      <c r="J328" s="5" t="s">
        <v>43</v>
      </c>
      <c r="K328" s="5" t="s">
        <v>43</v>
      </c>
      <c r="L328" s="5" t="s">
        <v>43</v>
      </c>
      <c r="M328" s="34" t="e">
        <f>H328*1000/(B328*C328*D328)</f>
        <v>#DIV/0!</v>
      </c>
      <c r="O328">
        <v>1</v>
      </c>
      <c r="P328">
        <f>$B$326</f>
        <v>60</v>
      </c>
      <c r="Q328">
        <v>1</v>
      </c>
      <c r="R328">
        <v>2000</v>
      </c>
      <c r="V328" s="29" t="e">
        <f>AVERAGE(S328:U328)</f>
        <v>#DIV/0!</v>
      </c>
      <c r="W328" s="5" t="s">
        <v>43</v>
      </c>
      <c r="X328" s="5" t="s">
        <v>43</v>
      </c>
      <c r="Y328" s="5" t="s">
        <v>43</v>
      </c>
      <c r="Z328" s="5" t="s">
        <v>43</v>
      </c>
      <c r="AA328" s="34" t="e">
        <f>V328*1000/(P328*Q328*R328)</f>
        <v>#DIV/0!</v>
      </c>
      <c r="AC328">
        <v>1</v>
      </c>
      <c r="AD328">
        <f>$B$326</f>
        <v>60</v>
      </c>
      <c r="AE328">
        <v>1</v>
      </c>
      <c r="AF328">
        <v>3000</v>
      </c>
      <c r="AJ328" s="29" t="e">
        <f>AVERAGE(AG328:AI328)</f>
        <v>#DIV/0!</v>
      </c>
      <c r="AK328" s="5" t="s">
        <v>43</v>
      </c>
      <c r="AL328" s="5" t="s">
        <v>43</v>
      </c>
      <c r="AM328" s="5" t="s">
        <v>43</v>
      </c>
      <c r="AN328" s="5" t="s">
        <v>43</v>
      </c>
      <c r="AO328" s="34" t="e">
        <f>AJ328*1000/(AD328*AE328*AF328)</f>
        <v>#DIV/0!</v>
      </c>
      <c r="AQ328">
        <v>1</v>
      </c>
      <c r="AR328">
        <f>$B$326</f>
        <v>60</v>
      </c>
      <c r="AS328">
        <v>1</v>
      </c>
      <c r="AT328">
        <v>5000</v>
      </c>
      <c r="AX328" s="29" t="e">
        <f>AVERAGE(AU328:AW328)</f>
        <v>#DIV/0!</v>
      </c>
      <c r="AY328" s="5" t="s">
        <v>43</v>
      </c>
      <c r="AZ328" s="5" t="s">
        <v>43</v>
      </c>
      <c r="BA328" s="5" t="s">
        <v>43</v>
      </c>
      <c r="BB328" s="5" t="s">
        <v>43</v>
      </c>
      <c r="BC328" s="34" t="e">
        <f>AX328*1000/(AR328*AS328*AT328)</f>
        <v>#DIV/0!</v>
      </c>
      <c r="BE328" s="53">
        <v>1</v>
      </c>
      <c r="BF328">
        <f>$B$326</f>
        <v>60</v>
      </c>
      <c r="BG328">
        <v>1</v>
      </c>
      <c r="BH328">
        <v>10000</v>
      </c>
      <c r="BL328" s="29" t="e">
        <f>AVERAGE(BI328:BK328)</f>
        <v>#DIV/0!</v>
      </c>
      <c r="BM328" s="5" t="s">
        <v>43</v>
      </c>
      <c r="BN328" s="5" t="s">
        <v>43</v>
      </c>
      <c r="BO328" s="5" t="s">
        <v>43</v>
      </c>
      <c r="BP328" s="5" t="s">
        <v>43</v>
      </c>
      <c r="BQ328" s="34" t="e">
        <f>BL328*1000/(BF328*BG328*BH328)</f>
        <v>#DIV/0!</v>
      </c>
    </row>
    <row r="329" spans="1:69" x14ac:dyDescent="0.25">
      <c r="A329">
        <v>2</v>
      </c>
      <c r="B329">
        <f>B328</f>
        <v>60</v>
      </c>
      <c r="C329">
        <v>2</v>
      </c>
      <c r="D329">
        <v>1000</v>
      </c>
      <c r="H329" s="29" t="e">
        <f t="shared" ref="H329:H337" si="474">AVERAGE(E329:G329)</f>
        <v>#DIV/0!</v>
      </c>
      <c r="I329" s="38"/>
      <c r="J329" s="5"/>
      <c r="K329" s="38"/>
      <c r="L329" s="13" t="e">
        <f t="shared" ref="L329:L337" si="475">AVERAGE(I329:K329)</f>
        <v>#DIV/0!</v>
      </c>
      <c r="M329" s="34" t="e">
        <f>H329*1000/(B329*C329*D329)</f>
        <v>#DIV/0!</v>
      </c>
      <c r="O329">
        <v>2</v>
      </c>
      <c r="P329">
        <f>P328</f>
        <v>60</v>
      </c>
      <c r="Q329">
        <v>2</v>
      </c>
      <c r="R329">
        <v>2000</v>
      </c>
      <c r="V329" s="29" t="e">
        <f t="shared" ref="V329:V337" si="476">AVERAGE(S329:U329)</f>
        <v>#DIV/0!</v>
      </c>
      <c r="W329" s="38"/>
      <c r="X329" s="5"/>
      <c r="Y329" s="38"/>
      <c r="Z329" s="13" t="e">
        <f t="shared" ref="Z329:Z337" si="477">AVERAGE(W329:Y329)</f>
        <v>#DIV/0!</v>
      </c>
      <c r="AA329" s="34" t="e">
        <f>V329*1000/(P329*Q329*R329)</f>
        <v>#DIV/0!</v>
      </c>
      <c r="AC329">
        <v>2</v>
      </c>
      <c r="AD329">
        <f>AD328</f>
        <v>60</v>
      </c>
      <c r="AE329">
        <v>2</v>
      </c>
      <c r="AF329">
        <v>3000</v>
      </c>
      <c r="AJ329" s="29" t="e">
        <f t="shared" ref="AJ329:AJ337" si="478">AVERAGE(AG329:AI329)</f>
        <v>#DIV/0!</v>
      </c>
      <c r="AK329" s="38"/>
      <c r="AL329" s="5"/>
      <c r="AM329" s="38"/>
      <c r="AN329" s="13" t="e">
        <f t="shared" ref="AN329:AN337" si="479">AVERAGE(AK329:AM329)</f>
        <v>#DIV/0!</v>
      </c>
      <c r="AO329" s="34" t="e">
        <f>AJ329*1000/(AD329*AE329*AF329)</f>
        <v>#DIV/0!</v>
      </c>
      <c r="AQ329">
        <v>2</v>
      </c>
      <c r="AR329">
        <f>AR328</f>
        <v>60</v>
      </c>
      <c r="AS329">
        <v>2</v>
      </c>
      <c r="AT329">
        <v>5000</v>
      </c>
      <c r="AX329" s="29" t="e">
        <f t="shared" ref="AX329:AX337" si="480">AVERAGE(AU329:AW329)</f>
        <v>#DIV/0!</v>
      </c>
      <c r="AY329" s="38"/>
      <c r="AZ329" s="5"/>
      <c r="BA329" s="38"/>
      <c r="BB329" s="13" t="e">
        <f t="shared" ref="BB329:BB337" si="481">AVERAGE(AY329:BA329)</f>
        <v>#DIV/0!</v>
      </c>
      <c r="BC329" s="34" t="e">
        <f>AX329*1000/(AR329*AS329*AT329)</f>
        <v>#DIV/0!</v>
      </c>
      <c r="BE329" s="53">
        <v>2</v>
      </c>
      <c r="BF329">
        <f>BF328</f>
        <v>60</v>
      </c>
      <c r="BG329">
        <v>2</v>
      </c>
      <c r="BH329">
        <v>10000</v>
      </c>
      <c r="BL329" s="29" t="e">
        <f t="shared" ref="BL329:BL337" si="482">AVERAGE(BI329:BK329)</f>
        <v>#DIV/0!</v>
      </c>
      <c r="BM329" s="38"/>
      <c r="BN329" s="5"/>
      <c r="BO329" s="38"/>
      <c r="BP329" s="13" t="e">
        <f t="shared" ref="BP329:BP337" si="483">AVERAGE(BM329:BO329)</f>
        <v>#DIV/0!</v>
      </c>
      <c r="BQ329" s="34" t="e">
        <f>BL329*1000/(BF329*BG329*BH329)</f>
        <v>#DIV/0!</v>
      </c>
    </row>
    <row r="330" spans="1:69" x14ac:dyDescent="0.25">
      <c r="A330">
        <v>3</v>
      </c>
      <c r="B330">
        <f t="shared" ref="B330:B338" si="484">B329</f>
        <v>60</v>
      </c>
      <c r="C330">
        <v>3</v>
      </c>
      <c r="D330">
        <v>1000</v>
      </c>
      <c r="H330" s="29" t="e">
        <f t="shared" si="474"/>
        <v>#DIV/0!</v>
      </c>
      <c r="L330" s="13" t="e">
        <f t="shared" si="475"/>
        <v>#DIV/0!</v>
      </c>
      <c r="M330" s="34" t="e">
        <f t="shared" ref="M330:M337" si="485">H330*1000/(B330*C330*D330)</f>
        <v>#DIV/0!</v>
      </c>
      <c r="O330">
        <v>3</v>
      </c>
      <c r="P330">
        <f t="shared" ref="P330:P338" si="486">P329</f>
        <v>60</v>
      </c>
      <c r="Q330">
        <v>3</v>
      </c>
      <c r="R330">
        <v>2000</v>
      </c>
      <c r="V330" s="29" t="e">
        <f t="shared" si="476"/>
        <v>#DIV/0!</v>
      </c>
      <c r="Z330" s="13" t="e">
        <f t="shared" si="477"/>
        <v>#DIV/0!</v>
      </c>
      <c r="AA330" s="34" t="e">
        <f t="shared" ref="AA330:AA337" si="487">V330*1000/(P330*Q330*R330)</f>
        <v>#DIV/0!</v>
      </c>
      <c r="AC330">
        <v>3</v>
      </c>
      <c r="AD330">
        <f t="shared" ref="AD330:AD338" si="488">AD329</f>
        <v>60</v>
      </c>
      <c r="AE330">
        <v>3</v>
      </c>
      <c r="AF330">
        <v>3000</v>
      </c>
      <c r="AJ330" s="29" t="e">
        <f t="shared" si="478"/>
        <v>#DIV/0!</v>
      </c>
      <c r="AN330" s="13" t="e">
        <f t="shared" si="479"/>
        <v>#DIV/0!</v>
      </c>
      <c r="AO330" s="34" t="e">
        <f t="shared" ref="AO330:AO337" si="489">AJ330*1000/(AD330*AE330*AF330)</f>
        <v>#DIV/0!</v>
      </c>
      <c r="AQ330">
        <v>3</v>
      </c>
      <c r="AR330">
        <f t="shared" ref="AR330:AR338" si="490">AR329</f>
        <v>60</v>
      </c>
      <c r="AS330">
        <v>3</v>
      </c>
      <c r="AT330">
        <v>5000</v>
      </c>
      <c r="AX330" s="29" t="e">
        <f t="shared" si="480"/>
        <v>#DIV/0!</v>
      </c>
      <c r="BB330" s="13" t="e">
        <f t="shared" si="481"/>
        <v>#DIV/0!</v>
      </c>
      <c r="BC330" s="34" t="e">
        <f t="shared" ref="BC330:BC337" si="491">AX330*1000/(AR330*AS330*AT330)</f>
        <v>#DIV/0!</v>
      </c>
      <c r="BE330" s="53">
        <v>3</v>
      </c>
      <c r="BF330">
        <f t="shared" ref="BF330:BF338" si="492">BF329</f>
        <v>60</v>
      </c>
      <c r="BG330">
        <v>3</v>
      </c>
      <c r="BH330">
        <v>10000</v>
      </c>
      <c r="BL330" s="29" t="e">
        <f t="shared" si="482"/>
        <v>#DIV/0!</v>
      </c>
      <c r="BP330" s="13" t="e">
        <f t="shared" si="483"/>
        <v>#DIV/0!</v>
      </c>
      <c r="BQ330" s="34" t="e">
        <f t="shared" ref="BQ330:BQ337" si="493">BL330*1000/(BF330*BG330*BH330)</f>
        <v>#DIV/0!</v>
      </c>
    </row>
    <row r="331" spans="1:69" x14ac:dyDescent="0.25">
      <c r="A331">
        <v>4</v>
      </c>
      <c r="B331">
        <f t="shared" si="484"/>
        <v>60</v>
      </c>
      <c r="C331">
        <v>4</v>
      </c>
      <c r="D331">
        <v>1000</v>
      </c>
      <c r="H331" s="29" t="e">
        <f t="shared" si="474"/>
        <v>#DIV/0!</v>
      </c>
      <c r="L331" s="13" t="e">
        <f t="shared" si="475"/>
        <v>#DIV/0!</v>
      </c>
      <c r="M331" s="34" t="e">
        <f t="shared" si="485"/>
        <v>#DIV/0!</v>
      </c>
      <c r="O331">
        <v>4</v>
      </c>
      <c r="P331">
        <f t="shared" si="486"/>
        <v>60</v>
      </c>
      <c r="Q331">
        <v>4</v>
      </c>
      <c r="R331">
        <v>2000</v>
      </c>
      <c r="V331" s="29" t="e">
        <f t="shared" si="476"/>
        <v>#DIV/0!</v>
      </c>
      <c r="Z331" s="13" t="e">
        <f t="shared" si="477"/>
        <v>#DIV/0!</v>
      </c>
      <c r="AA331" s="34" t="e">
        <f t="shared" si="487"/>
        <v>#DIV/0!</v>
      </c>
      <c r="AC331">
        <v>4</v>
      </c>
      <c r="AD331">
        <f t="shared" si="488"/>
        <v>60</v>
      </c>
      <c r="AE331">
        <v>4</v>
      </c>
      <c r="AF331">
        <v>3000</v>
      </c>
      <c r="AJ331" s="29" t="e">
        <f t="shared" si="478"/>
        <v>#DIV/0!</v>
      </c>
      <c r="AN331" s="13" t="e">
        <f t="shared" si="479"/>
        <v>#DIV/0!</v>
      </c>
      <c r="AO331" s="34" t="e">
        <f t="shared" si="489"/>
        <v>#DIV/0!</v>
      </c>
      <c r="AQ331">
        <v>4</v>
      </c>
      <c r="AR331">
        <f t="shared" si="490"/>
        <v>60</v>
      </c>
      <c r="AS331">
        <v>4</v>
      </c>
      <c r="AT331">
        <v>5000</v>
      </c>
      <c r="AX331" s="29" t="e">
        <f t="shared" si="480"/>
        <v>#DIV/0!</v>
      </c>
      <c r="BB331" s="13" t="e">
        <f t="shared" si="481"/>
        <v>#DIV/0!</v>
      </c>
      <c r="BC331" s="34" t="e">
        <f t="shared" si="491"/>
        <v>#DIV/0!</v>
      </c>
      <c r="BE331" s="53">
        <v>4</v>
      </c>
      <c r="BF331">
        <f t="shared" si="492"/>
        <v>60</v>
      </c>
      <c r="BG331">
        <v>4</v>
      </c>
      <c r="BH331">
        <v>10000</v>
      </c>
      <c r="BL331" s="29" t="e">
        <f t="shared" si="482"/>
        <v>#DIV/0!</v>
      </c>
      <c r="BP331" s="13" t="e">
        <f t="shared" si="483"/>
        <v>#DIV/0!</v>
      </c>
      <c r="BQ331" s="34" t="e">
        <f t="shared" si="493"/>
        <v>#DIV/0!</v>
      </c>
    </row>
    <row r="332" spans="1:69" x14ac:dyDescent="0.25">
      <c r="A332">
        <v>5</v>
      </c>
      <c r="B332">
        <f t="shared" si="484"/>
        <v>60</v>
      </c>
      <c r="C332">
        <v>5</v>
      </c>
      <c r="D332">
        <v>1000</v>
      </c>
      <c r="H332" s="29" t="e">
        <f t="shared" si="474"/>
        <v>#DIV/0!</v>
      </c>
      <c r="L332" s="13" t="e">
        <f t="shared" si="475"/>
        <v>#DIV/0!</v>
      </c>
      <c r="M332" s="34" t="e">
        <f t="shared" si="485"/>
        <v>#DIV/0!</v>
      </c>
      <c r="O332">
        <v>5</v>
      </c>
      <c r="P332">
        <f t="shared" si="486"/>
        <v>60</v>
      </c>
      <c r="Q332">
        <v>5</v>
      </c>
      <c r="R332">
        <v>2000</v>
      </c>
      <c r="V332" s="29" t="e">
        <f t="shared" si="476"/>
        <v>#DIV/0!</v>
      </c>
      <c r="Z332" s="13" t="e">
        <f t="shared" si="477"/>
        <v>#DIV/0!</v>
      </c>
      <c r="AA332" s="34" t="e">
        <f t="shared" si="487"/>
        <v>#DIV/0!</v>
      </c>
      <c r="AC332">
        <v>5</v>
      </c>
      <c r="AD332">
        <f t="shared" si="488"/>
        <v>60</v>
      </c>
      <c r="AE332">
        <v>5</v>
      </c>
      <c r="AF332">
        <v>3000</v>
      </c>
      <c r="AJ332" s="29" t="e">
        <f t="shared" si="478"/>
        <v>#DIV/0!</v>
      </c>
      <c r="AN332" s="13" t="e">
        <f t="shared" si="479"/>
        <v>#DIV/0!</v>
      </c>
      <c r="AO332" s="34" t="e">
        <f t="shared" si="489"/>
        <v>#DIV/0!</v>
      </c>
      <c r="AQ332">
        <v>5</v>
      </c>
      <c r="AR332">
        <f t="shared" si="490"/>
        <v>60</v>
      </c>
      <c r="AS332">
        <v>5</v>
      </c>
      <c r="AT332">
        <v>5000</v>
      </c>
      <c r="AX332" s="29" t="e">
        <f t="shared" si="480"/>
        <v>#DIV/0!</v>
      </c>
      <c r="BB332" s="13" t="e">
        <f t="shared" si="481"/>
        <v>#DIV/0!</v>
      </c>
      <c r="BC332" s="34" t="e">
        <f t="shared" si="491"/>
        <v>#DIV/0!</v>
      </c>
      <c r="BE332" s="53">
        <v>5</v>
      </c>
      <c r="BF332">
        <f t="shared" si="492"/>
        <v>60</v>
      </c>
      <c r="BG332">
        <v>5</v>
      </c>
      <c r="BH332">
        <v>10000</v>
      </c>
      <c r="BL332" s="29" t="e">
        <f t="shared" si="482"/>
        <v>#DIV/0!</v>
      </c>
      <c r="BP332" s="13" t="e">
        <f t="shared" si="483"/>
        <v>#DIV/0!</v>
      </c>
      <c r="BQ332" s="34" t="e">
        <f t="shared" si="493"/>
        <v>#DIV/0!</v>
      </c>
    </row>
    <row r="333" spans="1:69" x14ac:dyDescent="0.25">
      <c r="A333">
        <v>6</v>
      </c>
      <c r="B333">
        <f t="shared" si="484"/>
        <v>60</v>
      </c>
      <c r="C333">
        <v>6</v>
      </c>
      <c r="D333">
        <v>1000</v>
      </c>
      <c r="H333" s="29" t="e">
        <f t="shared" ref="H333:H336" si="494">AVERAGE(E333:G333)</f>
        <v>#DIV/0!</v>
      </c>
      <c r="L333" s="13" t="e">
        <f t="shared" ref="L333:L336" si="495">AVERAGE(I333:K333)</f>
        <v>#DIV/0!</v>
      </c>
      <c r="M333" s="34" t="e">
        <f t="shared" ref="M333:M336" si="496">H333*1000/(B333*C333*D333)</f>
        <v>#DIV/0!</v>
      </c>
      <c r="O333">
        <v>6</v>
      </c>
      <c r="P333">
        <f t="shared" si="486"/>
        <v>60</v>
      </c>
      <c r="Q333">
        <v>6</v>
      </c>
      <c r="R333">
        <v>2000</v>
      </c>
      <c r="V333" s="29" t="e">
        <f t="shared" si="476"/>
        <v>#DIV/0!</v>
      </c>
      <c r="Z333" s="13" t="e">
        <f t="shared" si="477"/>
        <v>#DIV/0!</v>
      </c>
      <c r="AA333" s="34" t="e">
        <f t="shared" si="487"/>
        <v>#DIV/0!</v>
      </c>
      <c r="AC333">
        <v>6</v>
      </c>
      <c r="AD333">
        <f t="shared" si="488"/>
        <v>60</v>
      </c>
      <c r="AE333">
        <v>6</v>
      </c>
      <c r="AF333">
        <v>3000</v>
      </c>
      <c r="AJ333" s="29" t="e">
        <f t="shared" si="478"/>
        <v>#DIV/0!</v>
      </c>
      <c r="AN333" s="13" t="e">
        <f t="shared" si="479"/>
        <v>#DIV/0!</v>
      </c>
      <c r="AO333" s="34" t="e">
        <f t="shared" si="489"/>
        <v>#DIV/0!</v>
      </c>
      <c r="AQ333">
        <v>6</v>
      </c>
      <c r="AR333">
        <f t="shared" si="490"/>
        <v>60</v>
      </c>
      <c r="AS333">
        <v>6</v>
      </c>
      <c r="AT333">
        <v>5000</v>
      </c>
      <c r="AX333" s="29" t="e">
        <f t="shared" si="480"/>
        <v>#DIV/0!</v>
      </c>
      <c r="BB333" s="13" t="e">
        <f t="shared" si="481"/>
        <v>#DIV/0!</v>
      </c>
      <c r="BC333" s="34" t="e">
        <f t="shared" si="491"/>
        <v>#DIV/0!</v>
      </c>
      <c r="BE333" s="53">
        <v>6</v>
      </c>
      <c r="BF333">
        <f t="shared" si="492"/>
        <v>60</v>
      </c>
      <c r="BG333">
        <v>6</v>
      </c>
      <c r="BH333">
        <v>10000</v>
      </c>
      <c r="BL333" s="29" t="e">
        <f t="shared" si="482"/>
        <v>#DIV/0!</v>
      </c>
      <c r="BP333" s="13" t="e">
        <f t="shared" si="483"/>
        <v>#DIV/0!</v>
      </c>
      <c r="BQ333" s="34" t="e">
        <f t="shared" si="493"/>
        <v>#DIV/0!</v>
      </c>
    </row>
    <row r="334" spans="1:69" x14ac:dyDescent="0.25">
      <c r="A334">
        <v>7</v>
      </c>
      <c r="B334">
        <f t="shared" si="484"/>
        <v>60</v>
      </c>
      <c r="C334">
        <v>7</v>
      </c>
      <c r="D334">
        <v>1000</v>
      </c>
      <c r="H334" s="29" t="e">
        <f t="shared" si="494"/>
        <v>#DIV/0!</v>
      </c>
      <c r="L334" s="13" t="e">
        <f t="shared" si="495"/>
        <v>#DIV/0!</v>
      </c>
      <c r="M334" s="34" t="e">
        <f t="shared" si="496"/>
        <v>#DIV/0!</v>
      </c>
      <c r="O334">
        <v>7</v>
      </c>
      <c r="P334">
        <f t="shared" si="486"/>
        <v>60</v>
      </c>
      <c r="Q334">
        <v>7</v>
      </c>
      <c r="R334">
        <v>2000</v>
      </c>
      <c r="V334" s="29" t="e">
        <f t="shared" si="476"/>
        <v>#DIV/0!</v>
      </c>
      <c r="Z334" s="13" t="e">
        <f t="shared" si="477"/>
        <v>#DIV/0!</v>
      </c>
      <c r="AA334" s="34" t="e">
        <f t="shared" si="487"/>
        <v>#DIV/0!</v>
      </c>
      <c r="AC334">
        <v>7</v>
      </c>
      <c r="AD334">
        <f t="shared" si="488"/>
        <v>60</v>
      </c>
      <c r="AE334">
        <v>7</v>
      </c>
      <c r="AF334">
        <v>3000</v>
      </c>
      <c r="AJ334" s="29" t="e">
        <f t="shared" si="478"/>
        <v>#DIV/0!</v>
      </c>
      <c r="AN334" s="13" t="e">
        <f t="shared" si="479"/>
        <v>#DIV/0!</v>
      </c>
      <c r="AO334" s="34" t="e">
        <f t="shared" si="489"/>
        <v>#DIV/0!</v>
      </c>
      <c r="AQ334">
        <v>7</v>
      </c>
      <c r="AR334">
        <f t="shared" si="490"/>
        <v>60</v>
      </c>
      <c r="AS334">
        <v>7</v>
      </c>
      <c r="AT334">
        <v>5000</v>
      </c>
      <c r="AX334" s="29" t="e">
        <f t="shared" si="480"/>
        <v>#DIV/0!</v>
      </c>
      <c r="BB334" s="13" t="e">
        <f t="shared" si="481"/>
        <v>#DIV/0!</v>
      </c>
      <c r="BC334" s="34" t="e">
        <f t="shared" si="491"/>
        <v>#DIV/0!</v>
      </c>
      <c r="BE334" s="53">
        <v>7</v>
      </c>
      <c r="BF334">
        <f t="shared" si="492"/>
        <v>60</v>
      </c>
      <c r="BG334">
        <v>7</v>
      </c>
      <c r="BH334">
        <v>10000</v>
      </c>
      <c r="BL334" s="29" t="e">
        <f t="shared" si="482"/>
        <v>#DIV/0!</v>
      </c>
      <c r="BP334" s="13" t="e">
        <f t="shared" si="483"/>
        <v>#DIV/0!</v>
      </c>
      <c r="BQ334" s="34" t="e">
        <f t="shared" si="493"/>
        <v>#DIV/0!</v>
      </c>
    </row>
    <row r="335" spans="1:69" x14ac:dyDescent="0.25">
      <c r="A335">
        <v>8</v>
      </c>
      <c r="B335">
        <f t="shared" si="484"/>
        <v>60</v>
      </c>
      <c r="C335">
        <v>8</v>
      </c>
      <c r="D335">
        <v>1000</v>
      </c>
      <c r="H335" s="29" t="e">
        <f t="shared" si="494"/>
        <v>#DIV/0!</v>
      </c>
      <c r="L335" s="13" t="e">
        <f t="shared" si="495"/>
        <v>#DIV/0!</v>
      </c>
      <c r="M335" s="34" t="e">
        <f t="shared" si="496"/>
        <v>#DIV/0!</v>
      </c>
      <c r="O335">
        <v>8</v>
      </c>
      <c r="P335">
        <f t="shared" si="486"/>
        <v>60</v>
      </c>
      <c r="Q335">
        <v>8</v>
      </c>
      <c r="R335">
        <v>2000</v>
      </c>
      <c r="V335" s="29" t="e">
        <f t="shared" si="476"/>
        <v>#DIV/0!</v>
      </c>
      <c r="Z335" s="13" t="e">
        <f t="shared" si="477"/>
        <v>#DIV/0!</v>
      </c>
      <c r="AA335" s="34" t="e">
        <f t="shared" si="487"/>
        <v>#DIV/0!</v>
      </c>
      <c r="AC335">
        <v>8</v>
      </c>
      <c r="AD335">
        <f t="shared" si="488"/>
        <v>60</v>
      </c>
      <c r="AE335">
        <v>8</v>
      </c>
      <c r="AF335">
        <v>3000</v>
      </c>
      <c r="AJ335" s="29" t="e">
        <f t="shared" si="478"/>
        <v>#DIV/0!</v>
      </c>
      <c r="AN335" s="13" t="e">
        <f t="shared" si="479"/>
        <v>#DIV/0!</v>
      </c>
      <c r="AO335" s="34" t="e">
        <f t="shared" si="489"/>
        <v>#DIV/0!</v>
      </c>
      <c r="AQ335">
        <v>8</v>
      </c>
      <c r="AR335">
        <f t="shared" si="490"/>
        <v>60</v>
      </c>
      <c r="AS335">
        <v>8</v>
      </c>
      <c r="AT335">
        <v>5000</v>
      </c>
      <c r="AX335" s="29" t="e">
        <f t="shared" si="480"/>
        <v>#DIV/0!</v>
      </c>
      <c r="BB335" s="13" t="e">
        <f t="shared" si="481"/>
        <v>#DIV/0!</v>
      </c>
      <c r="BC335" s="34" t="e">
        <f t="shared" si="491"/>
        <v>#DIV/0!</v>
      </c>
      <c r="BE335" s="53">
        <v>8</v>
      </c>
      <c r="BF335">
        <f t="shared" si="492"/>
        <v>60</v>
      </c>
      <c r="BG335">
        <v>8</v>
      </c>
      <c r="BH335">
        <v>10000</v>
      </c>
      <c r="BL335" s="29" t="e">
        <f t="shared" si="482"/>
        <v>#DIV/0!</v>
      </c>
      <c r="BP335" s="13" t="e">
        <f t="shared" si="483"/>
        <v>#DIV/0!</v>
      </c>
      <c r="BQ335" s="34" t="e">
        <f t="shared" si="493"/>
        <v>#DIV/0!</v>
      </c>
    </row>
    <row r="336" spans="1:69" x14ac:dyDescent="0.25">
      <c r="A336">
        <v>9</v>
      </c>
      <c r="B336">
        <f t="shared" si="484"/>
        <v>60</v>
      </c>
      <c r="C336">
        <v>9</v>
      </c>
      <c r="D336">
        <v>1000</v>
      </c>
      <c r="H336" s="29" t="e">
        <f t="shared" si="494"/>
        <v>#DIV/0!</v>
      </c>
      <c r="L336" s="13" t="e">
        <f t="shared" si="495"/>
        <v>#DIV/0!</v>
      </c>
      <c r="M336" s="34" t="e">
        <f t="shared" si="496"/>
        <v>#DIV/0!</v>
      </c>
      <c r="O336">
        <v>9</v>
      </c>
      <c r="P336">
        <f t="shared" si="486"/>
        <v>60</v>
      </c>
      <c r="Q336">
        <v>9</v>
      </c>
      <c r="R336">
        <v>2000</v>
      </c>
      <c r="V336" s="29" t="e">
        <f t="shared" si="476"/>
        <v>#DIV/0!</v>
      </c>
      <c r="Z336" s="13" t="e">
        <f t="shared" si="477"/>
        <v>#DIV/0!</v>
      </c>
      <c r="AA336" s="34" t="e">
        <f t="shared" si="487"/>
        <v>#DIV/0!</v>
      </c>
      <c r="AC336">
        <v>9</v>
      </c>
      <c r="AD336">
        <f t="shared" si="488"/>
        <v>60</v>
      </c>
      <c r="AE336">
        <v>9</v>
      </c>
      <c r="AF336">
        <v>3000</v>
      </c>
      <c r="AJ336" s="29" t="e">
        <f t="shared" si="478"/>
        <v>#DIV/0!</v>
      </c>
      <c r="AN336" s="13" t="e">
        <f t="shared" si="479"/>
        <v>#DIV/0!</v>
      </c>
      <c r="AO336" s="34" t="e">
        <f t="shared" si="489"/>
        <v>#DIV/0!</v>
      </c>
      <c r="AQ336">
        <v>9</v>
      </c>
      <c r="AR336">
        <f t="shared" si="490"/>
        <v>60</v>
      </c>
      <c r="AS336">
        <v>9</v>
      </c>
      <c r="AT336">
        <v>5000</v>
      </c>
      <c r="AX336" s="29" t="e">
        <f t="shared" si="480"/>
        <v>#DIV/0!</v>
      </c>
      <c r="BB336" s="13" t="e">
        <f t="shared" si="481"/>
        <v>#DIV/0!</v>
      </c>
      <c r="BC336" s="34" t="e">
        <f t="shared" si="491"/>
        <v>#DIV/0!</v>
      </c>
      <c r="BE336" s="53">
        <v>9</v>
      </c>
      <c r="BF336">
        <f t="shared" si="492"/>
        <v>60</v>
      </c>
      <c r="BG336">
        <v>9</v>
      </c>
      <c r="BH336">
        <v>10000</v>
      </c>
      <c r="BL336" s="29" t="e">
        <f t="shared" si="482"/>
        <v>#DIV/0!</v>
      </c>
      <c r="BP336" s="13" t="e">
        <f t="shared" si="483"/>
        <v>#DIV/0!</v>
      </c>
      <c r="BQ336" s="34" t="e">
        <f t="shared" si="493"/>
        <v>#DIV/0!</v>
      </c>
    </row>
    <row r="337" spans="1:69" s="41" customFormat="1" x14ac:dyDescent="0.25">
      <c r="A337" s="41">
        <v>10</v>
      </c>
      <c r="B337" s="41">
        <f t="shared" si="484"/>
        <v>60</v>
      </c>
      <c r="C337" s="41">
        <v>10</v>
      </c>
      <c r="D337" s="41">
        <v>1000</v>
      </c>
      <c r="E337" s="41">
        <v>12.8</v>
      </c>
      <c r="F337" s="41">
        <v>12.8</v>
      </c>
      <c r="G337" s="41">
        <v>12.8</v>
      </c>
      <c r="H337" s="42">
        <f t="shared" si="474"/>
        <v>12.800000000000002</v>
      </c>
      <c r="L337" s="43" t="e">
        <f t="shared" si="475"/>
        <v>#DIV/0!</v>
      </c>
      <c r="M337" s="44">
        <f t="shared" si="485"/>
        <v>2.1333333333333336E-2</v>
      </c>
      <c r="O337" s="41">
        <v>10</v>
      </c>
      <c r="P337" s="41">
        <f t="shared" si="486"/>
        <v>60</v>
      </c>
      <c r="Q337" s="41">
        <v>10</v>
      </c>
      <c r="R337" s="41">
        <v>2000</v>
      </c>
      <c r="S337" s="41">
        <v>24.6</v>
      </c>
      <c r="T337" s="41">
        <v>24.8</v>
      </c>
      <c r="U337" s="41">
        <v>24.8</v>
      </c>
      <c r="V337" s="42">
        <f t="shared" si="476"/>
        <v>24.733333333333334</v>
      </c>
      <c r="Z337" s="43" t="e">
        <f t="shared" si="477"/>
        <v>#DIV/0!</v>
      </c>
      <c r="AA337" s="44">
        <f t="shared" si="487"/>
        <v>2.0611111111111115E-2</v>
      </c>
      <c r="AC337" s="41">
        <v>10</v>
      </c>
      <c r="AD337" s="41">
        <f t="shared" si="488"/>
        <v>60</v>
      </c>
      <c r="AE337" s="41">
        <v>10</v>
      </c>
      <c r="AF337" s="41">
        <v>3000</v>
      </c>
      <c r="AG337" s="41">
        <v>36.9</v>
      </c>
      <c r="AH337" s="41">
        <v>36.9</v>
      </c>
      <c r="AI337" s="41">
        <v>36.9</v>
      </c>
      <c r="AJ337" s="42">
        <f t="shared" si="478"/>
        <v>36.9</v>
      </c>
      <c r="AN337" s="43" t="e">
        <f t="shared" si="479"/>
        <v>#DIV/0!</v>
      </c>
      <c r="AO337" s="44">
        <f t="shared" si="489"/>
        <v>2.0500000000000001E-2</v>
      </c>
      <c r="AQ337" s="41">
        <v>10</v>
      </c>
      <c r="AR337" s="41">
        <f t="shared" si="490"/>
        <v>60</v>
      </c>
      <c r="AS337" s="41">
        <v>10</v>
      </c>
      <c r="AT337" s="41">
        <v>5000</v>
      </c>
      <c r="AU337" s="41">
        <v>61.3</v>
      </c>
      <c r="AV337" s="41">
        <v>60.5</v>
      </c>
      <c r="AW337" s="41">
        <v>60.6</v>
      </c>
      <c r="AX337" s="42">
        <f t="shared" si="480"/>
        <v>60.800000000000004</v>
      </c>
      <c r="BB337" s="43" t="e">
        <f t="shared" si="481"/>
        <v>#DIV/0!</v>
      </c>
      <c r="BC337" s="44">
        <f t="shared" si="491"/>
        <v>2.0266666666666669E-2</v>
      </c>
      <c r="BE337" s="55">
        <v>10</v>
      </c>
      <c r="BF337" s="41">
        <f t="shared" si="492"/>
        <v>60</v>
      </c>
      <c r="BG337" s="41">
        <v>10</v>
      </c>
      <c r="BH337" s="41">
        <v>10000</v>
      </c>
      <c r="BI337" s="41">
        <v>112.8</v>
      </c>
      <c r="BJ337" s="41">
        <v>110.8</v>
      </c>
      <c r="BK337" s="41">
        <v>111.7</v>
      </c>
      <c r="BL337" s="42">
        <f t="shared" si="482"/>
        <v>111.76666666666667</v>
      </c>
      <c r="BP337" s="43" t="e">
        <f t="shared" si="483"/>
        <v>#DIV/0!</v>
      </c>
      <c r="BQ337" s="44">
        <f t="shared" si="493"/>
        <v>1.8627777777777778E-2</v>
      </c>
    </row>
    <row r="338" spans="1:69" x14ac:dyDescent="0.25">
      <c r="A338">
        <v>11</v>
      </c>
      <c r="B338">
        <f t="shared" si="484"/>
        <v>60</v>
      </c>
      <c r="C338">
        <v>11</v>
      </c>
      <c r="D338">
        <v>1000</v>
      </c>
      <c r="H338" s="29" t="s">
        <v>44</v>
      </c>
      <c r="L338" s="13"/>
      <c r="M338" s="34"/>
      <c r="O338">
        <v>11</v>
      </c>
      <c r="P338">
        <f t="shared" si="486"/>
        <v>60</v>
      </c>
      <c r="Q338">
        <v>11</v>
      </c>
      <c r="R338">
        <v>2000</v>
      </c>
      <c r="V338" s="29" t="s">
        <v>44</v>
      </c>
      <c r="Z338" s="13"/>
      <c r="AA338" s="34"/>
      <c r="AC338">
        <v>11</v>
      </c>
      <c r="AD338">
        <f t="shared" si="488"/>
        <v>60</v>
      </c>
      <c r="AE338">
        <v>11</v>
      </c>
      <c r="AF338">
        <v>3000</v>
      </c>
      <c r="AJ338" s="29" t="s">
        <v>44</v>
      </c>
      <c r="AN338" s="13"/>
      <c r="AO338" s="34"/>
      <c r="AQ338">
        <v>11</v>
      </c>
      <c r="AR338">
        <f t="shared" si="490"/>
        <v>60</v>
      </c>
      <c r="AS338">
        <v>11</v>
      </c>
      <c r="AT338">
        <v>5000</v>
      </c>
      <c r="AX338" s="29" t="s">
        <v>44</v>
      </c>
      <c r="BB338" s="13"/>
      <c r="BC338" s="34"/>
      <c r="BE338" s="53">
        <v>11</v>
      </c>
      <c r="BF338">
        <f t="shared" si="492"/>
        <v>60</v>
      </c>
      <c r="BG338">
        <v>11</v>
      </c>
      <c r="BH338">
        <v>10000</v>
      </c>
      <c r="BL338" s="29" t="s">
        <v>44</v>
      </c>
      <c r="BP338" s="13"/>
      <c r="BQ338" s="34"/>
    </row>
    <row r="341" spans="1:69" s="31" customFormat="1" x14ac:dyDescent="0.25">
      <c r="A341" s="39" t="s">
        <v>59</v>
      </c>
      <c r="B341" s="40">
        <v>70</v>
      </c>
      <c r="F341" s="35"/>
      <c r="H341" s="36"/>
      <c r="L341" s="37"/>
      <c r="M341" s="37"/>
      <c r="AA341" s="37"/>
      <c r="BE341" s="54"/>
    </row>
    <row r="342" spans="1:69" x14ac:dyDescent="0.25">
      <c r="A342" s="31"/>
      <c r="B342" s="32" t="s">
        <v>11</v>
      </c>
      <c r="C342" s="32" t="s">
        <v>12</v>
      </c>
      <c r="D342" s="32" t="s">
        <v>20</v>
      </c>
      <c r="E342" s="32" t="s">
        <v>28</v>
      </c>
      <c r="F342" s="32" t="s">
        <v>29</v>
      </c>
      <c r="G342" s="32" t="s">
        <v>30</v>
      </c>
      <c r="H342" s="33" t="s">
        <v>13</v>
      </c>
      <c r="I342" s="32" t="s">
        <v>14</v>
      </c>
      <c r="J342" s="32" t="s">
        <v>15</v>
      </c>
      <c r="K342" s="32" t="s">
        <v>16</v>
      </c>
      <c r="L342" s="33" t="s">
        <v>18</v>
      </c>
      <c r="M342" s="33" t="s">
        <v>45</v>
      </c>
      <c r="O342" s="31"/>
      <c r="P342" s="32" t="s">
        <v>11</v>
      </c>
      <c r="Q342" s="32" t="s">
        <v>12</v>
      </c>
      <c r="R342" s="32" t="s">
        <v>20</v>
      </c>
      <c r="S342" s="32" t="s">
        <v>28</v>
      </c>
      <c r="T342" s="32" t="s">
        <v>29</v>
      </c>
      <c r="U342" s="32" t="s">
        <v>30</v>
      </c>
      <c r="V342" s="33" t="s">
        <v>13</v>
      </c>
      <c r="W342" s="32" t="s">
        <v>14</v>
      </c>
      <c r="X342" s="32" t="s">
        <v>15</v>
      </c>
      <c r="Y342" s="32" t="s">
        <v>16</v>
      </c>
      <c r="Z342" s="33" t="s">
        <v>18</v>
      </c>
      <c r="AA342" s="33" t="s">
        <v>45</v>
      </c>
      <c r="AC342" s="31"/>
      <c r="AD342" s="32" t="s">
        <v>11</v>
      </c>
      <c r="AE342" s="32" t="s">
        <v>12</v>
      </c>
      <c r="AF342" s="32" t="s">
        <v>20</v>
      </c>
      <c r="AG342" s="32" t="s">
        <v>28</v>
      </c>
      <c r="AH342" s="32" t="s">
        <v>29</v>
      </c>
      <c r="AI342" s="32" t="s">
        <v>30</v>
      </c>
      <c r="AJ342" s="33" t="s">
        <v>13</v>
      </c>
      <c r="AK342" s="32" t="s">
        <v>14</v>
      </c>
      <c r="AL342" s="32" t="s">
        <v>15</v>
      </c>
      <c r="AM342" s="32" t="s">
        <v>16</v>
      </c>
      <c r="AN342" s="33" t="s">
        <v>18</v>
      </c>
      <c r="AO342" s="33" t="s">
        <v>45</v>
      </c>
      <c r="AQ342" s="31"/>
      <c r="AR342" s="32" t="s">
        <v>11</v>
      </c>
      <c r="AS342" s="32" t="s">
        <v>12</v>
      </c>
      <c r="AT342" s="32" t="s">
        <v>20</v>
      </c>
      <c r="AU342" s="32" t="s">
        <v>28</v>
      </c>
      <c r="AV342" s="32" t="s">
        <v>29</v>
      </c>
      <c r="AW342" s="32" t="s">
        <v>30</v>
      </c>
      <c r="AX342" s="33" t="s">
        <v>13</v>
      </c>
      <c r="AY342" s="32" t="s">
        <v>14</v>
      </c>
      <c r="AZ342" s="32" t="s">
        <v>15</v>
      </c>
      <c r="BA342" s="32" t="s">
        <v>16</v>
      </c>
      <c r="BB342" s="33" t="s">
        <v>18</v>
      </c>
      <c r="BC342" s="33" t="s">
        <v>45</v>
      </c>
      <c r="BE342" s="54"/>
      <c r="BF342" s="32" t="s">
        <v>11</v>
      </c>
      <c r="BG342" s="32" t="s">
        <v>12</v>
      </c>
      <c r="BH342" s="32" t="s">
        <v>20</v>
      </c>
      <c r="BI342" s="32" t="s">
        <v>28</v>
      </c>
      <c r="BJ342" s="32" t="s">
        <v>29</v>
      </c>
      <c r="BK342" s="32" t="s">
        <v>30</v>
      </c>
      <c r="BL342" s="33" t="s">
        <v>13</v>
      </c>
      <c r="BM342" s="32" t="s">
        <v>14</v>
      </c>
      <c r="BN342" s="32" t="s">
        <v>15</v>
      </c>
      <c r="BO342" s="32" t="s">
        <v>16</v>
      </c>
      <c r="BP342" s="33" t="s">
        <v>18</v>
      </c>
      <c r="BQ342" s="33" t="s">
        <v>45</v>
      </c>
    </row>
    <row r="343" spans="1:69" x14ac:dyDescent="0.25">
      <c r="A343">
        <v>1</v>
      </c>
      <c r="B343">
        <f>$B$341</f>
        <v>70</v>
      </c>
      <c r="C343">
        <v>1</v>
      </c>
      <c r="D343">
        <v>1000</v>
      </c>
      <c r="H343" s="29" t="e">
        <f>AVERAGE(E343:G343)</f>
        <v>#DIV/0!</v>
      </c>
      <c r="I343" s="5" t="s">
        <v>43</v>
      </c>
      <c r="J343" s="5" t="s">
        <v>43</v>
      </c>
      <c r="K343" s="5" t="s">
        <v>43</v>
      </c>
      <c r="L343" s="5" t="s">
        <v>43</v>
      </c>
      <c r="M343" s="34" t="e">
        <f>H343*1000/(B343*C343*D343)</f>
        <v>#DIV/0!</v>
      </c>
      <c r="O343">
        <v>1</v>
      </c>
      <c r="P343">
        <f>$B$341</f>
        <v>70</v>
      </c>
      <c r="Q343">
        <v>1</v>
      </c>
      <c r="R343">
        <v>2000</v>
      </c>
      <c r="V343" s="29" t="e">
        <f>AVERAGE(S343:U343)</f>
        <v>#DIV/0!</v>
      </c>
      <c r="W343" s="5" t="s">
        <v>43</v>
      </c>
      <c r="X343" s="5" t="s">
        <v>43</v>
      </c>
      <c r="Y343" s="5" t="s">
        <v>43</v>
      </c>
      <c r="Z343" s="5" t="s">
        <v>43</v>
      </c>
      <c r="AA343" s="34" t="e">
        <f>V343*1000/(P343*Q343*R343)</f>
        <v>#DIV/0!</v>
      </c>
      <c r="AC343">
        <v>1</v>
      </c>
      <c r="AD343">
        <f>$B$341</f>
        <v>70</v>
      </c>
      <c r="AE343">
        <v>1</v>
      </c>
      <c r="AF343">
        <v>3000</v>
      </c>
      <c r="AJ343" s="29" t="e">
        <f>AVERAGE(AG343:AI343)</f>
        <v>#DIV/0!</v>
      </c>
      <c r="AK343" s="5" t="s">
        <v>43</v>
      </c>
      <c r="AL343" s="5" t="s">
        <v>43</v>
      </c>
      <c r="AM343" s="5" t="s">
        <v>43</v>
      </c>
      <c r="AN343" s="5" t="s">
        <v>43</v>
      </c>
      <c r="AO343" s="34" t="e">
        <f>AJ343*1000/(AD343*AE343*AF343)</f>
        <v>#DIV/0!</v>
      </c>
      <c r="AQ343">
        <v>1</v>
      </c>
      <c r="AR343">
        <f>$B$341</f>
        <v>70</v>
      </c>
      <c r="AS343">
        <v>1</v>
      </c>
      <c r="AT343">
        <v>5000</v>
      </c>
      <c r="AX343" s="29" t="e">
        <f>AVERAGE(AU343:AW343)</f>
        <v>#DIV/0!</v>
      </c>
      <c r="AY343" s="5" t="s">
        <v>43</v>
      </c>
      <c r="AZ343" s="5" t="s">
        <v>43</v>
      </c>
      <c r="BA343" s="5" t="s">
        <v>43</v>
      </c>
      <c r="BB343" s="5" t="s">
        <v>43</v>
      </c>
      <c r="BC343" s="34" t="e">
        <f>AX343*1000/(AR343*AS343*AT343)</f>
        <v>#DIV/0!</v>
      </c>
      <c r="BE343" s="53">
        <v>1</v>
      </c>
      <c r="BF343">
        <f>$B$341</f>
        <v>70</v>
      </c>
      <c r="BG343">
        <v>1</v>
      </c>
      <c r="BH343">
        <v>10000</v>
      </c>
      <c r="BL343" s="29" t="e">
        <f>AVERAGE(BI343:BK343)</f>
        <v>#DIV/0!</v>
      </c>
      <c r="BM343" s="5" t="s">
        <v>43</v>
      </c>
      <c r="BN343" s="5" t="s">
        <v>43</v>
      </c>
      <c r="BO343" s="5" t="s">
        <v>43</v>
      </c>
      <c r="BP343" s="5" t="s">
        <v>43</v>
      </c>
      <c r="BQ343" s="34" t="e">
        <f>BL343*1000/(BF343*BG343*BH343)</f>
        <v>#DIV/0!</v>
      </c>
    </row>
    <row r="344" spans="1:69" x14ac:dyDescent="0.25">
      <c r="A344">
        <v>2</v>
      </c>
      <c r="B344">
        <f>B343</f>
        <v>70</v>
      </c>
      <c r="C344">
        <v>2</v>
      </c>
      <c r="D344">
        <v>1000</v>
      </c>
      <c r="H344" s="29" t="e">
        <f t="shared" ref="H344:H348" si="497">AVERAGE(E344:G344)</f>
        <v>#DIV/0!</v>
      </c>
      <c r="I344" s="38"/>
      <c r="J344" s="5"/>
      <c r="K344" s="38"/>
      <c r="L344" s="13" t="e">
        <f t="shared" ref="L344:L348" si="498">AVERAGE(I344:K344)</f>
        <v>#DIV/0!</v>
      </c>
      <c r="M344" s="34" t="e">
        <f>H344*1000/(B344*C344*D344)</f>
        <v>#DIV/0!</v>
      </c>
      <c r="O344">
        <v>2</v>
      </c>
      <c r="P344">
        <f>P343</f>
        <v>70</v>
      </c>
      <c r="Q344">
        <v>2</v>
      </c>
      <c r="R344">
        <v>2000</v>
      </c>
      <c r="V344" s="29" t="e">
        <f t="shared" ref="V344:V351" si="499">AVERAGE(S344:U344)</f>
        <v>#DIV/0!</v>
      </c>
      <c r="W344" s="38"/>
      <c r="X344" s="5"/>
      <c r="Y344" s="38"/>
      <c r="Z344" s="13" t="e">
        <f t="shared" ref="Z344:Z351" si="500">AVERAGE(W344:Y344)</f>
        <v>#DIV/0!</v>
      </c>
      <c r="AA344" s="34" t="e">
        <f>V344*1000/(P344*Q344*R344)</f>
        <v>#DIV/0!</v>
      </c>
      <c r="AC344">
        <v>2</v>
      </c>
      <c r="AD344">
        <f>AD343</f>
        <v>70</v>
      </c>
      <c r="AE344">
        <v>2</v>
      </c>
      <c r="AF344">
        <v>3000</v>
      </c>
      <c r="AJ344" s="29" t="e">
        <f t="shared" ref="AJ344:AJ351" si="501">AVERAGE(AG344:AI344)</f>
        <v>#DIV/0!</v>
      </c>
      <c r="AK344" s="38"/>
      <c r="AL344" s="5"/>
      <c r="AM344" s="38"/>
      <c r="AN344" s="13" t="e">
        <f t="shared" ref="AN344:AN351" si="502">AVERAGE(AK344:AM344)</f>
        <v>#DIV/0!</v>
      </c>
      <c r="AO344" s="34" t="e">
        <f>AJ344*1000/(AD344*AE344*AF344)</f>
        <v>#DIV/0!</v>
      </c>
      <c r="AQ344">
        <v>2</v>
      </c>
      <c r="AR344">
        <f>AR343</f>
        <v>70</v>
      </c>
      <c r="AS344">
        <v>2</v>
      </c>
      <c r="AT344">
        <v>5000</v>
      </c>
      <c r="AX344" s="29" t="e">
        <f t="shared" ref="AX344:AX351" si="503">AVERAGE(AU344:AW344)</f>
        <v>#DIV/0!</v>
      </c>
      <c r="AY344" s="38"/>
      <c r="AZ344" s="5"/>
      <c r="BA344" s="38"/>
      <c r="BB344" s="13" t="e">
        <f t="shared" ref="BB344:BB351" si="504">AVERAGE(AY344:BA344)</f>
        <v>#DIV/0!</v>
      </c>
      <c r="BC344" s="34" t="e">
        <f>AX344*1000/(AR344*AS344*AT344)</f>
        <v>#DIV/0!</v>
      </c>
      <c r="BE344" s="53">
        <v>2</v>
      </c>
      <c r="BF344">
        <f>BF343</f>
        <v>70</v>
      </c>
      <c r="BG344">
        <v>2</v>
      </c>
      <c r="BH344">
        <v>10000</v>
      </c>
      <c r="BL344" s="29" t="e">
        <f t="shared" ref="BL344:BL351" si="505">AVERAGE(BI344:BK344)</f>
        <v>#DIV/0!</v>
      </c>
      <c r="BM344" s="38"/>
      <c r="BN344" s="5"/>
      <c r="BO344" s="38"/>
      <c r="BP344" s="13" t="e">
        <f t="shared" ref="BP344:BP351" si="506">AVERAGE(BM344:BO344)</f>
        <v>#DIV/0!</v>
      </c>
      <c r="BQ344" s="34" t="e">
        <f>BL344*1000/(BF344*BG344*BH344)</f>
        <v>#DIV/0!</v>
      </c>
    </row>
    <row r="345" spans="1:69" x14ac:dyDescent="0.25">
      <c r="A345">
        <v>3</v>
      </c>
      <c r="B345">
        <f t="shared" ref="B345:B352" si="507">B344</f>
        <v>70</v>
      </c>
      <c r="C345">
        <v>3</v>
      </c>
      <c r="D345">
        <v>1000</v>
      </c>
      <c r="H345" s="29" t="e">
        <f t="shared" si="497"/>
        <v>#DIV/0!</v>
      </c>
      <c r="L345" s="13" t="e">
        <f t="shared" si="498"/>
        <v>#DIV/0!</v>
      </c>
      <c r="M345" s="34" t="e">
        <f t="shared" ref="M345:M348" si="508">H345*1000/(B345*C345*D345)</f>
        <v>#DIV/0!</v>
      </c>
      <c r="O345">
        <v>3</v>
      </c>
      <c r="P345">
        <f t="shared" ref="P345:P352" si="509">P344</f>
        <v>70</v>
      </c>
      <c r="Q345">
        <v>3</v>
      </c>
      <c r="R345">
        <v>2000</v>
      </c>
      <c r="V345" s="29" t="e">
        <f t="shared" si="499"/>
        <v>#DIV/0!</v>
      </c>
      <c r="Z345" s="13" t="e">
        <f t="shared" si="500"/>
        <v>#DIV/0!</v>
      </c>
      <c r="AA345" s="34" t="e">
        <f t="shared" ref="AA345:AA351" si="510">V345*1000/(P345*Q345*R345)</f>
        <v>#DIV/0!</v>
      </c>
      <c r="AC345">
        <v>3</v>
      </c>
      <c r="AD345">
        <f t="shared" ref="AD345:AD352" si="511">AD344</f>
        <v>70</v>
      </c>
      <c r="AE345">
        <v>3</v>
      </c>
      <c r="AF345">
        <v>3000</v>
      </c>
      <c r="AJ345" s="29" t="e">
        <f t="shared" si="501"/>
        <v>#DIV/0!</v>
      </c>
      <c r="AN345" s="13" t="e">
        <f t="shared" si="502"/>
        <v>#DIV/0!</v>
      </c>
      <c r="AO345" s="34" t="e">
        <f t="shared" ref="AO345:AO351" si="512">AJ345*1000/(AD345*AE345*AF345)</f>
        <v>#DIV/0!</v>
      </c>
      <c r="AQ345">
        <v>3</v>
      </c>
      <c r="AR345">
        <f t="shared" ref="AR345:AR352" si="513">AR344</f>
        <v>70</v>
      </c>
      <c r="AS345">
        <v>3</v>
      </c>
      <c r="AT345">
        <v>5000</v>
      </c>
      <c r="AX345" s="29" t="e">
        <f t="shared" si="503"/>
        <v>#DIV/0!</v>
      </c>
      <c r="BB345" s="13" t="e">
        <f t="shared" si="504"/>
        <v>#DIV/0!</v>
      </c>
      <c r="BC345" s="34" t="e">
        <f t="shared" ref="BC345:BC351" si="514">AX345*1000/(AR345*AS345*AT345)</f>
        <v>#DIV/0!</v>
      </c>
      <c r="BE345" s="53">
        <v>3</v>
      </c>
      <c r="BF345">
        <f t="shared" ref="BF345:BF352" si="515">BF344</f>
        <v>70</v>
      </c>
      <c r="BG345">
        <v>3</v>
      </c>
      <c r="BH345">
        <v>10000</v>
      </c>
      <c r="BL345" s="29" t="e">
        <f t="shared" si="505"/>
        <v>#DIV/0!</v>
      </c>
      <c r="BP345" s="13" t="e">
        <f t="shared" si="506"/>
        <v>#DIV/0!</v>
      </c>
      <c r="BQ345" s="34" t="e">
        <f t="shared" ref="BQ345:BQ351" si="516">BL345*1000/(BF345*BG345*BH345)</f>
        <v>#DIV/0!</v>
      </c>
    </row>
    <row r="346" spans="1:69" x14ac:dyDescent="0.25">
      <c r="A346">
        <v>4</v>
      </c>
      <c r="B346">
        <f t="shared" si="507"/>
        <v>70</v>
      </c>
      <c r="C346">
        <v>4</v>
      </c>
      <c r="D346">
        <v>1000</v>
      </c>
      <c r="H346" s="29" t="e">
        <f t="shared" si="497"/>
        <v>#DIV/0!</v>
      </c>
      <c r="L346" s="13" t="e">
        <f t="shared" si="498"/>
        <v>#DIV/0!</v>
      </c>
      <c r="M346" s="34" t="e">
        <f t="shared" si="508"/>
        <v>#DIV/0!</v>
      </c>
      <c r="O346">
        <v>4</v>
      </c>
      <c r="P346">
        <f t="shared" si="509"/>
        <v>70</v>
      </c>
      <c r="Q346">
        <v>4</v>
      </c>
      <c r="R346">
        <v>2000</v>
      </c>
      <c r="V346" s="29" t="e">
        <f t="shared" si="499"/>
        <v>#DIV/0!</v>
      </c>
      <c r="Z346" s="13" t="e">
        <f t="shared" si="500"/>
        <v>#DIV/0!</v>
      </c>
      <c r="AA346" s="34" t="e">
        <f t="shared" si="510"/>
        <v>#DIV/0!</v>
      </c>
      <c r="AC346">
        <v>4</v>
      </c>
      <c r="AD346">
        <f t="shared" si="511"/>
        <v>70</v>
      </c>
      <c r="AE346">
        <v>4</v>
      </c>
      <c r="AF346">
        <v>3000</v>
      </c>
      <c r="AJ346" s="29" t="e">
        <f t="shared" si="501"/>
        <v>#DIV/0!</v>
      </c>
      <c r="AN346" s="13" t="e">
        <f t="shared" si="502"/>
        <v>#DIV/0!</v>
      </c>
      <c r="AO346" s="34" t="e">
        <f t="shared" si="512"/>
        <v>#DIV/0!</v>
      </c>
      <c r="AQ346">
        <v>4</v>
      </c>
      <c r="AR346">
        <f t="shared" si="513"/>
        <v>70</v>
      </c>
      <c r="AS346">
        <v>4</v>
      </c>
      <c r="AT346">
        <v>5000</v>
      </c>
      <c r="AX346" s="29" t="e">
        <f t="shared" si="503"/>
        <v>#DIV/0!</v>
      </c>
      <c r="BB346" s="13" t="e">
        <f t="shared" si="504"/>
        <v>#DIV/0!</v>
      </c>
      <c r="BC346" s="34" t="e">
        <f t="shared" si="514"/>
        <v>#DIV/0!</v>
      </c>
      <c r="BE346" s="53">
        <v>4</v>
      </c>
      <c r="BF346">
        <f t="shared" si="515"/>
        <v>70</v>
      </c>
      <c r="BG346">
        <v>4</v>
      </c>
      <c r="BH346">
        <v>10000</v>
      </c>
      <c r="BL346" s="29" t="e">
        <f t="shared" si="505"/>
        <v>#DIV/0!</v>
      </c>
      <c r="BP346" s="13" t="e">
        <f t="shared" si="506"/>
        <v>#DIV/0!</v>
      </c>
      <c r="BQ346" s="34" t="e">
        <f t="shared" si="516"/>
        <v>#DIV/0!</v>
      </c>
    </row>
    <row r="347" spans="1:69" x14ac:dyDescent="0.25">
      <c r="A347">
        <v>5</v>
      </c>
      <c r="B347">
        <f t="shared" si="507"/>
        <v>70</v>
      </c>
      <c r="C347">
        <v>5</v>
      </c>
      <c r="D347">
        <v>1000</v>
      </c>
      <c r="H347" s="29" t="e">
        <f t="shared" si="497"/>
        <v>#DIV/0!</v>
      </c>
      <c r="L347" s="13" t="e">
        <f t="shared" si="498"/>
        <v>#DIV/0!</v>
      </c>
      <c r="M347" s="34" t="e">
        <f t="shared" si="508"/>
        <v>#DIV/0!</v>
      </c>
      <c r="O347">
        <v>5</v>
      </c>
      <c r="P347">
        <f t="shared" si="509"/>
        <v>70</v>
      </c>
      <c r="Q347">
        <v>5</v>
      </c>
      <c r="R347">
        <v>2000</v>
      </c>
      <c r="V347" s="29" t="e">
        <f t="shared" si="499"/>
        <v>#DIV/0!</v>
      </c>
      <c r="Z347" s="13" t="e">
        <f t="shared" si="500"/>
        <v>#DIV/0!</v>
      </c>
      <c r="AA347" s="34" t="e">
        <f t="shared" si="510"/>
        <v>#DIV/0!</v>
      </c>
      <c r="AC347">
        <v>5</v>
      </c>
      <c r="AD347">
        <f t="shared" si="511"/>
        <v>70</v>
      </c>
      <c r="AE347">
        <v>5</v>
      </c>
      <c r="AF347">
        <v>3000</v>
      </c>
      <c r="AJ347" s="29" t="e">
        <f t="shared" si="501"/>
        <v>#DIV/0!</v>
      </c>
      <c r="AN347" s="13" t="e">
        <f t="shared" si="502"/>
        <v>#DIV/0!</v>
      </c>
      <c r="AO347" s="34" t="e">
        <f t="shared" si="512"/>
        <v>#DIV/0!</v>
      </c>
      <c r="AQ347">
        <v>5</v>
      </c>
      <c r="AR347">
        <f t="shared" si="513"/>
        <v>70</v>
      </c>
      <c r="AS347">
        <v>5</v>
      </c>
      <c r="AT347">
        <v>5000</v>
      </c>
      <c r="AX347" s="29" t="e">
        <f t="shared" si="503"/>
        <v>#DIV/0!</v>
      </c>
      <c r="BB347" s="13" t="e">
        <f t="shared" si="504"/>
        <v>#DIV/0!</v>
      </c>
      <c r="BC347" s="34" t="e">
        <f t="shared" si="514"/>
        <v>#DIV/0!</v>
      </c>
      <c r="BE347" s="53">
        <v>5</v>
      </c>
      <c r="BF347">
        <f t="shared" si="515"/>
        <v>70</v>
      </c>
      <c r="BG347">
        <v>5</v>
      </c>
      <c r="BH347">
        <v>10000</v>
      </c>
      <c r="BL347" s="29" t="e">
        <f t="shared" si="505"/>
        <v>#DIV/0!</v>
      </c>
      <c r="BP347" s="13" t="e">
        <f t="shared" si="506"/>
        <v>#DIV/0!</v>
      </c>
      <c r="BQ347" s="34" t="e">
        <f t="shared" si="516"/>
        <v>#DIV/0!</v>
      </c>
    </row>
    <row r="348" spans="1:69" x14ac:dyDescent="0.25">
      <c r="A348">
        <v>6</v>
      </c>
      <c r="B348">
        <f t="shared" si="507"/>
        <v>70</v>
      </c>
      <c r="C348">
        <v>6</v>
      </c>
      <c r="D348">
        <v>1000</v>
      </c>
      <c r="H348" s="29" t="e">
        <f t="shared" si="497"/>
        <v>#DIV/0!</v>
      </c>
      <c r="L348" s="13" t="e">
        <f t="shared" si="498"/>
        <v>#DIV/0!</v>
      </c>
      <c r="M348" s="34" t="e">
        <f t="shared" si="508"/>
        <v>#DIV/0!</v>
      </c>
      <c r="O348">
        <v>6</v>
      </c>
      <c r="P348">
        <f t="shared" si="509"/>
        <v>70</v>
      </c>
      <c r="Q348">
        <v>6</v>
      </c>
      <c r="R348">
        <v>2000</v>
      </c>
      <c r="V348" s="29" t="e">
        <f t="shared" si="499"/>
        <v>#DIV/0!</v>
      </c>
      <c r="Z348" s="13" t="e">
        <f t="shared" si="500"/>
        <v>#DIV/0!</v>
      </c>
      <c r="AA348" s="34" t="e">
        <f t="shared" si="510"/>
        <v>#DIV/0!</v>
      </c>
      <c r="AC348">
        <v>6</v>
      </c>
      <c r="AD348">
        <f t="shared" si="511"/>
        <v>70</v>
      </c>
      <c r="AE348">
        <v>6</v>
      </c>
      <c r="AF348">
        <v>3000</v>
      </c>
      <c r="AJ348" s="29" t="e">
        <f t="shared" si="501"/>
        <v>#DIV/0!</v>
      </c>
      <c r="AN348" s="13" t="e">
        <f t="shared" si="502"/>
        <v>#DIV/0!</v>
      </c>
      <c r="AO348" s="34" t="e">
        <f t="shared" si="512"/>
        <v>#DIV/0!</v>
      </c>
      <c r="AQ348">
        <v>6</v>
      </c>
      <c r="AR348">
        <f t="shared" si="513"/>
        <v>70</v>
      </c>
      <c r="AS348">
        <v>6</v>
      </c>
      <c r="AT348">
        <v>5000</v>
      </c>
      <c r="AX348" s="29" t="e">
        <f t="shared" si="503"/>
        <v>#DIV/0!</v>
      </c>
      <c r="BB348" s="13" t="e">
        <f t="shared" si="504"/>
        <v>#DIV/0!</v>
      </c>
      <c r="BC348" s="34" t="e">
        <f t="shared" si="514"/>
        <v>#DIV/0!</v>
      </c>
      <c r="BE348" s="53">
        <v>6</v>
      </c>
      <c r="BF348">
        <f t="shared" si="515"/>
        <v>70</v>
      </c>
      <c r="BG348">
        <v>6</v>
      </c>
      <c r="BH348">
        <v>10000</v>
      </c>
      <c r="BL348" s="29" t="e">
        <f t="shared" si="505"/>
        <v>#DIV/0!</v>
      </c>
      <c r="BP348" s="13" t="e">
        <f t="shared" si="506"/>
        <v>#DIV/0!</v>
      </c>
      <c r="BQ348" s="34" t="e">
        <f t="shared" si="516"/>
        <v>#DIV/0!</v>
      </c>
    </row>
    <row r="349" spans="1:69" x14ac:dyDescent="0.25">
      <c r="A349">
        <v>7</v>
      </c>
      <c r="B349">
        <f t="shared" si="507"/>
        <v>70</v>
      </c>
      <c r="C349">
        <v>7</v>
      </c>
      <c r="D349">
        <v>1000</v>
      </c>
      <c r="H349" s="29" t="e">
        <f t="shared" ref="H349:H351" si="517">AVERAGE(E349:G349)</f>
        <v>#DIV/0!</v>
      </c>
      <c r="L349" s="13" t="e">
        <f t="shared" ref="L349:L351" si="518">AVERAGE(I349:K349)</f>
        <v>#DIV/0!</v>
      </c>
      <c r="M349" s="34" t="e">
        <f t="shared" ref="M349:M351" si="519">H349*1000/(B349*C349*D349)</f>
        <v>#DIV/0!</v>
      </c>
      <c r="O349">
        <v>7</v>
      </c>
      <c r="P349">
        <f t="shared" si="509"/>
        <v>70</v>
      </c>
      <c r="Q349">
        <v>7</v>
      </c>
      <c r="R349">
        <v>2000</v>
      </c>
      <c r="V349" s="29" t="e">
        <f t="shared" si="499"/>
        <v>#DIV/0!</v>
      </c>
      <c r="Z349" s="13" t="e">
        <f t="shared" si="500"/>
        <v>#DIV/0!</v>
      </c>
      <c r="AA349" s="34" t="e">
        <f t="shared" si="510"/>
        <v>#DIV/0!</v>
      </c>
      <c r="AC349">
        <v>7</v>
      </c>
      <c r="AD349">
        <f t="shared" si="511"/>
        <v>70</v>
      </c>
      <c r="AE349">
        <v>7</v>
      </c>
      <c r="AF349">
        <v>3000</v>
      </c>
      <c r="AJ349" s="29" t="e">
        <f t="shared" si="501"/>
        <v>#DIV/0!</v>
      </c>
      <c r="AN349" s="13" t="e">
        <f t="shared" si="502"/>
        <v>#DIV/0!</v>
      </c>
      <c r="AO349" s="34" t="e">
        <f t="shared" si="512"/>
        <v>#DIV/0!</v>
      </c>
      <c r="AQ349">
        <v>7</v>
      </c>
      <c r="AR349">
        <f t="shared" si="513"/>
        <v>70</v>
      </c>
      <c r="AS349">
        <v>7</v>
      </c>
      <c r="AT349">
        <v>5000</v>
      </c>
      <c r="AX349" s="29" t="e">
        <f t="shared" si="503"/>
        <v>#DIV/0!</v>
      </c>
      <c r="BB349" s="13" t="e">
        <f t="shared" si="504"/>
        <v>#DIV/0!</v>
      </c>
      <c r="BC349" s="34" t="e">
        <f t="shared" si="514"/>
        <v>#DIV/0!</v>
      </c>
      <c r="BE349" s="53">
        <v>7</v>
      </c>
      <c r="BF349">
        <f t="shared" si="515"/>
        <v>70</v>
      </c>
      <c r="BG349">
        <v>7</v>
      </c>
      <c r="BH349">
        <v>10000</v>
      </c>
      <c r="BL349" s="29" t="e">
        <f t="shared" si="505"/>
        <v>#DIV/0!</v>
      </c>
      <c r="BP349" s="13" t="e">
        <f t="shared" si="506"/>
        <v>#DIV/0!</v>
      </c>
      <c r="BQ349" s="34" t="e">
        <f t="shared" si="516"/>
        <v>#DIV/0!</v>
      </c>
    </row>
    <row r="350" spans="1:69" x14ac:dyDescent="0.25">
      <c r="A350">
        <v>8</v>
      </c>
      <c r="B350">
        <f t="shared" si="507"/>
        <v>70</v>
      </c>
      <c r="C350">
        <v>8</v>
      </c>
      <c r="D350">
        <v>1000</v>
      </c>
      <c r="H350" s="29" t="e">
        <f t="shared" si="517"/>
        <v>#DIV/0!</v>
      </c>
      <c r="L350" s="13" t="e">
        <f t="shared" si="518"/>
        <v>#DIV/0!</v>
      </c>
      <c r="M350" s="34" t="e">
        <f t="shared" si="519"/>
        <v>#DIV/0!</v>
      </c>
      <c r="O350">
        <v>8</v>
      </c>
      <c r="P350">
        <f t="shared" si="509"/>
        <v>70</v>
      </c>
      <c r="Q350">
        <v>8</v>
      </c>
      <c r="R350">
        <v>2000</v>
      </c>
      <c r="V350" s="29" t="e">
        <f t="shared" si="499"/>
        <v>#DIV/0!</v>
      </c>
      <c r="Z350" s="13" t="e">
        <f t="shared" si="500"/>
        <v>#DIV/0!</v>
      </c>
      <c r="AA350" s="34" t="e">
        <f t="shared" si="510"/>
        <v>#DIV/0!</v>
      </c>
      <c r="AC350">
        <v>8</v>
      </c>
      <c r="AD350">
        <f t="shared" si="511"/>
        <v>70</v>
      </c>
      <c r="AE350">
        <v>8</v>
      </c>
      <c r="AF350">
        <v>3000</v>
      </c>
      <c r="AJ350" s="29" t="e">
        <f t="shared" si="501"/>
        <v>#DIV/0!</v>
      </c>
      <c r="AN350" s="13" t="e">
        <f t="shared" si="502"/>
        <v>#DIV/0!</v>
      </c>
      <c r="AO350" s="34" t="e">
        <f t="shared" si="512"/>
        <v>#DIV/0!</v>
      </c>
      <c r="AQ350">
        <v>8</v>
      </c>
      <c r="AR350">
        <f t="shared" si="513"/>
        <v>70</v>
      </c>
      <c r="AS350">
        <v>8</v>
      </c>
      <c r="AT350">
        <v>5000</v>
      </c>
      <c r="AX350" s="29" t="e">
        <f t="shared" si="503"/>
        <v>#DIV/0!</v>
      </c>
      <c r="BB350" s="13" t="e">
        <f t="shared" si="504"/>
        <v>#DIV/0!</v>
      </c>
      <c r="BC350" s="34" t="e">
        <f t="shared" si="514"/>
        <v>#DIV/0!</v>
      </c>
      <c r="BE350" s="53">
        <v>8</v>
      </c>
      <c r="BF350">
        <f t="shared" si="515"/>
        <v>70</v>
      </c>
      <c r="BG350">
        <v>8</v>
      </c>
      <c r="BH350">
        <v>10000</v>
      </c>
      <c r="BL350" s="29" t="e">
        <f t="shared" si="505"/>
        <v>#DIV/0!</v>
      </c>
      <c r="BP350" s="13" t="e">
        <f t="shared" si="506"/>
        <v>#DIV/0!</v>
      </c>
      <c r="BQ350" s="34" t="e">
        <f t="shared" si="516"/>
        <v>#DIV/0!</v>
      </c>
    </row>
    <row r="351" spans="1:69" s="41" customFormat="1" x14ac:dyDescent="0.25">
      <c r="A351" s="41">
        <v>9</v>
      </c>
      <c r="B351" s="41">
        <f t="shared" si="507"/>
        <v>70</v>
      </c>
      <c r="C351" s="41">
        <v>9</v>
      </c>
      <c r="D351" s="41">
        <v>1000</v>
      </c>
      <c r="E351" s="41">
        <v>12.8</v>
      </c>
      <c r="F351" s="41">
        <v>13</v>
      </c>
      <c r="G351" s="41">
        <v>12.9</v>
      </c>
      <c r="H351" s="42">
        <f t="shared" si="517"/>
        <v>12.9</v>
      </c>
      <c r="L351" s="43" t="e">
        <f t="shared" si="518"/>
        <v>#DIV/0!</v>
      </c>
      <c r="M351" s="44">
        <f t="shared" si="519"/>
        <v>2.0476190476190478E-2</v>
      </c>
      <c r="O351" s="41">
        <v>9</v>
      </c>
      <c r="P351" s="41">
        <f t="shared" si="509"/>
        <v>70</v>
      </c>
      <c r="Q351" s="41">
        <v>9</v>
      </c>
      <c r="R351" s="41">
        <v>2000</v>
      </c>
      <c r="S351" s="41">
        <v>24.8</v>
      </c>
      <c r="T351" s="41">
        <v>24.9</v>
      </c>
      <c r="U351" s="41">
        <v>24.9</v>
      </c>
      <c r="V351" s="42">
        <f t="shared" si="499"/>
        <v>24.866666666666664</v>
      </c>
      <c r="Z351" s="43" t="e">
        <f t="shared" si="500"/>
        <v>#DIV/0!</v>
      </c>
      <c r="AA351" s="44">
        <f t="shared" si="510"/>
        <v>1.9735449735449734E-2</v>
      </c>
      <c r="AC351" s="41">
        <v>9</v>
      </c>
      <c r="AD351" s="41">
        <f t="shared" si="511"/>
        <v>70</v>
      </c>
      <c r="AE351" s="41">
        <v>9</v>
      </c>
      <c r="AF351" s="41">
        <v>3000</v>
      </c>
      <c r="AG351" s="41">
        <v>36.799999999999997</v>
      </c>
      <c r="AH351" s="41">
        <v>36.9</v>
      </c>
      <c r="AI351" s="41">
        <v>36.9</v>
      </c>
      <c r="AJ351" s="42">
        <f t="shared" si="501"/>
        <v>36.866666666666667</v>
      </c>
      <c r="AN351" s="43" t="e">
        <f t="shared" si="502"/>
        <v>#DIV/0!</v>
      </c>
      <c r="AO351" s="44">
        <f t="shared" si="512"/>
        <v>1.9506172839506172E-2</v>
      </c>
      <c r="AQ351" s="41">
        <v>9</v>
      </c>
      <c r="AR351" s="41">
        <f t="shared" si="513"/>
        <v>70</v>
      </c>
      <c r="AS351" s="41">
        <v>9</v>
      </c>
      <c r="AT351" s="41">
        <v>5000</v>
      </c>
      <c r="AU351" s="41">
        <v>60.4</v>
      </c>
      <c r="AV351" s="41">
        <v>60.5</v>
      </c>
      <c r="AW351" s="41">
        <v>59.3</v>
      </c>
      <c r="AX351" s="42">
        <f t="shared" si="503"/>
        <v>60.066666666666663</v>
      </c>
      <c r="BB351" s="43" t="e">
        <f t="shared" si="504"/>
        <v>#DIV/0!</v>
      </c>
      <c r="BC351" s="44">
        <f t="shared" si="514"/>
        <v>1.9068783068783068E-2</v>
      </c>
      <c r="BE351" s="55">
        <v>9</v>
      </c>
      <c r="BF351" s="41">
        <f t="shared" si="515"/>
        <v>70</v>
      </c>
      <c r="BG351" s="41">
        <v>9</v>
      </c>
      <c r="BH351" s="41">
        <v>10000</v>
      </c>
      <c r="BI351" s="41">
        <v>104.8</v>
      </c>
      <c r="BJ351" s="41">
        <v>94.6</v>
      </c>
      <c r="BK351" s="41">
        <v>108.8</v>
      </c>
      <c r="BL351" s="42">
        <f t="shared" si="505"/>
        <v>102.73333333333333</v>
      </c>
      <c r="BP351" s="43" t="e">
        <f t="shared" si="506"/>
        <v>#DIV/0!</v>
      </c>
      <c r="BQ351" s="44">
        <f t="shared" si="516"/>
        <v>1.6306878306878308E-2</v>
      </c>
    </row>
    <row r="352" spans="1:69" x14ac:dyDescent="0.25">
      <c r="A352">
        <v>10</v>
      </c>
      <c r="B352">
        <f t="shared" si="507"/>
        <v>70</v>
      </c>
      <c r="C352">
        <v>10</v>
      </c>
      <c r="D352">
        <v>1000</v>
      </c>
      <c r="H352" s="29" t="s">
        <v>44</v>
      </c>
      <c r="L352" s="13"/>
      <c r="M352" s="34"/>
      <c r="O352">
        <v>10</v>
      </c>
      <c r="P352">
        <f t="shared" si="509"/>
        <v>70</v>
      </c>
      <c r="Q352">
        <v>10</v>
      </c>
      <c r="R352">
        <v>2000</v>
      </c>
      <c r="V352" s="29" t="s">
        <v>44</v>
      </c>
      <c r="Z352" s="13"/>
      <c r="AA352" s="34"/>
      <c r="AC352">
        <v>10</v>
      </c>
      <c r="AD352">
        <f t="shared" si="511"/>
        <v>70</v>
      </c>
      <c r="AE352">
        <v>10</v>
      </c>
      <c r="AF352">
        <v>3000</v>
      </c>
      <c r="AJ352" s="29" t="s">
        <v>44</v>
      </c>
      <c r="AN352" s="13"/>
      <c r="AO352" s="34"/>
      <c r="AQ352">
        <v>10</v>
      </c>
      <c r="AR352">
        <f t="shared" si="513"/>
        <v>70</v>
      </c>
      <c r="AS352">
        <v>10</v>
      </c>
      <c r="AT352">
        <v>5000</v>
      </c>
      <c r="AX352" s="29" t="s">
        <v>44</v>
      </c>
      <c r="BB352" s="13"/>
      <c r="BC352" s="34"/>
      <c r="BE352" s="53">
        <v>10</v>
      </c>
      <c r="BF352">
        <f t="shared" si="515"/>
        <v>70</v>
      </c>
      <c r="BG352">
        <v>10</v>
      </c>
      <c r="BH352">
        <v>10000</v>
      </c>
      <c r="BL352" s="29" t="s">
        <v>44</v>
      </c>
      <c r="BP352" s="13"/>
      <c r="BQ352" s="34"/>
    </row>
    <row r="355" spans="1:69" s="31" customFormat="1" x14ac:dyDescent="0.25">
      <c r="A355" s="39" t="s">
        <v>59</v>
      </c>
      <c r="B355" s="40">
        <v>80</v>
      </c>
      <c r="F355" s="35"/>
      <c r="H355" s="36"/>
      <c r="L355" s="37"/>
      <c r="M355" s="37"/>
      <c r="AA355" s="37"/>
      <c r="BE355" s="54"/>
    </row>
    <row r="356" spans="1:69" x14ac:dyDescent="0.25">
      <c r="A356" s="31"/>
      <c r="B356" s="32" t="s">
        <v>11</v>
      </c>
      <c r="C356" s="32" t="s">
        <v>12</v>
      </c>
      <c r="D356" s="32" t="s">
        <v>20</v>
      </c>
      <c r="E356" s="32" t="s">
        <v>28</v>
      </c>
      <c r="F356" s="32" t="s">
        <v>29</v>
      </c>
      <c r="G356" s="32" t="s">
        <v>30</v>
      </c>
      <c r="H356" s="33" t="s">
        <v>13</v>
      </c>
      <c r="I356" s="32" t="s">
        <v>14</v>
      </c>
      <c r="J356" s="32" t="s">
        <v>15</v>
      </c>
      <c r="K356" s="32" t="s">
        <v>16</v>
      </c>
      <c r="L356" s="33" t="s">
        <v>18</v>
      </c>
      <c r="M356" s="33" t="s">
        <v>45</v>
      </c>
      <c r="O356" s="31"/>
      <c r="P356" s="32" t="s">
        <v>11</v>
      </c>
      <c r="Q356" s="32" t="s">
        <v>12</v>
      </c>
      <c r="R356" s="32" t="s">
        <v>20</v>
      </c>
      <c r="S356" s="32" t="s">
        <v>28</v>
      </c>
      <c r="T356" s="32" t="s">
        <v>29</v>
      </c>
      <c r="U356" s="32" t="s">
        <v>30</v>
      </c>
      <c r="V356" s="33" t="s">
        <v>13</v>
      </c>
      <c r="W356" s="32" t="s">
        <v>14</v>
      </c>
      <c r="X356" s="32" t="s">
        <v>15</v>
      </c>
      <c r="Y356" s="32" t="s">
        <v>16</v>
      </c>
      <c r="Z356" s="33" t="s">
        <v>18</v>
      </c>
      <c r="AA356" s="33" t="s">
        <v>45</v>
      </c>
      <c r="AC356" s="31"/>
      <c r="AD356" s="32" t="s">
        <v>11</v>
      </c>
      <c r="AE356" s="32" t="s">
        <v>12</v>
      </c>
      <c r="AF356" s="32" t="s">
        <v>20</v>
      </c>
      <c r="AG356" s="32" t="s">
        <v>28</v>
      </c>
      <c r="AH356" s="32" t="s">
        <v>29</v>
      </c>
      <c r="AI356" s="32" t="s">
        <v>30</v>
      </c>
      <c r="AJ356" s="33" t="s">
        <v>13</v>
      </c>
      <c r="AK356" s="32" t="s">
        <v>14</v>
      </c>
      <c r="AL356" s="32" t="s">
        <v>15</v>
      </c>
      <c r="AM356" s="32" t="s">
        <v>16</v>
      </c>
      <c r="AN356" s="33" t="s">
        <v>18</v>
      </c>
      <c r="AO356" s="33" t="s">
        <v>45</v>
      </c>
      <c r="AQ356" s="31"/>
      <c r="AR356" s="32" t="s">
        <v>11</v>
      </c>
      <c r="AS356" s="32" t="s">
        <v>12</v>
      </c>
      <c r="AT356" s="32" t="s">
        <v>20</v>
      </c>
      <c r="AU356" s="32" t="s">
        <v>28</v>
      </c>
      <c r="AV356" s="32" t="s">
        <v>29</v>
      </c>
      <c r="AW356" s="32" t="s">
        <v>30</v>
      </c>
      <c r="AX356" s="33" t="s">
        <v>13</v>
      </c>
      <c r="AY356" s="32" t="s">
        <v>14</v>
      </c>
      <c r="AZ356" s="32" t="s">
        <v>15</v>
      </c>
      <c r="BA356" s="32" t="s">
        <v>16</v>
      </c>
      <c r="BB356" s="33" t="s">
        <v>18</v>
      </c>
      <c r="BC356" s="33" t="s">
        <v>45</v>
      </c>
      <c r="BE356" s="54"/>
      <c r="BF356" s="32" t="s">
        <v>11</v>
      </c>
      <c r="BG356" s="32" t="s">
        <v>12</v>
      </c>
      <c r="BH356" s="32" t="s">
        <v>20</v>
      </c>
      <c r="BI356" s="32" t="s">
        <v>28</v>
      </c>
      <c r="BJ356" s="32" t="s">
        <v>29</v>
      </c>
      <c r="BK356" s="32" t="s">
        <v>30</v>
      </c>
      <c r="BL356" s="33" t="s">
        <v>13</v>
      </c>
      <c r="BM356" s="32" t="s">
        <v>14</v>
      </c>
      <c r="BN356" s="32" t="s">
        <v>15</v>
      </c>
      <c r="BO356" s="32" t="s">
        <v>16</v>
      </c>
      <c r="BP356" s="33" t="s">
        <v>18</v>
      </c>
      <c r="BQ356" s="33" t="s">
        <v>45</v>
      </c>
    </row>
    <row r="357" spans="1:69" x14ac:dyDescent="0.25">
      <c r="A357">
        <v>1</v>
      </c>
      <c r="B357">
        <f>$B$355</f>
        <v>80</v>
      </c>
      <c r="C357">
        <v>1</v>
      </c>
      <c r="D357">
        <v>1000</v>
      </c>
      <c r="H357" s="29" t="e">
        <f>AVERAGE(E357:G357)</f>
        <v>#DIV/0!</v>
      </c>
      <c r="I357" s="5" t="s">
        <v>43</v>
      </c>
      <c r="J357" s="5" t="s">
        <v>43</v>
      </c>
      <c r="K357" s="5" t="s">
        <v>43</v>
      </c>
      <c r="L357" s="5" t="s">
        <v>43</v>
      </c>
      <c r="M357" s="34" t="e">
        <f>H357*1000/(B357*C357*D357)</f>
        <v>#DIV/0!</v>
      </c>
      <c r="O357">
        <v>1</v>
      </c>
      <c r="P357">
        <f>$B$355</f>
        <v>80</v>
      </c>
      <c r="Q357">
        <v>1</v>
      </c>
      <c r="R357">
        <v>2000</v>
      </c>
      <c r="V357" s="29" t="e">
        <f>AVERAGE(S357:U357)</f>
        <v>#DIV/0!</v>
      </c>
      <c r="W357" s="5"/>
      <c r="X357" s="5"/>
      <c r="Y357" s="5"/>
      <c r="Z357" s="5"/>
      <c r="AA357" s="34" t="e">
        <f>V357*1000/(P357*Q357*R357)</f>
        <v>#DIV/0!</v>
      </c>
      <c r="AC357">
        <v>1</v>
      </c>
      <c r="AD357">
        <f>$B$355</f>
        <v>80</v>
      </c>
      <c r="AE357">
        <v>1</v>
      </c>
      <c r="AF357">
        <v>3000</v>
      </c>
      <c r="AJ357" s="29" t="e">
        <f>AVERAGE(AG357:AI357)</f>
        <v>#DIV/0!</v>
      </c>
      <c r="AK357" s="5"/>
      <c r="AL357" s="5"/>
      <c r="AM357" s="5"/>
      <c r="AN357" s="5"/>
      <c r="AO357" s="34" t="e">
        <f>AJ357*1000/(AD357*AE357*AF357)</f>
        <v>#DIV/0!</v>
      </c>
      <c r="AQ357">
        <v>1</v>
      </c>
      <c r="AR357">
        <f>$B$355</f>
        <v>80</v>
      </c>
      <c r="AS357">
        <v>1</v>
      </c>
      <c r="AT357">
        <v>5000</v>
      </c>
      <c r="AX357" s="29" t="e">
        <f>AVERAGE(AU357:AW357)</f>
        <v>#DIV/0!</v>
      </c>
      <c r="AY357" s="5"/>
      <c r="AZ357" s="5"/>
      <c r="BA357" s="5"/>
      <c r="BB357" s="5"/>
      <c r="BC357" s="34" t="e">
        <f>AX357*1000/(AR357*AS357*AT357)</f>
        <v>#DIV/0!</v>
      </c>
      <c r="BE357" s="53">
        <v>1</v>
      </c>
      <c r="BF357">
        <f>$B$355</f>
        <v>80</v>
      </c>
      <c r="BG357">
        <v>1</v>
      </c>
      <c r="BH357">
        <v>10000</v>
      </c>
      <c r="BL357" s="29" t="e">
        <f>AVERAGE(BI357:BK357)</f>
        <v>#DIV/0!</v>
      </c>
      <c r="BM357" s="5"/>
      <c r="BN357" s="5"/>
      <c r="BO357" s="5"/>
      <c r="BP357" s="5"/>
      <c r="BQ357" s="34" t="e">
        <f>BL357*1000/(BF357*BG357*BH357)</f>
        <v>#DIV/0!</v>
      </c>
    </row>
    <row r="358" spans="1:69" x14ac:dyDescent="0.25">
      <c r="A358">
        <v>2</v>
      </c>
      <c r="B358">
        <f>B357</f>
        <v>80</v>
      </c>
      <c r="C358">
        <v>2</v>
      </c>
      <c r="D358">
        <v>1000</v>
      </c>
      <c r="H358" s="29" t="e">
        <f t="shared" ref="H358:H362" si="520">AVERAGE(E358:G358)</f>
        <v>#DIV/0!</v>
      </c>
      <c r="I358" s="38"/>
      <c r="J358" s="5"/>
      <c r="K358" s="38"/>
      <c r="L358" s="13" t="e">
        <f t="shared" ref="L358:L362" si="521">AVERAGE(I358:K358)</f>
        <v>#DIV/0!</v>
      </c>
      <c r="M358" s="34" t="e">
        <f>H358*1000/(B358*C358*D358)</f>
        <v>#DIV/0!</v>
      </c>
      <c r="O358">
        <v>2</v>
      </c>
      <c r="P358">
        <f>P357</f>
        <v>80</v>
      </c>
      <c r="Q358">
        <v>2</v>
      </c>
      <c r="R358">
        <v>2000</v>
      </c>
      <c r="V358" s="29" t="e">
        <f t="shared" ref="V358:V364" si="522">AVERAGE(S358:U358)</f>
        <v>#DIV/0!</v>
      </c>
      <c r="W358" s="38"/>
      <c r="X358" s="5"/>
      <c r="Y358" s="38"/>
      <c r="Z358" s="13" t="e">
        <f t="shared" ref="Z358:Z364" si="523">AVERAGE(W358:Y358)</f>
        <v>#DIV/0!</v>
      </c>
      <c r="AA358" s="34" t="e">
        <f>V358*1000/(P358*Q358*R358)</f>
        <v>#DIV/0!</v>
      </c>
      <c r="AC358">
        <v>2</v>
      </c>
      <c r="AD358">
        <f>AD357</f>
        <v>80</v>
      </c>
      <c r="AE358">
        <v>2</v>
      </c>
      <c r="AF358">
        <v>3000</v>
      </c>
      <c r="AJ358" s="29" t="e">
        <f t="shared" ref="AJ358:AJ364" si="524">AVERAGE(AG358:AI358)</f>
        <v>#DIV/0!</v>
      </c>
      <c r="AK358" s="38"/>
      <c r="AL358" s="5"/>
      <c r="AM358" s="38"/>
      <c r="AN358" s="13" t="e">
        <f t="shared" ref="AN358:AN364" si="525">AVERAGE(AK358:AM358)</f>
        <v>#DIV/0!</v>
      </c>
      <c r="AO358" s="34" t="e">
        <f>AJ358*1000/(AD358*AE358*AF358)</f>
        <v>#DIV/0!</v>
      </c>
      <c r="AQ358">
        <v>2</v>
      </c>
      <c r="AR358">
        <f>AR357</f>
        <v>80</v>
      </c>
      <c r="AS358">
        <v>2</v>
      </c>
      <c r="AT358">
        <v>5000</v>
      </c>
      <c r="AX358" s="29" t="e">
        <f t="shared" ref="AX358:AX364" si="526">AVERAGE(AU358:AW358)</f>
        <v>#DIV/0!</v>
      </c>
      <c r="AY358" s="38"/>
      <c r="AZ358" s="5"/>
      <c r="BA358" s="38"/>
      <c r="BB358" s="13" t="e">
        <f t="shared" ref="BB358:BB364" si="527">AVERAGE(AY358:BA358)</f>
        <v>#DIV/0!</v>
      </c>
      <c r="BC358" s="34" t="e">
        <f>AX358*1000/(AR358*AS358*AT358)</f>
        <v>#DIV/0!</v>
      </c>
      <c r="BE358" s="53">
        <v>2</v>
      </c>
      <c r="BF358">
        <f>BF357</f>
        <v>80</v>
      </c>
      <c r="BG358">
        <v>2</v>
      </c>
      <c r="BH358">
        <v>10000</v>
      </c>
      <c r="BL358" s="29" t="e">
        <f t="shared" ref="BL358:BL364" si="528">AVERAGE(BI358:BK358)</f>
        <v>#DIV/0!</v>
      </c>
      <c r="BM358" s="38"/>
      <c r="BN358" s="5"/>
      <c r="BO358" s="38"/>
      <c r="BP358" s="13" t="e">
        <f t="shared" ref="BP358:BP364" si="529">AVERAGE(BM358:BO358)</f>
        <v>#DIV/0!</v>
      </c>
      <c r="BQ358" s="34" t="e">
        <f>BL358*1000/(BF358*BG358*BH358)</f>
        <v>#DIV/0!</v>
      </c>
    </row>
    <row r="359" spans="1:69" x14ac:dyDescent="0.25">
      <c r="A359">
        <v>3</v>
      </c>
      <c r="B359">
        <f t="shared" ref="B359:B365" si="530">B358</f>
        <v>80</v>
      </c>
      <c r="C359">
        <v>3</v>
      </c>
      <c r="D359">
        <v>1000</v>
      </c>
      <c r="H359" s="29" t="e">
        <f t="shared" si="520"/>
        <v>#DIV/0!</v>
      </c>
      <c r="L359" s="13" t="e">
        <f t="shared" si="521"/>
        <v>#DIV/0!</v>
      </c>
      <c r="M359" s="34" t="e">
        <f t="shared" ref="M359:M362" si="531">H359*1000/(B359*C359*D359)</f>
        <v>#DIV/0!</v>
      </c>
      <c r="O359">
        <v>3</v>
      </c>
      <c r="P359">
        <f t="shared" ref="P359:P365" si="532">P358</f>
        <v>80</v>
      </c>
      <c r="Q359">
        <v>3</v>
      </c>
      <c r="R359">
        <v>2000</v>
      </c>
      <c r="V359" s="29" t="e">
        <f t="shared" si="522"/>
        <v>#DIV/0!</v>
      </c>
      <c r="Z359" s="13" t="e">
        <f t="shared" si="523"/>
        <v>#DIV/0!</v>
      </c>
      <c r="AA359" s="34" t="e">
        <f t="shared" ref="AA359:AA364" si="533">V359*1000/(P359*Q359*R359)</f>
        <v>#DIV/0!</v>
      </c>
      <c r="AC359">
        <v>3</v>
      </c>
      <c r="AD359">
        <f t="shared" ref="AD359:AD365" si="534">AD358</f>
        <v>80</v>
      </c>
      <c r="AE359">
        <v>3</v>
      </c>
      <c r="AF359">
        <v>3000</v>
      </c>
      <c r="AJ359" s="29" t="e">
        <f t="shared" si="524"/>
        <v>#DIV/0!</v>
      </c>
      <c r="AN359" s="13" t="e">
        <f t="shared" si="525"/>
        <v>#DIV/0!</v>
      </c>
      <c r="AO359" s="34" t="e">
        <f t="shared" ref="AO359:AO364" si="535">AJ359*1000/(AD359*AE359*AF359)</f>
        <v>#DIV/0!</v>
      </c>
      <c r="AQ359">
        <v>3</v>
      </c>
      <c r="AR359">
        <f t="shared" ref="AR359:AR365" si="536">AR358</f>
        <v>80</v>
      </c>
      <c r="AS359">
        <v>3</v>
      </c>
      <c r="AT359">
        <v>5000</v>
      </c>
      <c r="AX359" s="29" t="e">
        <f t="shared" si="526"/>
        <v>#DIV/0!</v>
      </c>
      <c r="BB359" s="13" t="e">
        <f t="shared" si="527"/>
        <v>#DIV/0!</v>
      </c>
      <c r="BC359" s="34" t="e">
        <f t="shared" ref="BC359:BC364" si="537">AX359*1000/(AR359*AS359*AT359)</f>
        <v>#DIV/0!</v>
      </c>
      <c r="BE359" s="53">
        <v>3</v>
      </c>
      <c r="BF359">
        <f t="shared" ref="BF359:BF365" si="538">BF358</f>
        <v>80</v>
      </c>
      <c r="BG359">
        <v>3</v>
      </c>
      <c r="BH359">
        <v>10000</v>
      </c>
      <c r="BL359" s="29" t="e">
        <f t="shared" si="528"/>
        <v>#DIV/0!</v>
      </c>
      <c r="BP359" s="13" t="e">
        <f t="shared" si="529"/>
        <v>#DIV/0!</v>
      </c>
      <c r="BQ359" s="34" t="e">
        <f t="shared" ref="BQ359:BQ364" si="539">BL359*1000/(BF359*BG359*BH359)</f>
        <v>#DIV/0!</v>
      </c>
    </row>
    <row r="360" spans="1:69" x14ac:dyDescent="0.25">
      <c r="A360">
        <v>4</v>
      </c>
      <c r="B360">
        <f t="shared" si="530"/>
        <v>80</v>
      </c>
      <c r="C360">
        <v>4</v>
      </c>
      <c r="D360">
        <v>1000</v>
      </c>
      <c r="H360" s="29" t="e">
        <f t="shared" si="520"/>
        <v>#DIV/0!</v>
      </c>
      <c r="L360" s="13" t="e">
        <f t="shared" si="521"/>
        <v>#DIV/0!</v>
      </c>
      <c r="M360" s="34" t="e">
        <f t="shared" si="531"/>
        <v>#DIV/0!</v>
      </c>
      <c r="O360">
        <v>4</v>
      </c>
      <c r="P360">
        <f t="shared" si="532"/>
        <v>80</v>
      </c>
      <c r="Q360">
        <v>4</v>
      </c>
      <c r="R360">
        <v>2000</v>
      </c>
      <c r="V360" s="29" t="e">
        <f t="shared" si="522"/>
        <v>#DIV/0!</v>
      </c>
      <c r="Z360" s="13" t="e">
        <f t="shared" si="523"/>
        <v>#DIV/0!</v>
      </c>
      <c r="AA360" s="34" t="e">
        <f t="shared" si="533"/>
        <v>#DIV/0!</v>
      </c>
      <c r="AC360">
        <v>4</v>
      </c>
      <c r="AD360">
        <f t="shared" si="534"/>
        <v>80</v>
      </c>
      <c r="AE360">
        <v>4</v>
      </c>
      <c r="AF360">
        <v>3000</v>
      </c>
      <c r="AJ360" s="29" t="e">
        <f t="shared" si="524"/>
        <v>#DIV/0!</v>
      </c>
      <c r="AN360" s="13" t="e">
        <f t="shared" si="525"/>
        <v>#DIV/0!</v>
      </c>
      <c r="AO360" s="34" t="e">
        <f t="shared" si="535"/>
        <v>#DIV/0!</v>
      </c>
      <c r="AQ360">
        <v>4</v>
      </c>
      <c r="AR360">
        <f t="shared" si="536"/>
        <v>80</v>
      </c>
      <c r="AS360">
        <v>4</v>
      </c>
      <c r="AT360">
        <v>5000</v>
      </c>
      <c r="AX360" s="29" t="e">
        <f t="shared" si="526"/>
        <v>#DIV/0!</v>
      </c>
      <c r="BB360" s="13" t="e">
        <f t="shared" si="527"/>
        <v>#DIV/0!</v>
      </c>
      <c r="BC360" s="34" t="e">
        <f t="shared" si="537"/>
        <v>#DIV/0!</v>
      </c>
      <c r="BE360" s="53">
        <v>4</v>
      </c>
      <c r="BF360">
        <f t="shared" si="538"/>
        <v>80</v>
      </c>
      <c r="BG360">
        <v>4</v>
      </c>
      <c r="BH360">
        <v>10000</v>
      </c>
      <c r="BL360" s="29" t="e">
        <f t="shared" si="528"/>
        <v>#DIV/0!</v>
      </c>
      <c r="BP360" s="13" t="e">
        <f t="shared" si="529"/>
        <v>#DIV/0!</v>
      </c>
      <c r="BQ360" s="34" t="e">
        <f t="shared" si="539"/>
        <v>#DIV/0!</v>
      </c>
    </row>
    <row r="361" spans="1:69" x14ac:dyDescent="0.25">
      <c r="A361">
        <v>5</v>
      </c>
      <c r="B361">
        <f t="shared" si="530"/>
        <v>80</v>
      </c>
      <c r="C361">
        <v>5</v>
      </c>
      <c r="D361">
        <v>1000</v>
      </c>
      <c r="H361" s="29" t="e">
        <f t="shared" si="520"/>
        <v>#DIV/0!</v>
      </c>
      <c r="L361" s="13" t="e">
        <f t="shared" si="521"/>
        <v>#DIV/0!</v>
      </c>
      <c r="M361" s="34" t="e">
        <f t="shared" si="531"/>
        <v>#DIV/0!</v>
      </c>
      <c r="O361">
        <v>5</v>
      </c>
      <c r="P361">
        <f t="shared" si="532"/>
        <v>80</v>
      </c>
      <c r="Q361">
        <v>5</v>
      </c>
      <c r="R361">
        <v>2000</v>
      </c>
      <c r="V361" s="29" t="e">
        <f t="shared" si="522"/>
        <v>#DIV/0!</v>
      </c>
      <c r="Z361" s="13" t="e">
        <f t="shared" si="523"/>
        <v>#DIV/0!</v>
      </c>
      <c r="AA361" s="34" t="e">
        <f t="shared" si="533"/>
        <v>#DIV/0!</v>
      </c>
      <c r="AC361">
        <v>5</v>
      </c>
      <c r="AD361">
        <f t="shared" si="534"/>
        <v>80</v>
      </c>
      <c r="AE361">
        <v>5</v>
      </c>
      <c r="AF361">
        <v>3000</v>
      </c>
      <c r="AJ361" s="29" t="e">
        <f t="shared" si="524"/>
        <v>#DIV/0!</v>
      </c>
      <c r="AN361" s="13" t="e">
        <f t="shared" si="525"/>
        <v>#DIV/0!</v>
      </c>
      <c r="AO361" s="34" t="e">
        <f t="shared" si="535"/>
        <v>#DIV/0!</v>
      </c>
      <c r="AQ361">
        <v>5</v>
      </c>
      <c r="AR361">
        <f t="shared" si="536"/>
        <v>80</v>
      </c>
      <c r="AS361">
        <v>5</v>
      </c>
      <c r="AT361">
        <v>5000</v>
      </c>
      <c r="AX361" s="29" t="e">
        <f t="shared" si="526"/>
        <v>#DIV/0!</v>
      </c>
      <c r="BB361" s="13" t="e">
        <f t="shared" si="527"/>
        <v>#DIV/0!</v>
      </c>
      <c r="BC361" s="34" t="e">
        <f t="shared" si="537"/>
        <v>#DIV/0!</v>
      </c>
      <c r="BE361" s="53">
        <v>5</v>
      </c>
      <c r="BF361">
        <f t="shared" si="538"/>
        <v>80</v>
      </c>
      <c r="BG361">
        <v>5</v>
      </c>
      <c r="BH361">
        <v>10000</v>
      </c>
      <c r="BL361" s="29" t="e">
        <f t="shared" si="528"/>
        <v>#DIV/0!</v>
      </c>
      <c r="BP361" s="13" t="e">
        <f t="shared" si="529"/>
        <v>#DIV/0!</v>
      </c>
      <c r="BQ361" s="34" t="e">
        <f t="shared" si="539"/>
        <v>#DIV/0!</v>
      </c>
    </row>
    <row r="362" spans="1:69" x14ac:dyDescent="0.25">
      <c r="A362">
        <v>6</v>
      </c>
      <c r="B362">
        <f t="shared" si="530"/>
        <v>80</v>
      </c>
      <c r="C362">
        <v>6</v>
      </c>
      <c r="D362">
        <v>1000</v>
      </c>
      <c r="H362" s="29" t="e">
        <f t="shared" si="520"/>
        <v>#DIV/0!</v>
      </c>
      <c r="L362" s="13" t="e">
        <f t="shared" si="521"/>
        <v>#DIV/0!</v>
      </c>
      <c r="M362" s="34" t="e">
        <f t="shared" si="531"/>
        <v>#DIV/0!</v>
      </c>
      <c r="O362">
        <v>6</v>
      </c>
      <c r="P362">
        <f t="shared" si="532"/>
        <v>80</v>
      </c>
      <c r="Q362">
        <v>6</v>
      </c>
      <c r="R362">
        <v>2000</v>
      </c>
      <c r="V362" s="29" t="e">
        <f t="shared" si="522"/>
        <v>#DIV/0!</v>
      </c>
      <c r="Z362" s="13" t="e">
        <f t="shared" si="523"/>
        <v>#DIV/0!</v>
      </c>
      <c r="AA362" s="34" t="e">
        <f t="shared" si="533"/>
        <v>#DIV/0!</v>
      </c>
      <c r="AC362">
        <v>6</v>
      </c>
      <c r="AD362">
        <f t="shared" si="534"/>
        <v>80</v>
      </c>
      <c r="AE362">
        <v>6</v>
      </c>
      <c r="AF362">
        <v>3000</v>
      </c>
      <c r="AJ362" s="29" t="e">
        <f t="shared" si="524"/>
        <v>#DIV/0!</v>
      </c>
      <c r="AN362" s="13" t="e">
        <f t="shared" si="525"/>
        <v>#DIV/0!</v>
      </c>
      <c r="AO362" s="34" t="e">
        <f t="shared" si="535"/>
        <v>#DIV/0!</v>
      </c>
      <c r="AQ362">
        <v>6</v>
      </c>
      <c r="AR362">
        <f t="shared" si="536"/>
        <v>80</v>
      </c>
      <c r="AS362">
        <v>6</v>
      </c>
      <c r="AT362">
        <v>5000</v>
      </c>
      <c r="AX362" s="29" t="e">
        <f t="shared" si="526"/>
        <v>#DIV/0!</v>
      </c>
      <c r="BB362" s="13" t="e">
        <f t="shared" si="527"/>
        <v>#DIV/0!</v>
      </c>
      <c r="BC362" s="34" t="e">
        <f t="shared" si="537"/>
        <v>#DIV/0!</v>
      </c>
      <c r="BE362" s="53">
        <v>6</v>
      </c>
      <c r="BF362">
        <f t="shared" si="538"/>
        <v>80</v>
      </c>
      <c r="BG362">
        <v>6</v>
      </c>
      <c r="BH362">
        <v>10000</v>
      </c>
      <c r="BL362" s="29" t="e">
        <f t="shared" si="528"/>
        <v>#DIV/0!</v>
      </c>
      <c r="BP362" s="13" t="e">
        <f t="shared" si="529"/>
        <v>#DIV/0!</v>
      </c>
      <c r="BQ362" s="34" t="e">
        <f t="shared" si="539"/>
        <v>#DIV/0!</v>
      </c>
    </row>
    <row r="363" spans="1:69" x14ac:dyDescent="0.25">
      <c r="A363">
        <v>7</v>
      </c>
      <c r="B363">
        <f t="shared" si="530"/>
        <v>80</v>
      </c>
      <c r="C363">
        <v>7</v>
      </c>
      <c r="D363">
        <v>1000</v>
      </c>
      <c r="H363" s="29" t="e">
        <f t="shared" ref="H363:H364" si="540">AVERAGE(E363:G363)</f>
        <v>#DIV/0!</v>
      </c>
      <c r="L363" s="13" t="e">
        <f t="shared" ref="L363:L364" si="541">AVERAGE(I363:K363)</f>
        <v>#DIV/0!</v>
      </c>
      <c r="M363" s="34" t="e">
        <f t="shared" ref="M363:M364" si="542">H363*1000/(B363*C363*D363)</f>
        <v>#DIV/0!</v>
      </c>
      <c r="O363">
        <v>7</v>
      </c>
      <c r="P363">
        <f t="shared" si="532"/>
        <v>80</v>
      </c>
      <c r="Q363">
        <v>7</v>
      </c>
      <c r="R363">
        <v>2000</v>
      </c>
      <c r="V363" s="29" t="e">
        <f t="shared" si="522"/>
        <v>#DIV/0!</v>
      </c>
      <c r="Z363" s="13" t="e">
        <f t="shared" si="523"/>
        <v>#DIV/0!</v>
      </c>
      <c r="AA363" s="34" t="e">
        <f t="shared" si="533"/>
        <v>#DIV/0!</v>
      </c>
      <c r="AC363">
        <v>7</v>
      </c>
      <c r="AD363">
        <f t="shared" si="534"/>
        <v>80</v>
      </c>
      <c r="AE363">
        <v>7</v>
      </c>
      <c r="AF363">
        <v>3000</v>
      </c>
      <c r="AJ363" s="29" t="e">
        <f t="shared" si="524"/>
        <v>#DIV/0!</v>
      </c>
      <c r="AN363" s="13" t="e">
        <f t="shared" si="525"/>
        <v>#DIV/0!</v>
      </c>
      <c r="AO363" s="34" t="e">
        <f t="shared" si="535"/>
        <v>#DIV/0!</v>
      </c>
      <c r="AQ363">
        <v>7</v>
      </c>
      <c r="AR363">
        <f t="shared" si="536"/>
        <v>80</v>
      </c>
      <c r="AS363">
        <v>7</v>
      </c>
      <c r="AT363">
        <v>5000</v>
      </c>
      <c r="AX363" s="29" t="e">
        <f t="shared" si="526"/>
        <v>#DIV/0!</v>
      </c>
      <c r="BB363" s="13" t="e">
        <f t="shared" si="527"/>
        <v>#DIV/0!</v>
      </c>
      <c r="BC363" s="34" t="e">
        <f t="shared" si="537"/>
        <v>#DIV/0!</v>
      </c>
      <c r="BE363" s="53">
        <v>7</v>
      </c>
      <c r="BF363">
        <f t="shared" si="538"/>
        <v>80</v>
      </c>
      <c r="BG363">
        <v>7</v>
      </c>
      <c r="BH363">
        <v>10000</v>
      </c>
      <c r="BL363" s="29" t="e">
        <f t="shared" si="528"/>
        <v>#DIV/0!</v>
      </c>
      <c r="BP363" s="13" t="e">
        <f t="shared" si="529"/>
        <v>#DIV/0!</v>
      </c>
      <c r="BQ363" s="34" t="e">
        <f t="shared" si="539"/>
        <v>#DIV/0!</v>
      </c>
    </row>
    <row r="364" spans="1:69" s="41" customFormat="1" x14ac:dyDescent="0.25">
      <c r="A364" s="41">
        <v>8</v>
      </c>
      <c r="B364" s="41">
        <f t="shared" si="530"/>
        <v>80</v>
      </c>
      <c r="C364" s="41">
        <v>8</v>
      </c>
      <c r="D364" s="41">
        <v>1000</v>
      </c>
      <c r="E364" s="41">
        <v>11.9</v>
      </c>
      <c r="F364" s="41">
        <v>12</v>
      </c>
      <c r="G364" s="41">
        <v>12</v>
      </c>
      <c r="H364" s="42">
        <f t="shared" si="540"/>
        <v>11.966666666666667</v>
      </c>
      <c r="L364" s="43" t="e">
        <f t="shared" si="541"/>
        <v>#DIV/0!</v>
      </c>
      <c r="M364" s="44">
        <f t="shared" si="542"/>
        <v>1.8697916666666665E-2</v>
      </c>
      <c r="O364" s="41">
        <v>8</v>
      </c>
      <c r="P364" s="41">
        <f t="shared" si="532"/>
        <v>80</v>
      </c>
      <c r="Q364" s="41">
        <v>8</v>
      </c>
      <c r="R364" s="41">
        <v>2000</v>
      </c>
      <c r="S364" s="41">
        <v>22.9</v>
      </c>
      <c r="T364" s="41">
        <v>23.1</v>
      </c>
      <c r="U364" s="41">
        <v>23.1</v>
      </c>
      <c r="V364" s="42">
        <f t="shared" si="522"/>
        <v>23.033333333333331</v>
      </c>
      <c r="Z364" s="43" t="e">
        <f t="shared" si="523"/>
        <v>#DIV/0!</v>
      </c>
      <c r="AA364" s="44">
        <f t="shared" si="533"/>
        <v>1.7994791666666666E-2</v>
      </c>
      <c r="AC364" s="41">
        <v>8</v>
      </c>
      <c r="AD364" s="41">
        <f t="shared" si="534"/>
        <v>80</v>
      </c>
      <c r="AE364" s="41">
        <v>8</v>
      </c>
      <c r="AF364" s="41">
        <v>3000</v>
      </c>
      <c r="AG364" s="41">
        <v>33.9</v>
      </c>
      <c r="AH364" s="41">
        <v>34.299999999999997</v>
      </c>
      <c r="AI364" s="41">
        <v>34.299999999999997</v>
      </c>
      <c r="AJ364" s="42">
        <f t="shared" si="524"/>
        <v>34.166666666666664</v>
      </c>
      <c r="AN364" s="43" t="e">
        <f t="shared" si="525"/>
        <v>#DIV/0!</v>
      </c>
      <c r="AO364" s="44">
        <f t="shared" si="535"/>
        <v>1.7795138888888888E-2</v>
      </c>
      <c r="AQ364" s="41">
        <v>8</v>
      </c>
      <c r="AR364" s="41">
        <f t="shared" si="536"/>
        <v>80</v>
      </c>
      <c r="AS364" s="41">
        <v>8</v>
      </c>
      <c r="AT364" s="41">
        <v>5000</v>
      </c>
      <c r="AU364" s="41">
        <v>55.9</v>
      </c>
      <c r="AV364" s="41">
        <v>56</v>
      </c>
      <c r="AW364" s="41">
        <v>55.9</v>
      </c>
      <c r="AX364" s="42">
        <f t="shared" si="526"/>
        <v>55.933333333333337</v>
      </c>
      <c r="BB364" s="43" t="e">
        <f t="shared" si="527"/>
        <v>#DIV/0!</v>
      </c>
      <c r="BC364" s="44">
        <f t="shared" si="537"/>
        <v>1.7479166666666667E-2</v>
      </c>
      <c r="BE364" s="55">
        <v>8</v>
      </c>
      <c r="BF364" s="41">
        <f t="shared" si="538"/>
        <v>80</v>
      </c>
      <c r="BG364" s="41">
        <v>8</v>
      </c>
      <c r="BH364" s="41">
        <v>10000</v>
      </c>
      <c r="BI364" s="41">
        <v>97.9</v>
      </c>
      <c r="BJ364" s="41">
        <v>110.9</v>
      </c>
      <c r="BK364" s="41">
        <v>101.3</v>
      </c>
      <c r="BL364" s="42">
        <f t="shared" si="528"/>
        <v>103.36666666666667</v>
      </c>
      <c r="BP364" s="43" t="e">
        <f t="shared" si="529"/>
        <v>#DIV/0!</v>
      </c>
      <c r="BQ364" s="44">
        <f t="shared" si="539"/>
        <v>1.6151041666666668E-2</v>
      </c>
    </row>
    <row r="365" spans="1:69" x14ac:dyDescent="0.25">
      <c r="A365">
        <v>9</v>
      </c>
      <c r="B365">
        <f t="shared" si="530"/>
        <v>80</v>
      </c>
      <c r="C365">
        <v>9</v>
      </c>
      <c r="D365">
        <v>1000</v>
      </c>
      <c r="H365" s="29" t="s">
        <v>44</v>
      </c>
      <c r="L365" s="13"/>
      <c r="M365" s="34"/>
      <c r="O365">
        <v>9</v>
      </c>
      <c r="P365">
        <f t="shared" si="532"/>
        <v>80</v>
      </c>
      <c r="Q365">
        <v>9</v>
      </c>
      <c r="R365">
        <v>2000</v>
      </c>
      <c r="V365" s="29" t="s">
        <v>44</v>
      </c>
      <c r="Z365" s="13"/>
      <c r="AA365" s="34"/>
      <c r="AC365">
        <v>9</v>
      </c>
      <c r="AD365">
        <f t="shared" si="534"/>
        <v>80</v>
      </c>
      <c r="AE365">
        <v>9</v>
      </c>
      <c r="AF365">
        <v>3000</v>
      </c>
      <c r="AJ365" s="29" t="s">
        <v>44</v>
      </c>
      <c r="AN365" s="13"/>
      <c r="AO365" s="34"/>
      <c r="AQ365">
        <v>9</v>
      </c>
      <c r="AR365">
        <f t="shared" si="536"/>
        <v>80</v>
      </c>
      <c r="AS365">
        <v>9</v>
      </c>
      <c r="AT365">
        <v>5000</v>
      </c>
      <c r="AX365" s="29" t="s">
        <v>44</v>
      </c>
      <c r="BB365" s="13"/>
      <c r="BC365" s="34"/>
      <c r="BE365" s="53">
        <v>9</v>
      </c>
      <c r="BF365">
        <f t="shared" si="538"/>
        <v>80</v>
      </c>
      <c r="BG365">
        <v>9</v>
      </c>
      <c r="BH365">
        <v>10000</v>
      </c>
      <c r="BL365" s="29" t="s">
        <v>44</v>
      </c>
      <c r="BP365" s="13"/>
      <c r="BQ365" s="34"/>
    </row>
    <row r="368" spans="1:69" s="31" customFormat="1" x14ac:dyDescent="0.25">
      <c r="A368" s="39" t="s">
        <v>59</v>
      </c>
      <c r="B368" s="40">
        <v>90</v>
      </c>
      <c r="F368" s="35"/>
      <c r="H368" s="36"/>
      <c r="L368" s="37"/>
      <c r="M368" s="37"/>
      <c r="AA368" s="37"/>
      <c r="BE368" s="54"/>
    </row>
    <row r="369" spans="1:69" x14ac:dyDescent="0.25">
      <c r="A369" s="31"/>
      <c r="B369" s="32" t="s">
        <v>11</v>
      </c>
      <c r="C369" s="32" t="s">
        <v>12</v>
      </c>
      <c r="D369" s="32" t="s">
        <v>20</v>
      </c>
      <c r="E369" s="32" t="s">
        <v>28</v>
      </c>
      <c r="F369" s="32" t="s">
        <v>29</v>
      </c>
      <c r="G369" s="32" t="s">
        <v>30</v>
      </c>
      <c r="H369" s="33" t="s">
        <v>13</v>
      </c>
      <c r="I369" s="32" t="s">
        <v>14</v>
      </c>
      <c r="J369" s="32" t="s">
        <v>15</v>
      </c>
      <c r="K369" s="32" t="s">
        <v>16</v>
      </c>
      <c r="L369" s="33" t="s">
        <v>18</v>
      </c>
      <c r="M369" s="33" t="s">
        <v>45</v>
      </c>
      <c r="O369" s="31"/>
      <c r="P369" s="32" t="s">
        <v>11</v>
      </c>
      <c r="Q369" s="32" t="s">
        <v>12</v>
      </c>
      <c r="R369" s="32" t="s">
        <v>20</v>
      </c>
      <c r="S369" s="32" t="s">
        <v>28</v>
      </c>
      <c r="T369" s="32" t="s">
        <v>29</v>
      </c>
      <c r="U369" s="32" t="s">
        <v>30</v>
      </c>
      <c r="V369" s="33" t="s">
        <v>13</v>
      </c>
      <c r="W369" s="32" t="s">
        <v>14</v>
      </c>
      <c r="X369" s="32" t="s">
        <v>15</v>
      </c>
      <c r="Y369" s="32" t="s">
        <v>16</v>
      </c>
      <c r="Z369" s="33" t="s">
        <v>18</v>
      </c>
      <c r="AA369" s="33" t="s">
        <v>45</v>
      </c>
      <c r="AC369" s="31"/>
      <c r="AD369" s="32" t="s">
        <v>11</v>
      </c>
      <c r="AE369" s="32" t="s">
        <v>12</v>
      </c>
      <c r="AF369" s="32" t="s">
        <v>20</v>
      </c>
      <c r="AG369" s="32" t="s">
        <v>28</v>
      </c>
      <c r="AH369" s="32" t="s">
        <v>29</v>
      </c>
      <c r="AI369" s="32" t="s">
        <v>30</v>
      </c>
      <c r="AJ369" s="33" t="s">
        <v>13</v>
      </c>
      <c r="AK369" s="32" t="s">
        <v>14</v>
      </c>
      <c r="AL369" s="32" t="s">
        <v>15</v>
      </c>
      <c r="AM369" s="32" t="s">
        <v>16</v>
      </c>
      <c r="AN369" s="33" t="s">
        <v>18</v>
      </c>
      <c r="AO369" s="33" t="s">
        <v>45</v>
      </c>
      <c r="AQ369" s="31"/>
      <c r="AR369" s="32" t="s">
        <v>11</v>
      </c>
      <c r="AS369" s="32" t="s">
        <v>12</v>
      </c>
      <c r="AT369" s="32" t="s">
        <v>20</v>
      </c>
      <c r="AU369" s="32" t="s">
        <v>28</v>
      </c>
      <c r="AV369" s="32" t="s">
        <v>29</v>
      </c>
      <c r="AW369" s="32" t="s">
        <v>30</v>
      </c>
      <c r="AX369" s="33" t="s">
        <v>13</v>
      </c>
      <c r="AY369" s="32" t="s">
        <v>14</v>
      </c>
      <c r="AZ369" s="32" t="s">
        <v>15</v>
      </c>
      <c r="BA369" s="32" t="s">
        <v>16</v>
      </c>
      <c r="BB369" s="33" t="s">
        <v>18</v>
      </c>
      <c r="BC369" s="33" t="s">
        <v>45</v>
      </c>
      <c r="BE369" s="54"/>
      <c r="BF369" s="32" t="s">
        <v>11</v>
      </c>
      <c r="BG369" s="32" t="s">
        <v>12</v>
      </c>
      <c r="BH369" s="32" t="s">
        <v>20</v>
      </c>
      <c r="BI369" s="32" t="s">
        <v>28</v>
      </c>
      <c r="BJ369" s="32" t="s">
        <v>29</v>
      </c>
      <c r="BK369" s="32" t="s">
        <v>30</v>
      </c>
      <c r="BL369" s="33" t="s">
        <v>13</v>
      </c>
      <c r="BM369" s="32" t="s">
        <v>14</v>
      </c>
      <c r="BN369" s="32" t="s">
        <v>15</v>
      </c>
      <c r="BO369" s="32" t="s">
        <v>16</v>
      </c>
      <c r="BP369" s="33" t="s">
        <v>18</v>
      </c>
      <c r="BQ369" s="33" t="s">
        <v>45</v>
      </c>
    </row>
    <row r="370" spans="1:69" x14ac:dyDescent="0.25">
      <c r="A370">
        <v>1</v>
      </c>
      <c r="B370">
        <f>$B$368</f>
        <v>90</v>
      </c>
      <c r="C370">
        <v>1</v>
      </c>
      <c r="D370">
        <v>1000</v>
      </c>
      <c r="H370" s="29" t="e">
        <f>AVERAGE(E370:G370)</f>
        <v>#DIV/0!</v>
      </c>
      <c r="I370" s="5" t="s">
        <v>43</v>
      </c>
      <c r="J370" s="5" t="s">
        <v>43</v>
      </c>
      <c r="K370" s="5" t="s">
        <v>43</v>
      </c>
      <c r="L370" s="5" t="s">
        <v>43</v>
      </c>
      <c r="M370" s="34" t="e">
        <f>H370*1000/(B370*C370*D370)</f>
        <v>#DIV/0!</v>
      </c>
      <c r="O370">
        <v>1</v>
      </c>
      <c r="P370">
        <f>$B$368</f>
        <v>90</v>
      </c>
      <c r="Q370">
        <v>1</v>
      </c>
      <c r="R370">
        <v>2000</v>
      </c>
      <c r="V370" s="29" t="e">
        <f>AVERAGE(S370:U370)</f>
        <v>#DIV/0!</v>
      </c>
      <c r="W370" s="5" t="s">
        <v>43</v>
      </c>
      <c r="X370" s="5" t="s">
        <v>43</v>
      </c>
      <c r="Y370" s="5" t="s">
        <v>43</v>
      </c>
      <c r="Z370" s="5" t="s">
        <v>43</v>
      </c>
      <c r="AA370" s="34" t="e">
        <f>V370*1000/(P370*Q370*R370)</f>
        <v>#DIV/0!</v>
      </c>
      <c r="AC370">
        <v>1</v>
      </c>
      <c r="AD370">
        <f>$B$368</f>
        <v>90</v>
      </c>
      <c r="AE370">
        <v>1</v>
      </c>
      <c r="AF370">
        <v>3000</v>
      </c>
      <c r="AJ370" s="29" t="e">
        <f>AVERAGE(AG370:AI370)</f>
        <v>#DIV/0!</v>
      </c>
      <c r="AK370" s="5" t="s">
        <v>43</v>
      </c>
      <c r="AL370" s="5" t="s">
        <v>43</v>
      </c>
      <c r="AM370" s="5" t="s">
        <v>43</v>
      </c>
      <c r="AN370" s="5" t="s">
        <v>43</v>
      </c>
      <c r="AO370" s="34" t="e">
        <f>AJ370*1000/(AD370*AE370*AF370)</f>
        <v>#DIV/0!</v>
      </c>
      <c r="AQ370">
        <v>1</v>
      </c>
      <c r="AR370">
        <f>$B$368</f>
        <v>90</v>
      </c>
      <c r="AS370">
        <v>1</v>
      </c>
      <c r="AT370">
        <v>5000</v>
      </c>
      <c r="AX370" s="29" t="e">
        <f>AVERAGE(AU370:AW370)</f>
        <v>#DIV/0!</v>
      </c>
      <c r="AY370" s="5" t="s">
        <v>43</v>
      </c>
      <c r="AZ370" s="5" t="s">
        <v>43</v>
      </c>
      <c r="BA370" s="5" t="s">
        <v>43</v>
      </c>
      <c r="BB370" s="5" t="s">
        <v>43</v>
      </c>
      <c r="BC370" s="34" t="e">
        <f>AX370*1000/(AR370*AS370*AT370)</f>
        <v>#DIV/0!</v>
      </c>
      <c r="BE370" s="53">
        <v>1</v>
      </c>
      <c r="BF370">
        <f>$B$368</f>
        <v>90</v>
      </c>
      <c r="BG370">
        <v>1</v>
      </c>
      <c r="BH370">
        <v>10000</v>
      </c>
      <c r="BL370" s="29" t="e">
        <f>AVERAGE(BI370:BK370)</f>
        <v>#DIV/0!</v>
      </c>
      <c r="BM370" s="5" t="s">
        <v>43</v>
      </c>
      <c r="BN370" s="5" t="s">
        <v>43</v>
      </c>
      <c r="BO370" s="5" t="s">
        <v>43</v>
      </c>
      <c r="BP370" s="5" t="s">
        <v>43</v>
      </c>
      <c r="BQ370" s="34" t="e">
        <f>BL370*1000/(BF370*BG370*BH370)</f>
        <v>#DIV/0!</v>
      </c>
    </row>
    <row r="371" spans="1:69" x14ac:dyDescent="0.25">
      <c r="A371">
        <v>2</v>
      </c>
      <c r="B371">
        <f>B370</f>
        <v>90</v>
      </c>
      <c r="C371">
        <v>2</v>
      </c>
      <c r="D371">
        <v>1000</v>
      </c>
      <c r="H371" s="29" t="e">
        <f t="shared" ref="H371:H376" si="543">AVERAGE(E371:G371)</f>
        <v>#DIV/0!</v>
      </c>
      <c r="I371" s="38"/>
      <c r="J371" s="5"/>
      <c r="K371" s="38"/>
      <c r="L371" s="13" t="e">
        <f t="shared" ref="L371:L376" si="544">AVERAGE(I371:K371)</f>
        <v>#DIV/0!</v>
      </c>
      <c r="M371" s="34" t="e">
        <f>H371*1000/(B371*C371*D371)</f>
        <v>#DIV/0!</v>
      </c>
      <c r="O371">
        <v>2</v>
      </c>
      <c r="P371">
        <f>P370</f>
        <v>90</v>
      </c>
      <c r="Q371">
        <v>2</v>
      </c>
      <c r="R371">
        <v>2000</v>
      </c>
      <c r="V371" s="29" t="e">
        <f t="shared" ref="V371:V376" si="545">AVERAGE(S371:U371)</f>
        <v>#DIV/0!</v>
      </c>
      <c r="W371" s="38"/>
      <c r="X371" s="5"/>
      <c r="Y371" s="38"/>
      <c r="Z371" s="13" t="e">
        <f t="shared" ref="Z371:Z376" si="546">AVERAGE(W371:Y371)</f>
        <v>#DIV/0!</v>
      </c>
      <c r="AA371" s="34" t="e">
        <f>V371*1000/(P371*Q371*R371)</f>
        <v>#DIV/0!</v>
      </c>
      <c r="AC371">
        <v>2</v>
      </c>
      <c r="AD371">
        <f>AD370</f>
        <v>90</v>
      </c>
      <c r="AE371">
        <v>2</v>
      </c>
      <c r="AF371">
        <v>3000</v>
      </c>
      <c r="AJ371" s="29" t="e">
        <f t="shared" ref="AJ371:AJ376" si="547">AVERAGE(AG371:AI371)</f>
        <v>#DIV/0!</v>
      </c>
      <c r="AK371" s="38"/>
      <c r="AL371" s="5"/>
      <c r="AM371" s="38"/>
      <c r="AN371" s="13" t="e">
        <f t="shared" ref="AN371:AN376" si="548">AVERAGE(AK371:AM371)</f>
        <v>#DIV/0!</v>
      </c>
      <c r="AO371" s="34" t="e">
        <f>AJ371*1000/(AD371*AE371*AF371)</f>
        <v>#DIV/0!</v>
      </c>
      <c r="AQ371">
        <v>2</v>
      </c>
      <c r="AR371">
        <f>AR370</f>
        <v>90</v>
      </c>
      <c r="AS371">
        <v>2</v>
      </c>
      <c r="AT371">
        <v>5000</v>
      </c>
      <c r="AX371" s="29" t="e">
        <f t="shared" ref="AX371:AX376" si="549">AVERAGE(AU371:AW371)</f>
        <v>#DIV/0!</v>
      </c>
      <c r="AY371" s="38"/>
      <c r="AZ371" s="5"/>
      <c r="BA371" s="38"/>
      <c r="BB371" s="13" t="e">
        <f t="shared" ref="BB371:BB376" si="550">AVERAGE(AY371:BA371)</f>
        <v>#DIV/0!</v>
      </c>
      <c r="BC371" s="34" t="e">
        <f>AX371*1000/(AR371*AS371*AT371)</f>
        <v>#DIV/0!</v>
      </c>
      <c r="BE371" s="53">
        <v>2</v>
      </c>
      <c r="BF371">
        <f>BF370</f>
        <v>90</v>
      </c>
      <c r="BG371">
        <v>2</v>
      </c>
      <c r="BH371">
        <v>10000</v>
      </c>
      <c r="BL371" s="29" t="e">
        <f t="shared" ref="BL371:BL376" si="551">AVERAGE(BI371:BK371)</f>
        <v>#DIV/0!</v>
      </c>
      <c r="BM371" s="38"/>
      <c r="BN371" s="5"/>
      <c r="BO371" s="38"/>
      <c r="BP371" s="13" t="e">
        <f t="shared" ref="BP371:BP376" si="552">AVERAGE(BM371:BO371)</f>
        <v>#DIV/0!</v>
      </c>
      <c r="BQ371" s="34" t="e">
        <f>BL371*1000/(BF371*BG371*BH371)</f>
        <v>#DIV/0!</v>
      </c>
    </row>
    <row r="372" spans="1:69" x14ac:dyDescent="0.25">
      <c r="A372">
        <v>3</v>
      </c>
      <c r="B372">
        <f t="shared" ref="B372:B377" si="553">B371</f>
        <v>90</v>
      </c>
      <c r="C372">
        <v>3</v>
      </c>
      <c r="D372">
        <v>1000</v>
      </c>
      <c r="H372" s="29" t="e">
        <f t="shared" si="543"/>
        <v>#DIV/0!</v>
      </c>
      <c r="L372" s="13" t="e">
        <f t="shared" si="544"/>
        <v>#DIV/0!</v>
      </c>
      <c r="M372" s="34" t="e">
        <f t="shared" ref="M372:M376" si="554">H372*1000/(B372*C372*D372)</f>
        <v>#DIV/0!</v>
      </c>
      <c r="O372">
        <v>3</v>
      </c>
      <c r="P372">
        <f t="shared" ref="P372:P377" si="555">P371</f>
        <v>90</v>
      </c>
      <c r="Q372">
        <v>3</v>
      </c>
      <c r="R372">
        <v>2000</v>
      </c>
      <c r="V372" s="29" t="e">
        <f t="shared" si="545"/>
        <v>#DIV/0!</v>
      </c>
      <c r="Z372" s="13" t="e">
        <f t="shared" si="546"/>
        <v>#DIV/0!</v>
      </c>
      <c r="AA372" s="34" t="e">
        <f t="shared" ref="AA372:AA376" si="556">V372*1000/(P372*Q372*R372)</f>
        <v>#DIV/0!</v>
      </c>
      <c r="AC372">
        <v>3</v>
      </c>
      <c r="AD372">
        <f t="shared" ref="AD372:AD377" si="557">AD371</f>
        <v>90</v>
      </c>
      <c r="AE372">
        <v>3</v>
      </c>
      <c r="AF372">
        <v>3000</v>
      </c>
      <c r="AJ372" s="29" t="e">
        <f t="shared" si="547"/>
        <v>#DIV/0!</v>
      </c>
      <c r="AN372" s="13" t="e">
        <f t="shared" si="548"/>
        <v>#DIV/0!</v>
      </c>
      <c r="AO372" s="34" t="e">
        <f t="shared" ref="AO372:AO376" si="558">AJ372*1000/(AD372*AE372*AF372)</f>
        <v>#DIV/0!</v>
      </c>
      <c r="AQ372">
        <v>3</v>
      </c>
      <c r="AR372">
        <f t="shared" ref="AR372:AR377" si="559">AR371</f>
        <v>90</v>
      </c>
      <c r="AS372">
        <v>3</v>
      </c>
      <c r="AT372">
        <v>5000</v>
      </c>
      <c r="AX372" s="29" t="e">
        <f t="shared" si="549"/>
        <v>#DIV/0!</v>
      </c>
      <c r="BB372" s="13" t="e">
        <f t="shared" si="550"/>
        <v>#DIV/0!</v>
      </c>
      <c r="BC372" s="34" t="e">
        <f t="shared" ref="BC372:BC376" si="560">AX372*1000/(AR372*AS372*AT372)</f>
        <v>#DIV/0!</v>
      </c>
      <c r="BE372" s="53">
        <v>3</v>
      </c>
      <c r="BF372">
        <f t="shared" ref="BF372:BF377" si="561">BF371</f>
        <v>90</v>
      </c>
      <c r="BG372">
        <v>3</v>
      </c>
      <c r="BH372">
        <v>10000</v>
      </c>
      <c r="BL372" s="29" t="e">
        <f t="shared" si="551"/>
        <v>#DIV/0!</v>
      </c>
      <c r="BP372" s="13" t="e">
        <f t="shared" si="552"/>
        <v>#DIV/0!</v>
      </c>
      <c r="BQ372" s="34" t="e">
        <f t="shared" ref="BQ372:BQ376" si="562">BL372*1000/(BF372*BG372*BH372)</f>
        <v>#DIV/0!</v>
      </c>
    </row>
    <row r="373" spans="1:69" x14ac:dyDescent="0.25">
      <c r="A373">
        <v>4</v>
      </c>
      <c r="B373">
        <f t="shared" si="553"/>
        <v>90</v>
      </c>
      <c r="C373">
        <v>4</v>
      </c>
      <c r="D373">
        <v>1000</v>
      </c>
      <c r="H373" s="29" t="e">
        <f t="shared" si="543"/>
        <v>#DIV/0!</v>
      </c>
      <c r="L373" s="13" t="e">
        <f t="shared" si="544"/>
        <v>#DIV/0!</v>
      </c>
      <c r="M373" s="34" t="e">
        <f t="shared" si="554"/>
        <v>#DIV/0!</v>
      </c>
      <c r="O373">
        <v>4</v>
      </c>
      <c r="P373">
        <f t="shared" si="555"/>
        <v>90</v>
      </c>
      <c r="Q373">
        <v>4</v>
      </c>
      <c r="R373">
        <v>2000</v>
      </c>
      <c r="V373" s="29" t="e">
        <f t="shared" si="545"/>
        <v>#DIV/0!</v>
      </c>
      <c r="Z373" s="13" t="e">
        <f t="shared" si="546"/>
        <v>#DIV/0!</v>
      </c>
      <c r="AA373" s="34" t="e">
        <f t="shared" si="556"/>
        <v>#DIV/0!</v>
      </c>
      <c r="AC373">
        <v>4</v>
      </c>
      <c r="AD373">
        <f t="shared" si="557"/>
        <v>90</v>
      </c>
      <c r="AE373">
        <v>4</v>
      </c>
      <c r="AF373">
        <v>3000</v>
      </c>
      <c r="AJ373" s="29" t="e">
        <f t="shared" si="547"/>
        <v>#DIV/0!</v>
      </c>
      <c r="AN373" s="13" t="e">
        <f t="shared" si="548"/>
        <v>#DIV/0!</v>
      </c>
      <c r="AO373" s="34" t="e">
        <f t="shared" si="558"/>
        <v>#DIV/0!</v>
      </c>
      <c r="AQ373">
        <v>4</v>
      </c>
      <c r="AR373">
        <f t="shared" si="559"/>
        <v>90</v>
      </c>
      <c r="AS373">
        <v>4</v>
      </c>
      <c r="AT373">
        <v>5000</v>
      </c>
      <c r="AX373" s="29" t="e">
        <f t="shared" si="549"/>
        <v>#DIV/0!</v>
      </c>
      <c r="BB373" s="13" t="e">
        <f t="shared" si="550"/>
        <v>#DIV/0!</v>
      </c>
      <c r="BC373" s="34" t="e">
        <f t="shared" si="560"/>
        <v>#DIV/0!</v>
      </c>
      <c r="BE373" s="53">
        <v>4</v>
      </c>
      <c r="BF373">
        <f t="shared" si="561"/>
        <v>90</v>
      </c>
      <c r="BG373">
        <v>4</v>
      </c>
      <c r="BH373">
        <v>10000</v>
      </c>
      <c r="BL373" s="29" t="e">
        <f t="shared" si="551"/>
        <v>#DIV/0!</v>
      </c>
      <c r="BP373" s="13" t="e">
        <f t="shared" si="552"/>
        <v>#DIV/0!</v>
      </c>
      <c r="BQ373" s="34" t="e">
        <f t="shared" si="562"/>
        <v>#DIV/0!</v>
      </c>
    </row>
    <row r="374" spans="1:69" x14ac:dyDescent="0.25">
      <c r="A374">
        <v>5</v>
      </c>
      <c r="B374">
        <v>90</v>
      </c>
      <c r="C374">
        <v>5</v>
      </c>
      <c r="D374">
        <v>1000</v>
      </c>
      <c r="H374" s="29" t="e">
        <f t="shared" si="543"/>
        <v>#DIV/0!</v>
      </c>
      <c r="L374" s="13" t="e">
        <f t="shared" ref="L374" si="563">AVERAGE(I374:K374)</f>
        <v>#DIV/0!</v>
      </c>
      <c r="M374" s="34" t="e">
        <f t="shared" ref="M374" si="564">H374*1000/(B374*C374*D374)</f>
        <v>#DIV/0!</v>
      </c>
      <c r="O374">
        <v>5</v>
      </c>
      <c r="P374">
        <v>90</v>
      </c>
      <c r="Q374">
        <v>5</v>
      </c>
      <c r="R374">
        <v>2000</v>
      </c>
      <c r="V374" s="29" t="e">
        <f t="shared" si="545"/>
        <v>#DIV/0!</v>
      </c>
      <c r="Z374" s="13" t="e">
        <f t="shared" si="546"/>
        <v>#DIV/0!</v>
      </c>
      <c r="AA374" s="34" t="e">
        <f t="shared" si="556"/>
        <v>#DIV/0!</v>
      </c>
      <c r="AC374">
        <v>5</v>
      </c>
      <c r="AD374">
        <v>90</v>
      </c>
      <c r="AE374">
        <v>5</v>
      </c>
      <c r="AF374">
        <v>3000</v>
      </c>
      <c r="AJ374" s="29" t="e">
        <f t="shared" si="547"/>
        <v>#DIV/0!</v>
      </c>
      <c r="AN374" s="13" t="e">
        <f t="shared" si="548"/>
        <v>#DIV/0!</v>
      </c>
      <c r="AO374" s="34" t="e">
        <f t="shared" si="558"/>
        <v>#DIV/0!</v>
      </c>
      <c r="AQ374">
        <v>5</v>
      </c>
      <c r="AR374">
        <v>90</v>
      </c>
      <c r="AS374">
        <v>5</v>
      </c>
      <c r="AT374">
        <v>5000</v>
      </c>
      <c r="AX374" s="29" t="e">
        <f t="shared" si="549"/>
        <v>#DIV/0!</v>
      </c>
      <c r="BB374" s="13" t="e">
        <f t="shared" si="550"/>
        <v>#DIV/0!</v>
      </c>
      <c r="BC374" s="34" t="e">
        <f t="shared" si="560"/>
        <v>#DIV/0!</v>
      </c>
      <c r="BE374" s="53">
        <v>5</v>
      </c>
      <c r="BF374">
        <v>90</v>
      </c>
      <c r="BG374">
        <v>5</v>
      </c>
      <c r="BH374">
        <v>10000</v>
      </c>
      <c r="BL374" s="29" t="e">
        <f t="shared" si="551"/>
        <v>#DIV/0!</v>
      </c>
      <c r="BP374" s="13" t="e">
        <f t="shared" si="552"/>
        <v>#DIV/0!</v>
      </c>
      <c r="BQ374" s="34" t="e">
        <f t="shared" si="562"/>
        <v>#DIV/0!</v>
      </c>
    </row>
    <row r="375" spans="1:69" x14ac:dyDescent="0.25">
      <c r="A375">
        <v>6</v>
      </c>
      <c r="B375">
        <f>B373</f>
        <v>90</v>
      </c>
      <c r="C375">
        <v>6</v>
      </c>
      <c r="D375">
        <v>1000</v>
      </c>
      <c r="H375" s="29" t="e">
        <f t="shared" si="543"/>
        <v>#DIV/0!</v>
      </c>
      <c r="L375" s="13" t="e">
        <f t="shared" si="544"/>
        <v>#DIV/0!</v>
      </c>
      <c r="M375" s="34" t="e">
        <f t="shared" si="554"/>
        <v>#DIV/0!</v>
      </c>
      <c r="O375">
        <v>6</v>
      </c>
      <c r="P375">
        <f>P373</f>
        <v>90</v>
      </c>
      <c r="Q375">
        <v>6</v>
      </c>
      <c r="R375">
        <v>2000</v>
      </c>
      <c r="V375" s="29" t="e">
        <f t="shared" si="545"/>
        <v>#DIV/0!</v>
      </c>
      <c r="Z375" s="13" t="e">
        <f t="shared" si="546"/>
        <v>#DIV/0!</v>
      </c>
      <c r="AA375" s="34" t="e">
        <f t="shared" si="556"/>
        <v>#DIV/0!</v>
      </c>
      <c r="AC375">
        <v>6</v>
      </c>
      <c r="AD375">
        <f>AD373</f>
        <v>90</v>
      </c>
      <c r="AE375">
        <v>6</v>
      </c>
      <c r="AF375">
        <v>3000</v>
      </c>
      <c r="AJ375" s="29" t="e">
        <f t="shared" si="547"/>
        <v>#DIV/0!</v>
      </c>
      <c r="AN375" s="13" t="e">
        <f t="shared" si="548"/>
        <v>#DIV/0!</v>
      </c>
      <c r="AO375" s="34" t="e">
        <f t="shared" si="558"/>
        <v>#DIV/0!</v>
      </c>
      <c r="AQ375">
        <v>6</v>
      </c>
      <c r="AR375">
        <f>AR373</f>
        <v>90</v>
      </c>
      <c r="AS375">
        <v>6</v>
      </c>
      <c r="AT375">
        <v>5000</v>
      </c>
      <c r="AX375" s="29" t="e">
        <f t="shared" si="549"/>
        <v>#DIV/0!</v>
      </c>
      <c r="BB375" s="13" t="e">
        <f t="shared" si="550"/>
        <v>#DIV/0!</v>
      </c>
      <c r="BC375" s="34" t="e">
        <f t="shared" si="560"/>
        <v>#DIV/0!</v>
      </c>
      <c r="BE375" s="53">
        <v>6</v>
      </c>
      <c r="BF375">
        <f>BF373</f>
        <v>90</v>
      </c>
      <c r="BG375">
        <v>6</v>
      </c>
      <c r="BH375">
        <v>10000</v>
      </c>
      <c r="BL375" s="29" t="e">
        <f t="shared" si="551"/>
        <v>#DIV/0!</v>
      </c>
      <c r="BP375" s="13" t="e">
        <f t="shared" si="552"/>
        <v>#DIV/0!</v>
      </c>
      <c r="BQ375" s="34" t="e">
        <f t="shared" si="562"/>
        <v>#DIV/0!</v>
      </c>
    </row>
    <row r="376" spans="1:69" s="41" customFormat="1" x14ac:dyDescent="0.25">
      <c r="A376" s="41">
        <v>7</v>
      </c>
      <c r="B376" s="41">
        <f t="shared" si="553"/>
        <v>90</v>
      </c>
      <c r="C376" s="41">
        <v>7</v>
      </c>
      <c r="D376" s="41">
        <v>1000</v>
      </c>
      <c r="E376" s="41">
        <v>13</v>
      </c>
      <c r="F376" s="41">
        <v>13.1</v>
      </c>
      <c r="G376" s="41">
        <v>13.1</v>
      </c>
      <c r="H376" s="42">
        <f t="shared" si="543"/>
        <v>13.066666666666668</v>
      </c>
      <c r="L376" s="43" t="e">
        <f t="shared" si="544"/>
        <v>#DIV/0!</v>
      </c>
      <c r="M376" s="44">
        <f t="shared" si="554"/>
        <v>2.0740740740740744E-2</v>
      </c>
      <c r="O376" s="41">
        <v>7</v>
      </c>
      <c r="P376" s="41">
        <f t="shared" si="555"/>
        <v>90</v>
      </c>
      <c r="Q376" s="41">
        <v>7</v>
      </c>
      <c r="R376" s="41">
        <v>2000</v>
      </c>
      <c r="S376" s="41">
        <v>24.9</v>
      </c>
      <c r="T376" s="41">
        <v>25.1</v>
      </c>
      <c r="U376" s="41">
        <v>25.1</v>
      </c>
      <c r="V376" s="42">
        <f t="shared" si="545"/>
        <v>25.033333333333331</v>
      </c>
      <c r="Z376" s="43" t="e">
        <f t="shared" si="546"/>
        <v>#DIV/0!</v>
      </c>
      <c r="AA376" s="44">
        <f t="shared" si="556"/>
        <v>1.9867724867724867E-2</v>
      </c>
      <c r="AC376" s="41">
        <v>7</v>
      </c>
      <c r="AD376" s="41">
        <f t="shared" si="557"/>
        <v>90</v>
      </c>
      <c r="AE376" s="41">
        <v>7</v>
      </c>
      <c r="AF376" s="41">
        <v>3000</v>
      </c>
      <c r="AG376" s="41">
        <v>36.799999999999997</v>
      </c>
      <c r="AH376" s="41">
        <v>37.200000000000003</v>
      </c>
      <c r="AI376" s="41">
        <v>37.200000000000003</v>
      </c>
      <c r="AJ376" s="42">
        <f t="shared" si="547"/>
        <v>37.06666666666667</v>
      </c>
      <c r="AN376" s="43" t="e">
        <f t="shared" si="548"/>
        <v>#DIV/0!</v>
      </c>
      <c r="AO376" s="44">
        <f t="shared" si="558"/>
        <v>1.9611992945326281E-2</v>
      </c>
      <c r="AQ376" s="41">
        <v>7</v>
      </c>
      <c r="AR376" s="41">
        <f t="shared" si="559"/>
        <v>90</v>
      </c>
      <c r="AS376" s="41">
        <v>7</v>
      </c>
      <c r="AT376" s="41">
        <v>5000</v>
      </c>
      <c r="AU376" s="41">
        <v>60.7</v>
      </c>
      <c r="AV376" s="41">
        <v>60.7</v>
      </c>
      <c r="AW376" s="41">
        <v>60.7</v>
      </c>
      <c r="AX376" s="42">
        <f t="shared" si="549"/>
        <v>60.70000000000001</v>
      </c>
      <c r="BB376" s="43" t="e">
        <f t="shared" si="550"/>
        <v>#DIV/0!</v>
      </c>
      <c r="BC376" s="44">
        <f t="shared" si="560"/>
        <v>1.9269841269841274E-2</v>
      </c>
      <c r="BE376" s="55">
        <v>7</v>
      </c>
      <c r="BF376" s="41">
        <f t="shared" si="561"/>
        <v>90</v>
      </c>
      <c r="BG376" s="41">
        <v>7</v>
      </c>
      <c r="BH376" s="41">
        <v>10000</v>
      </c>
      <c r="BI376" s="41">
        <v>104.5</v>
      </c>
      <c r="BJ376" s="41">
        <v>113.9</v>
      </c>
      <c r="BK376" s="41">
        <v>112.3</v>
      </c>
      <c r="BL376" s="42">
        <f t="shared" si="551"/>
        <v>110.23333333333333</v>
      </c>
      <c r="BP376" s="43" t="e">
        <f t="shared" si="552"/>
        <v>#DIV/0!</v>
      </c>
      <c r="BQ376" s="44">
        <f t="shared" si="562"/>
        <v>1.7497354497354498E-2</v>
      </c>
    </row>
    <row r="377" spans="1:69" x14ac:dyDescent="0.25">
      <c r="A377">
        <v>8</v>
      </c>
      <c r="B377">
        <f t="shared" si="553"/>
        <v>90</v>
      </c>
      <c r="C377">
        <v>8</v>
      </c>
      <c r="D377">
        <v>1000</v>
      </c>
      <c r="H377" s="29" t="s">
        <v>44</v>
      </c>
      <c r="L377" s="13"/>
      <c r="M377" s="34"/>
      <c r="O377">
        <v>8</v>
      </c>
      <c r="P377">
        <f t="shared" si="555"/>
        <v>90</v>
      </c>
      <c r="Q377">
        <v>8</v>
      </c>
      <c r="R377">
        <v>2000</v>
      </c>
      <c r="V377" s="29" t="s">
        <v>44</v>
      </c>
      <c r="Z377" s="13"/>
      <c r="AA377" s="34"/>
      <c r="AC377">
        <v>8</v>
      </c>
      <c r="AD377">
        <f t="shared" si="557"/>
        <v>90</v>
      </c>
      <c r="AE377">
        <v>8</v>
      </c>
      <c r="AF377">
        <v>3000</v>
      </c>
      <c r="AJ377" s="29" t="s">
        <v>44</v>
      </c>
      <c r="AN377" s="13"/>
      <c r="AO377" s="34"/>
      <c r="AQ377">
        <v>8</v>
      </c>
      <c r="AR377">
        <f t="shared" si="559"/>
        <v>90</v>
      </c>
      <c r="AS377">
        <v>8</v>
      </c>
      <c r="AT377">
        <v>5000</v>
      </c>
      <c r="AX377" s="29" t="s">
        <v>44</v>
      </c>
      <c r="BB377" s="13"/>
      <c r="BC377" s="34"/>
      <c r="BE377" s="53">
        <v>8</v>
      </c>
      <c r="BF377">
        <f t="shared" si="561"/>
        <v>90</v>
      </c>
      <c r="BG377">
        <v>8</v>
      </c>
      <c r="BH377">
        <v>10000</v>
      </c>
      <c r="BL377" s="29" t="s">
        <v>44</v>
      </c>
      <c r="BP377" s="13"/>
      <c r="BQ377" s="34"/>
    </row>
    <row r="380" spans="1:69" s="31" customFormat="1" x14ac:dyDescent="0.25">
      <c r="A380" s="39" t="s">
        <v>59</v>
      </c>
      <c r="B380" s="40">
        <v>100</v>
      </c>
      <c r="F380" s="35"/>
      <c r="H380" s="36"/>
      <c r="L380" s="37"/>
      <c r="M380" s="37"/>
      <c r="AA380" s="37"/>
      <c r="BE380" s="54"/>
    </row>
    <row r="381" spans="1:69" x14ac:dyDescent="0.25">
      <c r="A381" s="31"/>
      <c r="B381" s="32" t="s">
        <v>11</v>
      </c>
      <c r="C381" s="32" t="s">
        <v>12</v>
      </c>
      <c r="D381" s="32" t="s">
        <v>20</v>
      </c>
      <c r="E381" s="32" t="s">
        <v>28</v>
      </c>
      <c r="F381" s="32" t="s">
        <v>29</v>
      </c>
      <c r="G381" s="32" t="s">
        <v>30</v>
      </c>
      <c r="H381" s="33" t="s">
        <v>13</v>
      </c>
      <c r="I381" s="32" t="s">
        <v>14</v>
      </c>
      <c r="J381" s="32" t="s">
        <v>15</v>
      </c>
      <c r="K381" s="32" t="s">
        <v>16</v>
      </c>
      <c r="L381" s="33" t="s">
        <v>18</v>
      </c>
      <c r="M381" s="33" t="s">
        <v>45</v>
      </c>
      <c r="O381" s="31"/>
      <c r="P381" s="32" t="s">
        <v>11</v>
      </c>
      <c r="Q381" s="32" t="s">
        <v>12</v>
      </c>
      <c r="R381" s="32" t="s">
        <v>20</v>
      </c>
      <c r="S381" s="32" t="s">
        <v>28</v>
      </c>
      <c r="T381" s="32" t="s">
        <v>29</v>
      </c>
      <c r="U381" s="32" t="s">
        <v>30</v>
      </c>
      <c r="V381" s="33" t="s">
        <v>13</v>
      </c>
      <c r="W381" s="32" t="s">
        <v>14</v>
      </c>
      <c r="X381" s="32" t="s">
        <v>15</v>
      </c>
      <c r="Y381" s="32" t="s">
        <v>16</v>
      </c>
      <c r="Z381" s="33" t="s">
        <v>18</v>
      </c>
      <c r="AA381" s="33" t="s">
        <v>45</v>
      </c>
      <c r="AC381" s="31"/>
      <c r="AD381" s="32" t="s">
        <v>11</v>
      </c>
      <c r="AE381" s="32" t="s">
        <v>12</v>
      </c>
      <c r="AF381" s="32" t="s">
        <v>20</v>
      </c>
      <c r="AG381" s="32" t="s">
        <v>28</v>
      </c>
      <c r="AH381" s="32" t="s">
        <v>29</v>
      </c>
      <c r="AI381" s="32" t="s">
        <v>30</v>
      </c>
      <c r="AJ381" s="33" t="s">
        <v>13</v>
      </c>
      <c r="AK381" s="32" t="s">
        <v>14</v>
      </c>
      <c r="AL381" s="32" t="s">
        <v>15</v>
      </c>
      <c r="AM381" s="32" t="s">
        <v>16</v>
      </c>
      <c r="AN381" s="33" t="s">
        <v>18</v>
      </c>
      <c r="AO381" s="33" t="s">
        <v>45</v>
      </c>
      <c r="AQ381" s="31"/>
      <c r="AR381" s="32" t="s">
        <v>11</v>
      </c>
      <c r="AS381" s="32" t="s">
        <v>12</v>
      </c>
      <c r="AT381" s="32" t="s">
        <v>20</v>
      </c>
      <c r="AU381" s="32" t="s">
        <v>28</v>
      </c>
      <c r="AV381" s="32" t="s">
        <v>29</v>
      </c>
      <c r="AW381" s="32" t="s">
        <v>30</v>
      </c>
      <c r="AX381" s="33" t="s">
        <v>13</v>
      </c>
      <c r="AY381" s="32" t="s">
        <v>14</v>
      </c>
      <c r="AZ381" s="32" t="s">
        <v>15</v>
      </c>
      <c r="BA381" s="32" t="s">
        <v>16</v>
      </c>
      <c r="BB381" s="33" t="s">
        <v>18</v>
      </c>
      <c r="BC381" s="33" t="s">
        <v>45</v>
      </c>
      <c r="BE381" s="54"/>
      <c r="BF381" s="32" t="s">
        <v>11</v>
      </c>
      <c r="BG381" s="32" t="s">
        <v>12</v>
      </c>
      <c r="BH381" s="32" t="s">
        <v>20</v>
      </c>
      <c r="BI381" s="32" t="s">
        <v>28</v>
      </c>
      <c r="BJ381" s="32" t="s">
        <v>29</v>
      </c>
      <c r="BK381" s="32" t="s">
        <v>30</v>
      </c>
      <c r="BL381" s="33" t="s">
        <v>13</v>
      </c>
      <c r="BM381" s="32" t="s">
        <v>14</v>
      </c>
      <c r="BN381" s="32" t="s">
        <v>15</v>
      </c>
      <c r="BO381" s="32" t="s">
        <v>16</v>
      </c>
      <c r="BP381" s="33" t="s">
        <v>18</v>
      </c>
      <c r="BQ381" s="33" t="s">
        <v>45</v>
      </c>
    </row>
    <row r="382" spans="1:69" x14ac:dyDescent="0.25">
      <c r="A382">
        <v>1</v>
      </c>
      <c r="B382">
        <f>$B$380</f>
        <v>100</v>
      </c>
      <c r="C382">
        <v>1</v>
      </c>
      <c r="D382">
        <v>1000</v>
      </c>
      <c r="H382" s="29" t="e">
        <f>AVERAGE(E382:G382)</f>
        <v>#DIV/0!</v>
      </c>
      <c r="I382" s="5" t="s">
        <v>43</v>
      </c>
      <c r="J382" s="5" t="s">
        <v>43</v>
      </c>
      <c r="K382" s="5" t="s">
        <v>43</v>
      </c>
      <c r="L382" s="5" t="s">
        <v>43</v>
      </c>
      <c r="M382" s="34" t="e">
        <f>H382*1000/(B382*C382*D382)</f>
        <v>#DIV/0!</v>
      </c>
      <c r="O382">
        <v>1</v>
      </c>
      <c r="P382">
        <f>$B$380</f>
        <v>100</v>
      </c>
      <c r="Q382">
        <v>1</v>
      </c>
      <c r="R382">
        <v>2000</v>
      </c>
      <c r="V382" s="29" t="e">
        <f>AVERAGE(S382:U382)</f>
        <v>#DIV/0!</v>
      </c>
      <c r="W382" s="5" t="s">
        <v>43</v>
      </c>
      <c r="X382" s="5" t="s">
        <v>43</v>
      </c>
      <c r="Y382" s="5" t="s">
        <v>43</v>
      </c>
      <c r="Z382" s="5" t="s">
        <v>43</v>
      </c>
      <c r="AA382" s="34" t="e">
        <f>V382*1000/(P382*Q382*R382)</f>
        <v>#DIV/0!</v>
      </c>
      <c r="AC382">
        <v>1</v>
      </c>
      <c r="AD382">
        <f>$B$380</f>
        <v>100</v>
      </c>
      <c r="AE382">
        <v>1</v>
      </c>
      <c r="AF382">
        <v>3000</v>
      </c>
      <c r="AJ382" s="29" t="e">
        <f>AVERAGE(AG382:AI382)</f>
        <v>#DIV/0!</v>
      </c>
      <c r="AK382" s="5" t="s">
        <v>43</v>
      </c>
      <c r="AL382" s="5" t="s">
        <v>43</v>
      </c>
      <c r="AM382" s="5" t="s">
        <v>43</v>
      </c>
      <c r="AN382" s="5" t="s">
        <v>43</v>
      </c>
      <c r="AO382" s="34" t="e">
        <f>AJ382*1000/(AD382*AE382*AF382)</f>
        <v>#DIV/0!</v>
      </c>
      <c r="AQ382">
        <v>1</v>
      </c>
      <c r="AR382">
        <f>$B$380</f>
        <v>100</v>
      </c>
      <c r="AS382">
        <v>1</v>
      </c>
      <c r="AT382">
        <v>5000</v>
      </c>
      <c r="AX382" s="29" t="e">
        <f>AVERAGE(AU382:AW382)</f>
        <v>#DIV/0!</v>
      </c>
      <c r="AY382" s="5" t="s">
        <v>43</v>
      </c>
      <c r="AZ382" s="5" t="s">
        <v>43</v>
      </c>
      <c r="BA382" s="5" t="s">
        <v>43</v>
      </c>
      <c r="BB382" s="5" t="s">
        <v>43</v>
      </c>
      <c r="BC382" s="34" t="e">
        <f>AX382*1000/(AR382*AS382*AT382)</f>
        <v>#DIV/0!</v>
      </c>
      <c r="BE382" s="53">
        <v>1</v>
      </c>
      <c r="BF382">
        <f>$B$380</f>
        <v>100</v>
      </c>
      <c r="BG382">
        <v>1</v>
      </c>
      <c r="BH382">
        <v>10000</v>
      </c>
      <c r="BL382" s="29" t="e">
        <f>AVERAGE(BI382:BK382)</f>
        <v>#DIV/0!</v>
      </c>
      <c r="BM382" s="5" t="s">
        <v>43</v>
      </c>
      <c r="BN382" s="5" t="s">
        <v>43</v>
      </c>
      <c r="BO382" s="5" t="s">
        <v>43</v>
      </c>
      <c r="BP382" s="5" t="s">
        <v>43</v>
      </c>
      <c r="BQ382" s="34" t="e">
        <f>BL382*1000/(BF382*BG382*BH382)</f>
        <v>#DIV/0!</v>
      </c>
    </row>
    <row r="383" spans="1:69" x14ac:dyDescent="0.25">
      <c r="A383">
        <v>2</v>
      </c>
      <c r="B383">
        <f>B382</f>
        <v>100</v>
      </c>
      <c r="C383">
        <v>2</v>
      </c>
      <c r="D383">
        <v>1000</v>
      </c>
      <c r="H383" s="29" t="e">
        <f t="shared" ref="H383:H387" si="565">AVERAGE(E383:G383)</f>
        <v>#DIV/0!</v>
      </c>
      <c r="I383" s="38"/>
      <c r="J383" s="5"/>
      <c r="K383" s="38"/>
      <c r="L383" s="13" t="e">
        <f t="shared" ref="L383:L387" si="566">AVERAGE(I383:K383)</f>
        <v>#DIV/0!</v>
      </c>
      <c r="M383" s="34" t="e">
        <f>H383*1000/(B383*C383*D383)</f>
        <v>#DIV/0!</v>
      </c>
      <c r="O383">
        <v>2</v>
      </c>
      <c r="P383">
        <f>P382</f>
        <v>100</v>
      </c>
      <c r="Q383">
        <v>2</v>
      </c>
      <c r="R383">
        <v>2000</v>
      </c>
      <c r="V383" s="29" t="e">
        <f t="shared" ref="V383:V387" si="567">AVERAGE(S383:U383)</f>
        <v>#DIV/0!</v>
      </c>
      <c r="W383" s="38"/>
      <c r="X383" s="5"/>
      <c r="Y383" s="38"/>
      <c r="Z383" s="13" t="e">
        <f t="shared" ref="Z383:Z387" si="568">AVERAGE(W383:Y383)</f>
        <v>#DIV/0!</v>
      </c>
      <c r="AA383" s="34" t="e">
        <f>V383*1000/(P383*Q383*R383)</f>
        <v>#DIV/0!</v>
      </c>
      <c r="AC383">
        <v>2</v>
      </c>
      <c r="AD383">
        <f>AD382</f>
        <v>100</v>
      </c>
      <c r="AE383">
        <v>2</v>
      </c>
      <c r="AF383">
        <v>3000</v>
      </c>
      <c r="AJ383" s="29" t="e">
        <f t="shared" ref="AJ383:AJ387" si="569">AVERAGE(AG383:AI383)</f>
        <v>#DIV/0!</v>
      </c>
      <c r="AK383" s="38"/>
      <c r="AL383" s="5"/>
      <c r="AM383" s="38"/>
      <c r="AN383" s="13" t="e">
        <f t="shared" ref="AN383:AN387" si="570">AVERAGE(AK383:AM383)</f>
        <v>#DIV/0!</v>
      </c>
      <c r="AO383" s="34" t="e">
        <f>AJ383*1000/(AD383*AE383*AF383)</f>
        <v>#DIV/0!</v>
      </c>
      <c r="AQ383">
        <v>2</v>
      </c>
      <c r="AR383">
        <f>AR382</f>
        <v>100</v>
      </c>
      <c r="AS383">
        <v>2</v>
      </c>
      <c r="AT383">
        <v>5000</v>
      </c>
      <c r="AX383" s="29" t="e">
        <f t="shared" ref="AX383:AX387" si="571">AVERAGE(AU383:AW383)</f>
        <v>#DIV/0!</v>
      </c>
      <c r="AY383" s="38"/>
      <c r="AZ383" s="5"/>
      <c r="BA383" s="38"/>
      <c r="BB383" s="13" t="e">
        <f t="shared" ref="BB383:BB387" si="572">AVERAGE(AY383:BA383)</f>
        <v>#DIV/0!</v>
      </c>
      <c r="BC383" s="34" t="e">
        <f>AX383*1000/(AR383*AS383*AT383)</f>
        <v>#DIV/0!</v>
      </c>
      <c r="BE383" s="53">
        <v>2</v>
      </c>
      <c r="BF383">
        <f>BF382</f>
        <v>100</v>
      </c>
      <c r="BG383">
        <v>2</v>
      </c>
      <c r="BH383">
        <v>10000</v>
      </c>
      <c r="BL383" s="29" t="e">
        <f t="shared" ref="BL383:BL387" si="573">AVERAGE(BI383:BK383)</f>
        <v>#DIV/0!</v>
      </c>
      <c r="BM383" s="38"/>
      <c r="BN383" s="5"/>
      <c r="BO383" s="38"/>
      <c r="BP383" s="13" t="e">
        <f t="shared" ref="BP383:BP387" si="574">AVERAGE(BM383:BO383)</f>
        <v>#DIV/0!</v>
      </c>
      <c r="BQ383" s="34" t="e">
        <f>BL383*1000/(BF383*BG383*BH383)</f>
        <v>#DIV/0!</v>
      </c>
    </row>
    <row r="384" spans="1:69" x14ac:dyDescent="0.25">
      <c r="A384">
        <v>3</v>
      </c>
      <c r="B384">
        <f t="shared" ref="B384:B388" si="575">B383</f>
        <v>100</v>
      </c>
      <c r="C384">
        <v>3</v>
      </c>
      <c r="D384">
        <v>1000</v>
      </c>
      <c r="H384" s="29" t="e">
        <f t="shared" si="565"/>
        <v>#DIV/0!</v>
      </c>
      <c r="L384" s="13" t="e">
        <f t="shared" si="566"/>
        <v>#DIV/0!</v>
      </c>
      <c r="M384" s="34" t="e">
        <f t="shared" ref="M384:M387" si="576">H384*1000/(B384*C384*D384)</f>
        <v>#DIV/0!</v>
      </c>
      <c r="O384">
        <v>3</v>
      </c>
      <c r="P384">
        <f t="shared" ref="P384:P388" si="577">P383</f>
        <v>100</v>
      </c>
      <c r="Q384">
        <v>3</v>
      </c>
      <c r="R384">
        <v>2000</v>
      </c>
      <c r="V384" s="29" t="e">
        <f t="shared" si="567"/>
        <v>#DIV/0!</v>
      </c>
      <c r="Z384" s="13" t="e">
        <f t="shared" si="568"/>
        <v>#DIV/0!</v>
      </c>
      <c r="AA384" s="34" t="e">
        <f t="shared" ref="AA384:AA387" si="578">V384*1000/(P384*Q384*R384)</f>
        <v>#DIV/0!</v>
      </c>
      <c r="AC384">
        <v>3</v>
      </c>
      <c r="AD384">
        <f t="shared" ref="AD384:AD388" si="579">AD383</f>
        <v>100</v>
      </c>
      <c r="AE384">
        <v>3</v>
      </c>
      <c r="AF384">
        <v>3000</v>
      </c>
      <c r="AJ384" s="29" t="e">
        <f t="shared" si="569"/>
        <v>#DIV/0!</v>
      </c>
      <c r="AN384" s="13" t="e">
        <f t="shared" si="570"/>
        <v>#DIV/0!</v>
      </c>
      <c r="AO384" s="34" t="e">
        <f t="shared" ref="AO384:AO387" si="580">AJ384*1000/(AD384*AE384*AF384)</f>
        <v>#DIV/0!</v>
      </c>
      <c r="AQ384">
        <v>3</v>
      </c>
      <c r="AR384">
        <f t="shared" ref="AR384:AR388" si="581">AR383</f>
        <v>100</v>
      </c>
      <c r="AS384">
        <v>3</v>
      </c>
      <c r="AT384">
        <v>5000</v>
      </c>
      <c r="AX384" s="29" t="e">
        <f t="shared" si="571"/>
        <v>#DIV/0!</v>
      </c>
      <c r="BB384" s="13" t="e">
        <f t="shared" si="572"/>
        <v>#DIV/0!</v>
      </c>
      <c r="BC384" s="34" t="e">
        <f t="shared" ref="BC384:BC387" si="582">AX384*1000/(AR384*AS384*AT384)</f>
        <v>#DIV/0!</v>
      </c>
      <c r="BE384" s="53">
        <v>3</v>
      </c>
      <c r="BF384">
        <f t="shared" ref="BF384:BF388" si="583">BF383</f>
        <v>100</v>
      </c>
      <c r="BG384">
        <v>3</v>
      </c>
      <c r="BH384">
        <v>10000</v>
      </c>
      <c r="BL384" s="29" t="e">
        <f t="shared" si="573"/>
        <v>#DIV/0!</v>
      </c>
      <c r="BP384" s="13" t="e">
        <f t="shared" si="574"/>
        <v>#DIV/0!</v>
      </c>
      <c r="BQ384" s="34" t="e">
        <f t="shared" ref="BQ384:BQ387" si="584">BL384*1000/(BF384*BG384*BH384)</f>
        <v>#DIV/0!</v>
      </c>
    </row>
    <row r="385" spans="1:69" x14ac:dyDescent="0.25">
      <c r="A385">
        <v>4</v>
      </c>
      <c r="B385">
        <f t="shared" si="575"/>
        <v>100</v>
      </c>
      <c r="C385">
        <v>4</v>
      </c>
      <c r="D385">
        <v>1000</v>
      </c>
      <c r="H385" s="29" t="e">
        <f t="shared" si="565"/>
        <v>#DIV/0!</v>
      </c>
      <c r="L385" s="13" t="e">
        <f t="shared" si="566"/>
        <v>#DIV/0!</v>
      </c>
      <c r="M385" s="34" t="e">
        <f t="shared" si="576"/>
        <v>#DIV/0!</v>
      </c>
      <c r="O385">
        <v>4</v>
      </c>
      <c r="P385">
        <f t="shared" si="577"/>
        <v>100</v>
      </c>
      <c r="Q385">
        <v>4</v>
      </c>
      <c r="R385">
        <v>2000</v>
      </c>
      <c r="V385" s="29" t="e">
        <f t="shared" si="567"/>
        <v>#DIV/0!</v>
      </c>
      <c r="Z385" s="13" t="e">
        <f t="shared" si="568"/>
        <v>#DIV/0!</v>
      </c>
      <c r="AA385" s="34" t="e">
        <f t="shared" si="578"/>
        <v>#DIV/0!</v>
      </c>
      <c r="AC385">
        <v>4</v>
      </c>
      <c r="AD385">
        <f t="shared" si="579"/>
        <v>100</v>
      </c>
      <c r="AE385">
        <v>4</v>
      </c>
      <c r="AF385">
        <v>3000</v>
      </c>
      <c r="AJ385" s="29" t="e">
        <f t="shared" si="569"/>
        <v>#DIV/0!</v>
      </c>
      <c r="AN385" s="13" t="e">
        <f t="shared" si="570"/>
        <v>#DIV/0!</v>
      </c>
      <c r="AO385" s="34" t="e">
        <f t="shared" si="580"/>
        <v>#DIV/0!</v>
      </c>
      <c r="AQ385">
        <v>4</v>
      </c>
      <c r="AR385">
        <f t="shared" si="581"/>
        <v>100</v>
      </c>
      <c r="AS385">
        <v>4</v>
      </c>
      <c r="AT385">
        <v>5000</v>
      </c>
      <c r="AX385" s="29" t="e">
        <f t="shared" si="571"/>
        <v>#DIV/0!</v>
      </c>
      <c r="BB385" s="13" t="e">
        <f t="shared" si="572"/>
        <v>#DIV/0!</v>
      </c>
      <c r="BC385" s="34" t="e">
        <f t="shared" si="582"/>
        <v>#DIV/0!</v>
      </c>
      <c r="BE385" s="53">
        <v>4</v>
      </c>
      <c r="BF385">
        <f t="shared" si="583"/>
        <v>100</v>
      </c>
      <c r="BG385">
        <v>4</v>
      </c>
      <c r="BH385">
        <v>10000</v>
      </c>
      <c r="BL385" s="29" t="e">
        <f t="shared" si="573"/>
        <v>#DIV/0!</v>
      </c>
      <c r="BP385" s="13" t="e">
        <f t="shared" si="574"/>
        <v>#DIV/0!</v>
      </c>
      <c r="BQ385" s="34" t="e">
        <f t="shared" si="584"/>
        <v>#DIV/0!</v>
      </c>
    </row>
    <row r="386" spans="1:69" x14ac:dyDescent="0.25">
      <c r="A386">
        <v>5</v>
      </c>
      <c r="B386">
        <f t="shared" si="575"/>
        <v>100</v>
      </c>
      <c r="C386">
        <v>5</v>
      </c>
      <c r="D386">
        <v>1000</v>
      </c>
      <c r="H386" s="29" t="e">
        <f t="shared" si="565"/>
        <v>#DIV/0!</v>
      </c>
      <c r="L386" s="13" t="e">
        <f t="shared" si="566"/>
        <v>#DIV/0!</v>
      </c>
      <c r="M386" s="34" t="e">
        <f t="shared" si="576"/>
        <v>#DIV/0!</v>
      </c>
      <c r="O386">
        <v>5</v>
      </c>
      <c r="P386">
        <f t="shared" si="577"/>
        <v>100</v>
      </c>
      <c r="Q386">
        <v>5</v>
      </c>
      <c r="R386">
        <v>2000</v>
      </c>
      <c r="V386" s="29" t="e">
        <f t="shared" si="567"/>
        <v>#DIV/0!</v>
      </c>
      <c r="Z386" s="13" t="e">
        <f t="shared" si="568"/>
        <v>#DIV/0!</v>
      </c>
      <c r="AA386" s="34" t="e">
        <f t="shared" si="578"/>
        <v>#DIV/0!</v>
      </c>
      <c r="AC386">
        <v>5</v>
      </c>
      <c r="AD386">
        <f t="shared" si="579"/>
        <v>100</v>
      </c>
      <c r="AE386">
        <v>5</v>
      </c>
      <c r="AF386">
        <v>3000</v>
      </c>
      <c r="AJ386" s="29" t="e">
        <f t="shared" si="569"/>
        <v>#DIV/0!</v>
      </c>
      <c r="AN386" s="13" t="e">
        <f t="shared" si="570"/>
        <v>#DIV/0!</v>
      </c>
      <c r="AO386" s="34" t="e">
        <f t="shared" si="580"/>
        <v>#DIV/0!</v>
      </c>
      <c r="AQ386">
        <v>5</v>
      </c>
      <c r="AR386">
        <f t="shared" si="581"/>
        <v>100</v>
      </c>
      <c r="AS386">
        <v>5</v>
      </c>
      <c r="AT386">
        <v>5000</v>
      </c>
      <c r="AX386" s="29" t="e">
        <f t="shared" si="571"/>
        <v>#DIV/0!</v>
      </c>
      <c r="BB386" s="13" t="e">
        <f t="shared" si="572"/>
        <v>#DIV/0!</v>
      </c>
      <c r="BC386" s="34" t="e">
        <f t="shared" si="582"/>
        <v>#DIV/0!</v>
      </c>
      <c r="BE386" s="53">
        <v>5</v>
      </c>
      <c r="BF386">
        <f t="shared" si="583"/>
        <v>100</v>
      </c>
      <c r="BG386">
        <v>5</v>
      </c>
      <c r="BH386">
        <v>10000</v>
      </c>
      <c r="BL386" s="29" t="e">
        <f t="shared" si="573"/>
        <v>#DIV/0!</v>
      </c>
      <c r="BP386" s="13" t="e">
        <f t="shared" si="574"/>
        <v>#DIV/0!</v>
      </c>
      <c r="BQ386" s="34" t="e">
        <f t="shared" si="584"/>
        <v>#DIV/0!</v>
      </c>
    </row>
    <row r="387" spans="1:69" s="41" customFormat="1" x14ac:dyDescent="0.25">
      <c r="A387" s="41">
        <v>6</v>
      </c>
      <c r="B387" s="41">
        <f t="shared" si="575"/>
        <v>100</v>
      </c>
      <c r="C387" s="41">
        <v>6</v>
      </c>
      <c r="D387" s="41">
        <v>1000</v>
      </c>
      <c r="E387" s="41">
        <v>12.7</v>
      </c>
      <c r="F387" s="41">
        <v>12.8</v>
      </c>
      <c r="G387" s="41">
        <v>12.8</v>
      </c>
      <c r="H387" s="42">
        <f t="shared" si="565"/>
        <v>12.766666666666666</v>
      </c>
      <c r="I387" s="41">
        <v>13</v>
      </c>
      <c r="J387" s="41">
        <v>9</v>
      </c>
      <c r="K387" s="41">
        <v>9</v>
      </c>
      <c r="L387" s="43">
        <f t="shared" si="566"/>
        <v>10.333333333333334</v>
      </c>
      <c r="M387" s="44">
        <f t="shared" si="576"/>
        <v>2.1277777777777777E-2</v>
      </c>
      <c r="O387" s="41">
        <v>6</v>
      </c>
      <c r="P387" s="41">
        <f t="shared" si="577"/>
        <v>100</v>
      </c>
      <c r="Q387" s="41">
        <v>6</v>
      </c>
      <c r="R387" s="41">
        <v>2000</v>
      </c>
      <c r="S387" s="41">
        <v>24.3</v>
      </c>
      <c r="T387" s="41">
        <v>24.5</v>
      </c>
      <c r="U387" s="41">
        <v>24.5</v>
      </c>
      <c r="V387" s="42">
        <f t="shared" si="567"/>
        <v>24.433333333333334</v>
      </c>
      <c r="Z387" s="43" t="e">
        <f t="shared" si="568"/>
        <v>#DIV/0!</v>
      </c>
      <c r="AA387" s="44">
        <f t="shared" si="578"/>
        <v>2.0361111111111111E-2</v>
      </c>
      <c r="AC387" s="41">
        <v>6</v>
      </c>
      <c r="AD387" s="41">
        <f t="shared" si="579"/>
        <v>100</v>
      </c>
      <c r="AE387" s="41">
        <v>6</v>
      </c>
      <c r="AF387" s="41">
        <v>3000</v>
      </c>
      <c r="AG387" s="41">
        <v>35.799999999999997</v>
      </c>
      <c r="AH387" s="41">
        <v>36.1</v>
      </c>
      <c r="AI387" s="41">
        <v>36.200000000000003</v>
      </c>
      <c r="AJ387" s="42">
        <f t="shared" si="569"/>
        <v>36.033333333333339</v>
      </c>
      <c r="AN387" s="43" t="e">
        <f t="shared" si="570"/>
        <v>#DIV/0!</v>
      </c>
      <c r="AO387" s="44">
        <f t="shared" si="580"/>
        <v>2.0018518518518519E-2</v>
      </c>
      <c r="AQ387" s="41">
        <v>6</v>
      </c>
      <c r="AR387" s="41">
        <f t="shared" si="581"/>
        <v>100</v>
      </c>
      <c r="AS387" s="41">
        <v>6</v>
      </c>
      <c r="AT387" s="41">
        <v>5000</v>
      </c>
      <c r="AU387" s="41">
        <v>59</v>
      </c>
      <c r="AV387" s="41">
        <v>59.1</v>
      </c>
      <c r="AW387" s="41">
        <v>59</v>
      </c>
      <c r="AX387" s="42">
        <f t="shared" si="571"/>
        <v>59.033333333333331</v>
      </c>
      <c r="BB387" s="43" t="e">
        <f t="shared" si="572"/>
        <v>#DIV/0!</v>
      </c>
      <c r="BC387" s="44">
        <f t="shared" si="582"/>
        <v>1.9677777777777777E-2</v>
      </c>
      <c r="BE387" s="55">
        <v>6</v>
      </c>
      <c r="BF387" s="41">
        <f t="shared" si="583"/>
        <v>100</v>
      </c>
      <c r="BG387" s="41">
        <v>6</v>
      </c>
      <c r="BH387" s="41">
        <v>10000</v>
      </c>
      <c r="BI387" s="41">
        <v>105.2</v>
      </c>
      <c r="BJ387" s="41">
        <v>117</v>
      </c>
      <c r="BK387" s="41">
        <v>112</v>
      </c>
      <c r="BL387" s="42">
        <f t="shared" si="573"/>
        <v>111.39999999999999</v>
      </c>
      <c r="BP387" s="43" t="e">
        <f t="shared" si="574"/>
        <v>#DIV/0!</v>
      </c>
      <c r="BQ387" s="44">
        <f t="shared" si="584"/>
        <v>1.8566666666666665E-2</v>
      </c>
    </row>
    <row r="388" spans="1:69" x14ac:dyDescent="0.25">
      <c r="A388">
        <v>18</v>
      </c>
      <c r="B388">
        <f t="shared" si="575"/>
        <v>100</v>
      </c>
      <c r="C388">
        <v>7</v>
      </c>
      <c r="D388">
        <v>1000</v>
      </c>
      <c r="H388" s="29" t="s">
        <v>44</v>
      </c>
      <c r="L388" s="13"/>
      <c r="M388" s="34"/>
      <c r="O388">
        <v>18</v>
      </c>
      <c r="P388">
        <f t="shared" si="577"/>
        <v>100</v>
      </c>
      <c r="Q388">
        <v>7</v>
      </c>
      <c r="R388">
        <v>2000</v>
      </c>
      <c r="V388" s="29" t="s">
        <v>44</v>
      </c>
      <c r="Z388" s="13"/>
      <c r="AA388" s="34"/>
      <c r="AC388">
        <v>18</v>
      </c>
      <c r="AD388">
        <f t="shared" si="579"/>
        <v>100</v>
      </c>
      <c r="AE388">
        <v>7</v>
      </c>
      <c r="AF388">
        <v>3000</v>
      </c>
      <c r="AJ388" s="29" t="s">
        <v>44</v>
      </c>
      <c r="AN388" s="13"/>
      <c r="AO388" s="34"/>
      <c r="AQ388">
        <v>18</v>
      </c>
      <c r="AR388">
        <f t="shared" si="581"/>
        <v>100</v>
      </c>
      <c r="AS388">
        <v>7</v>
      </c>
      <c r="AT388">
        <v>5000</v>
      </c>
      <c r="AX388" s="29" t="s">
        <v>44</v>
      </c>
      <c r="BB388" s="13"/>
      <c r="BC388" s="34"/>
      <c r="BE388" s="53">
        <v>18</v>
      </c>
      <c r="BF388">
        <f t="shared" si="583"/>
        <v>100</v>
      </c>
      <c r="BG388">
        <v>7</v>
      </c>
      <c r="BH388">
        <v>10000</v>
      </c>
      <c r="BL388" s="29" t="s">
        <v>44</v>
      </c>
      <c r="BP388" s="13"/>
      <c r="BQ388" s="34"/>
    </row>
    <row r="390" spans="1:69" s="31" customFormat="1" x14ac:dyDescent="0.25">
      <c r="A390" s="39" t="s">
        <v>59</v>
      </c>
      <c r="B390" s="40">
        <v>150</v>
      </c>
      <c r="F390" s="35"/>
      <c r="H390" s="36"/>
      <c r="L390" s="37"/>
      <c r="M390" s="37"/>
      <c r="AA390" s="37"/>
      <c r="BE390" s="54"/>
    </row>
    <row r="391" spans="1:69" x14ac:dyDescent="0.25">
      <c r="A391" s="31"/>
      <c r="B391" s="32" t="s">
        <v>11</v>
      </c>
      <c r="C391" s="32" t="s">
        <v>12</v>
      </c>
      <c r="D391" s="32" t="s">
        <v>20</v>
      </c>
      <c r="E391" s="32" t="s">
        <v>28</v>
      </c>
      <c r="F391" s="32" t="s">
        <v>29</v>
      </c>
      <c r="G391" s="32" t="s">
        <v>30</v>
      </c>
      <c r="H391" s="33" t="s">
        <v>13</v>
      </c>
      <c r="I391" s="32" t="s">
        <v>14</v>
      </c>
      <c r="J391" s="32" t="s">
        <v>15</v>
      </c>
      <c r="K391" s="32" t="s">
        <v>16</v>
      </c>
      <c r="L391" s="33" t="s">
        <v>18</v>
      </c>
      <c r="M391" s="33" t="s">
        <v>45</v>
      </c>
      <c r="O391" s="31"/>
      <c r="P391" s="32" t="s">
        <v>11</v>
      </c>
      <c r="Q391" s="32" t="s">
        <v>12</v>
      </c>
      <c r="R391" s="32" t="s">
        <v>20</v>
      </c>
      <c r="S391" s="32" t="s">
        <v>28</v>
      </c>
      <c r="T391" s="32" t="s">
        <v>29</v>
      </c>
      <c r="U391" s="32" t="s">
        <v>30</v>
      </c>
      <c r="V391" s="33" t="s">
        <v>13</v>
      </c>
      <c r="W391" s="32" t="s">
        <v>14</v>
      </c>
      <c r="X391" s="32" t="s">
        <v>15</v>
      </c>
      <c r="Y391" s="32" t="s">
        <v>16</v>
      </c>
      <c r="Z391" s="33" t="s">
        <v>18</v>
      </c>
      <c r="AA391" s="33" t="s">
        <v>45</v>
      </c>
      <c r="AC391" s="31"/>
      <c r="AD391" s="32" t="s">
        <v>11</v>
      </c>
      <c r="AE391" s="32" t="s">
        <v>12</v>
      </c>
      <c r="AF391" s="32" t="s">
        <v>20</v>
      </c>
      <c r="AG391" s="32" t="s">
        <v>28</v>
      </c>
      <c r="AH391" s="32" t="s">
        <v>29</v>
      </c>
      <c r="AI391" s="32" t="s">
        <v>30</v>
      </c>
      <c r="AJ391" s="33" t="s">
        <v>13</v>
      </c>
      <c r="AK391" s="32" t="s">
        <v>14</v>
      </c>
      <c r="AL391" s="32" t="s">
        <v>15</v>
      </c>
      <c r="AM391" s="32" t="s">
        <v>16</v>
      </c>
      <c r="AN391" s="33" t="s">
        <v>18</v>
      </c>
      <c r="AO391" s="33" t="s">
        <v>45</v>
      </c>
      <c r="AQ391" s="31"/>
      <c r="AR391" s="32" t="s">
        <v>11</v>
      </c>
      <c r="AS391" s="32" t="s">
        <v>12</v>
      </c>
      <c r="AT391" s="32" t="s">
        <v>20</v>
      </c>
      <c r="AU391" s="32" t="s">
        <v>28</v>
      </c>
      <c r="AV391" s="32" t="s">
        <v>29</v>
      </c>
      <c r="AW391" s="32" t="s">
        <v>30</v>
      </c>
      <c r="AX391" s="33" t="s">
        <v>13</v>
      </c>
      <c r="AY391" s="32" t="s">
        <v>14</v>
      </c>
      <c r="AZ391" s="32" t="s">
        <v>15</v>
      </c>
      <c r="BA391" s="32" t="s">
        <v>16</v>
      </c>
      <c r="BB391" s="33" t="s">
        <v>18</v>
      </c>
      <c r="BC391" s="33" t="s">
        <v>45</v>
      </c>
      <c r="BE391" s="54"/>
      <c r="BF391" s="32" t="s">
        <v>11</v>
      </c>
      <c r="BG391" s="32" t="s">
        <v>12</v>
      </c>
      <c r="BH391" s="32" t="s">
        <v>20</v>
      </c>
      <c r="BI391" s="32" t="s">
        <v>28</v>
      </c>
      <c r="BJ391" s="32" t="s">
        <v>29</v>
      </c>
      <c r="BK391" s="32" t="s">
        <v>30</v>
      </c>
      <c r="BL391" s="33" t="s">
        <v>13</v>
      </c>
      <c r="BM391" s="32" t="s">
        <v>14</v>
      </c>
      <c r="BN391" s="32" t="s">
        <v>15</v>
      </c>
      <c r="BO391" s="32" t="s">
        <v>16</v>
      </c>
      <c r="BP391" s="33" t="s">
        <v>18</v>
      </c>
      <c r="BQ391" s="33" t="s">
        <v>45</v>
      </c>
    </row>
    <row r="392" spans="1:69" x14ac:dyDescent="0.25">
      <c r="A392">
        <v>1</v>
      </c>
      <c r="B392">
        <f>$B$390</f>
        <v>150</v>
      </c>
      <c r="C392">
        <v>1</v>
      </c>
      <c r="D392">
        <v>1000</v>
      </c>
      <c r="H392" s="29" t="e">
        <f>AVERAGE(E392:G392)</f>
        <v>#DIV/0!</v>
      </c>
      <c r="I392" s="5" t="s">
        <v>43</v>
      </c>
      <c r="J392" s="5" t="s">
        <v>43</v>
      </c>
      <c r="K392" s="5" t="s">
        <v>43</v>
      </c>
      <c r="L392" s="5" t="s">
        <v>43</v>
      </c>
      <c r="M392" s="34" t="e">
        <f>H392*1000/(B392*C392*D392)</f>
        <v>#DIV/0!</v>
      </c>
      <c r="O392">
        <v>1</v>
      </c>
      <c r="P392">
        <f>$B$390</f>
        <v>150</v>
      </c>
      <c r="Q392">
        <v>1</v>
      </c>
      <c r="R392">
        <v>2000</v>
      </c>
      <c r="V392" s="29" t="e">
        <f>AVERAGE(S392:U392)</f>
        <v>#DIV/0!</v>
      </c>
      <c r="W392" s="5"/>
      <c r="X392" s="5"/>
      <c r="Y392" s="5"/>
      <c r="Z392" s="5" t="s">
        <v>43</v>
      </c>
      <c r="AA392" s="34" t="e">
        <f>V392*1000/(P392*Q392*R392)</f>
        <v>#DIV/0!</v>
      </c>
      <c r="AC392">
        <v>1</v>
      </c>
      <c r="AD392">
        <f>$B$390</f>
        <v>150</v>
      </c>
      <c r="AE392">
        <v>1</v>
      </c>
      <c r="AF392">
        <v>3000</v>
      </c>
      <c r="AJ392" s="29" t="e">
        <f>AVERAGE(AG392:AI392)</f>
        <v>#DIV/0!</v>
      </c>
      <c r="AK392" s="5"/>
      <c r="AL392" s="5"/>
      <c r="AM392" s="5"/>
      <c r="AN392" s="5" t="s">
        <v>43</v>
      </c>
      <c r="AO392" s="34" t="e">
        <f>AJ392*1000/(AD392*AE392*AF392)</f>
        <v>#DIV/0!</v>
      </c>
      <c r="AQ392">
        <v>1</v>
      </c>
      <c r="AR392">
        <f>$B$390</f>
        <v>150</v>
      </c>
      <c r="AS392">
        <v>1</v>
      </c>
      <c r="AT392">
        <v>5000</v>
      </c>
      <c r="AX392" s="29" t="e">
        <f>AVERAGE(AU392:AW392)</f>
        <v>#DIV/0!</v>
      </c>
      <c r="AY392" s="5"/>
      <c r="AZ392" s="5"/>
      <c r="BA392" s="5"/>
      <c r="BB392" s="5" t="s">
        <v>43</v>
      </c>
      <c r="BC392" s="34" t="e">
        <f>AX392*1000/(AR392*AS392*AT392)</f>
        <v>#DIV/0!</v>
      </c>
      <c r="BE392" s="53">
        <v>1</v>
      </c>
      <c r="BF392">
        <f>$B$390</f>
        <v>150</v>
      </c>
      <c r="BG392">
        <v>1</v>
      </c>
      <c r="BH392">
        <v>10000</v>
      </c>
      <c r="BL392" s="29" t="e">
        <f>AVERAGE(BI392:BK392)</f>
        <v>#DIV/0!</v>
      </c>
      <c r="BM392" s="5"/>
      <c r="BN392" s="5"/>
      <c r="BO392" s="5"/>
      <c r="BP392" s="5" t="s">
        <v>43</v>
      </c>
      <c r="BQ392" s="34" t="e">
        <f>BL392*1000/(BF392*BG392*BH392)</f>
        <v>#DIV/0!</v>
      </c>
    </row>
    <row r="393" spans="1:69" x14ac:dyDescent="0.25">
      <c r="A393">
        <v>2</v>
      </c>
      <c r="B393">
        <f>B392</f>
        <v>150</v>
      </c>
      <c r="C393">
        <v>2</v>
      </c>
      <c r="D393">
        <v>1000</v>
      </c>
      <c r="H393" s="29" t="e">
        <f t="shared" ref="H393:H395" si="585">AVERAGE(E393:G393)</f>
        <v>#DIV/0!</v>
      </c>
      <c r="I393" s="38"/>
      <c r="J393" s="5"/>
      <c r="K393" s="38"/>
      <c r="L393" s="13" t="e">
        <f t="shared" ref="L393:L395" si="586">AVERAGE(I393:K393)</f>
        <v>#DIV/0!</v>
      </c>
      <c r="M393" s="34" t="e">
        <f>H393*1000/(B393*C393*D393)</f>
        <v>#DIV/0!</v>
      </c>
      <c r="O393">
        <v>2</v>
      </c>
      <c r="P393">
        <f>P392</f>
        <v>150</v>
      </c>
      <c r="Q393">
        <v>2</v>
      </c>
      <c r="R393">
        <v>2000</v>
      </c>
      <c r="V393" s="29" t="e">
        <f t="shared" ref="V393:V395" si="587">AVERAGE(S393:U393)</f>
        <v>#DIV/0!</v>
      </c>
      <c r="W393" s="38"/>
      <c r="X393" s="5"/>
      <c r="Y393" s="38"/>
      <c r="Z393" s="13" t="e">
        <f t="shared" ref="Z393:Z395" si="588">AVERAGE(W393:Y393)</f>
        <v>#DIV/0!</v>
      </c>
      <c r="AA393" s="34" t="e">
        <f>V393*1000/(P393*Q393*R393)</f>
        <v>#DIV/0!</v>
      </c>
      <c r="AC393">
        <v>2</v>
      </c>
      <c r="AD393">
        <f>AD392</f>
        <v>150</v>
      </c>
      <c r="AE393">
        <v>2</v>
      </c>
      <c r="AF393">
        <v>3000</v>
      </c>
      <c r="AJ393" s="29" t="e">
        <f t="shared" ref="AJ393:AJ395" si="589">AVERAGE(AG393:AI393)</f>
        <v>#DIV/0!</v>
      </c>
      <c r="AK393" s="38"/>
      <c r="AL393" s="5"/>
      <c r="AM393" s="38"/>
      <c r="AN393" s="13" t="e">
        <f t="shared" ref="AN393:AN395" si="590">AVERAGE(AK393:AM393)</f>
        <v>#DIV/0!</v>
      </c>
      <c r="AO393" s="34" t="e">
        <f>AJ393*1000/(AD393*AE393*AF393)</f>
        <v>#DIV/0!</v>
      </c>
      <c r="AQ393">
        <v>2</v>
      </c>
      <c r="AR393">
        <f>AR392</f>
        <v>150</v>
      </c>
      <c r="AS393">
        <v>2</v>
      </c>
      <c r="AT393">
        <v>5000</v>
      </c>
      <c r="AX393" s="29" t="e">
        <f t="shared" ref="AX393:AX395" si="591">AVERAGE(AU393:AW393)</f>
        <v>#DIV/0!</v>
      </c>
      <c r="AY393" s="38"/>
      <c r="AZ393" s="5"/>
      <c r="BA393" s="38"/>
      <c r="BB393" s="13" t="e">
        <f t="shared" ref="BB393:BB395" si="592">AVERAGE(AY393:BA393)</f>
        <v>#DIV/0!</v>
      </c>
      <c r="BC393" s="34" t="e">
        <f>AX393*1000/(AR393*AS393*AT393)</f>
        <v>#DIV/0!</v>
      </c>
      <c r="BE393" s="53">
        <v>2</v>
      </c>
      <c r="BF393">
        <f>BF392</f>
        <v>150</v>
      </c>
      <c r="BG393">
        <v>2</v>
      </c>
      <c r="BH393">
        <v>10000</v>
      </c>
      <c r="BL393" s="29" t="e">
        <f t="shared" ref="BL393:BL395" si="593">AVERAGE(BI393:BK393)</f>
        <v>#DIV/0!</v>
      </c>
      <c r="BM393" s="38"/>
      <c r="BN393" s="5"/>
      <c r="BO393" s="38"/>
      <c r="BP393" s="13" t="e">
        <f t="shared" ref="BP393:BP395" si="594">AVERAGE(BM393:BO393)</f>
        <v>#DIV/0!</v>
      </c>
      <c r="BQ393" s="34" t="e">
        <f>BL393*1000/(BF393*BG393*BH393)</f>
        <v>#DIV/0!</v>
      </c>
    </row>
    <row r="394" spans="1:69" x14ac:dyDescent="0.25">
      <c r="A394">
        <v>3</v>
      </c>
      <c r="B394">
        <f t="shared" ref="B394:B395" si="595">B393</f>
        <v>150</v>
      </c>
      <c r="C394">
        <v>3</v>
      </c>
      <c r="D394">
        <v>1000</v>
      </c>
      <c r="H394" s="29" t="e">
        <f t="shared" si="585"/>
        <v>#DIV/0!</v>
      </c>
      <c r="L394" s="13" t="e">
        <f t="shared" si="586"/>
        <v>#DIV/0!</v>
      </c>
      <c r="M394" s="34" t="e">
        <f t="shared" ref="M394:M395" si="596">H394*1000/(B394*C394*D394)</f>
        <v>#DIV/0!</v>
      </c>
      <c r="O394">
        <v>3</v>
      </c>
      <c r="P394">
        <f t="shared" ref="P394:P395" si="597">P393</f>
        <v>150</v>
      </c>
      <c r="Q394">
        <v>3</v>
      </c>
      <c r="R394">
        <v>2000</v>
      </c>
      <c r="V394" s="29" t="e">
        <f t="shared" si="587"/>
        <v>#DIV/0!</v>
      </c>
      <c r="Z394" s="13" t="e">
        <f t="shared" si="588"/>
        <v>#DIV/0!</v>
      </c>
      <c r="AA394" s="34" t="e">
        <f t="shared" ref="AA394:AA395" si="598">V394*1000/(P394*Q394*R394)</f>
        <v>#DIV/0!</v>
      </c>
      <c r="AC394">
        <v>3</v>
      </c>
      <c r="AD394">
        <f t="shared" ref="AD394:AD395" si="599">AD393</f>
        <v>150</v>
      </c>
      <c r="AE394">
        <v>3</v>
      </c>
      <c r="AF394">
        <v>3000</v>
      </c>
      <c r="AJ394" s="29" t="e">
        <f t="shared" si="589"/>
        <v>#DIV/0!</v>
      </c>
      <c r="AN394" s="13" t="e">
        <f t="shared" si="590"/>
        <v>#DIV/0!</v>
      </c>
      <c r="AO394" s="34" t="e">
        <f t="shared" ref="AO394:AO395" si="600">AJ394*1000/(AD394*AE394*AF394)</f>
        <v>#DIV/0!</v>
      </c>
      <c r="AQ394">
        <v>3</v>
      </c>
      <c r="AR394">
        <f t="shared" ref="AR394:AR395" si="601">AR393</f>
        <v>150</v>
      </c>
      <c r="AS394">
        <v>3</v>
      </c>
      <c r="AT394">
        <v>5000</v>
      </c>
      <c r="AX394" s="29" t="e">
        <f t="shared" si="591"/>
        <v>#DIV/0!</v>
      </c>
      <c r="BB394" s="13" t="e">
        <f t="shared" si="592"/>
        <v>#DIV/0!</v>
      </c>
      <c r="BC394" s="34" t="e">
        <f t="shared" ref="BC394:BC395" si="602">AX394*1000/(AR394*AS394*AT394)</f>
        <v>#DIV/0!</v>
      </c>
      <c r="BE394" s="53">
        <v>3</v>
      </c>
      <c r="BF394">
        <f t="shared" ref="BF394:BF395" si="603">BF393</f>
        <v>150</v>
      </c>
      <c r="BG394">
        <v>3</v>
      </c>
      <c r="BH394">
        <v>10000</v>
      </c>
      <c r="BL394" s="29" t="e">
        <f t="shared" si="593"/>
        <v>#DIV/0!</v>
      </c>
      <c r="BP394" s="13" t="e">
        <f t="shared" si="594"/>
        <v>#DIV/0!</v>
      </c>
      <c r="BQ394" s="34" t="e">
        <f t="shared" ref="BQ394:BQ395" si="604">BL394*1000/(BF394*BG394*BH394)</f>
        <v>#DIV/0!</v>
      </c>
    </row>
    <row r="395" spans="1:69" s="41" customFormat="1" x14ac:dyDescent="0.25">
      <c r="A395" s="41">
        <v>4</v>
      </c>
      <c r="B395" s="41">
        <f t="shared" si="595"/>
        <v>150</v>
      </c>
      <c r="C395" s="41">
        <v>4</v>
      </c>
      <c r="D395" s="41">
        <v>1000</v>
      </c>
      <c r="E395" s="41">
        <v>13.3</v>
      </c>
      <c r="F395" s="41">
        <v>12</v>
      </c>
      <c r="G395" s="41">
        <v>12.1</v>
      </c>
      <c r="H395" s="42">
        <f t="shared" si="585"/>
        <v>12.466666666666667</v>
      </c>
      <c r="I395" s="41">
        <v>12</v>
      </c>
      <c r="J395" s="41">
        <v>13</v>
      </c>
      <c r="K395" s="41">
        <v>9</v>
      </c>
      <c r="L395" s="43">
        <f t="shared" si="586"/>
        <v>11.333333333333334</v>
      </c>
      <c r="M395" s="44">
        <f t="shared" si="596"/>
        <v>2.0777777777777777E-2</v>
      </c>
      <c r="O395" s="41">
        <v>4</v>
      </c>
      <c r="P395" s="41">
        <f t="shared" si="597"/>
        <v>150</v>
      </c>
      <c r="Q395" s="41">
        <v>4</v>
      </c>
      <c r="R395" s="41">
        <v>2000</v>
      </c>
      <c r="S395" s="41">
        <v>22.6</v>
      </c>
      <c r="T395" s="41">
        <v>22.7</v>
      </c>
      <c r="U395" s="41">
        <v>22.7</v>
      </c>
      <c r="V395" s="42">
        <f t="shared" si="587"/>
        <v>22.666666666666668</v>
      </c>
      <c r="Z395" s="43" t="e">
        <f t="shared" si="588"/>
        <v>#DIV/0!</v>
      </c>
      <c r="AA395" s="44">
        <f t="shared" si="598"/>
        <v>1.8888888888888889E-2</v>
      </c>
      <c r="AC395" s="41">
        <v>4</v>
      </c>
      <c r="AD395" s="41">
        <f t="shared" si="599"/>
        <v>150</v>
      </c>
      <c r="AE395" s="41">
        <v>4</v>
      </c>
      <c r="AF395" s="41">
        <v>3000</v>
      </c>
      <c r="AG395" s="41">
        <v>33.6</v>
      </c>
      <c r="AH395" s="41">
        <v>33.4</v>
      </c>
      <c r="AI395" s="41">
        <v>33.299999999999997</v>
      </c>
      <c r="AJ395" s="42">
        <f t="shared" si="589"/>
        <v>33.43333333333333</v>
      </c>
      <c r="AN395" s="43" t="e">
        <f t="shared" si="590"/>
        <v>#DIV/0!</v>
      </c>
      <c r="AO395" s="44">
        <f t="shared" si="600"/>
        <v>1.8574074074074073E-2</v>
      </c>
      <c r="AQ395" s="41">
        <v>4</v>
      </c>
      <c r="AR395" s="41">
        <f t="shared" si="601"/>
        <v>150</v>
      </c>
      <c r="AS395" s="41">
        <v>4</v>
      </c>
      <c r="AT395" s="41">
        <v>5000</v>
      </c>
      <c r="AU395" s="41">
        <v>54.1</v>
      </c>
      <c r="AV395" s="41">
        <v>54.4</v>
      </c>
      <c r="AW395" s="41">
        <v>54.2</v>
      </c>
      <c r="AX395" s="42">
        <f t="shared" si="591"/>
        <v>54.233333333333327</v>
      </c>
      <c r="BB395" s="43" t="e">
        <f t="shared" si="592"/>
        <v>#DIV/0!</v>
      </c>
      <c r="BC395" s="44">
        <f t="shared" si="602"/>
        <v>1.8077777777777776E-2</v>
      </c>
      <c r="BE395" s="55">
        <v>4</v>
      </c>
      <c r="BF395" s="41">
        <f t="shared" si="603"/>
        <v>150</v>
      </c>
      <c r="BG395" s="41">
        <v>4</v>
      </c>
      <c r="BH395" s="41">
        <v>10000</v>
      </c>
      <c r="BI395" s="41">
        <v>94</v>
      </c>
      <c r="BJ395" s="41">
        <v>100.7</v>
      </c>
      <c r="BK395" s="41">
        <v>96</v>
      </c>
      <c r="BL395" s="42">
        <f t="shared" si="593"/>
        <v>96.899999999999991</v>
      </c>
      <c r="BP395" s="43" t="e">
        <f t="shared" si="594"/>
        <v>#DIV/0!</v>
      </c>
      <c r="BQ395" s="44">
        <f t="shared" si="604"/>
        <v>1.6149999999999998E-2</v>
      </c>
    </row>
    <row r="396" spans="1:69" x14ac:dyDescent="0.25">
      <c r="A396">
        <v>18</v>
      </c>
      <c r="B396">
        <f>B395</f>
        <v>150</v>
      </c>
      <c r="C396">
        <v>5</v>
      </c>
      <c r="D396">
        <v>1000</v>
      </c>
      <c r="H396" s="29" t="s">
        <v>44</v>
      </c>
      <c r="L396" s="13"/>
      <c r="M396" s="34"/>
      <c r="O396">
        <v>18</v>
      </c>
      <c r="P396">
        <f>P395</f>
        <v>150</v>
      </c>
      <c r="Q396">
        <v>5</v>
      </c>
      <c r="R396">
        <v>2000</v>
      </c>
      <c r="V396" s="29" t="s">
        <v>44</v>
      </c>
      <c r="Z396" s="13"/>
      <c r="AA396" s="34"/>
      <c r="AC396">
        <v>18</v>
      </c>
      <c r="AD396">
        <f>AD395</f>
        <v>150</v>
      </c>
      <c r="AE396">
        <v>5</v>
      </c>
      <c r="AF396">
        <v>3000</v>
      </c>
      <c r="AJ396" s="29" t="s">
        <v>44</v>
      </c>
      <c r="AN396" s="13"/>
      <c r="AO396" s="34"/>
      <c r="AQ396">
        <v>18</v>
      </c>
      <c r="AR396">
        <f>AR395</f>
        <v>150</v>
      </c>
      <c r="AS396">
        <v>5</v>
      </c>
      <c r="AT396">
        <v>5000</v>
      </c>
      <c r="AX396" s="29" t="s">
        <v>44</v>
      </c>
      <c r="BB396" s="13"/>
      <c r="BC396" s="34"/>
      <c r="BE396" s="53">
        <v>18</v>
      </c>
      <c r="BF396">
        <f>BF395</f>
        <v>150</v>
      </c>
      <c r="BG396">
        <v>5</v>
      </c>
      <c r="BH396">
        <v>10000</v>
      </c>
      <c r="BL396" s="29" t="s">
        <v>44</v>
      </c>
      <c r="BP396" s="13"/>
      <c r="BQ396" s="34"/>
    </row>
    <row r="399" spans="1:69" s="31" customFormat="1" x14ac:dyDescent="0.25">
      <c r="A399" s="39" t="s">
        <v>59</v>
      </c>
      <c r="B399" s="40">
        <v>200</v>
      </c>
      <c r="F399" s="35"/>
      <c r="H399" s="36"/>
      <c r="L399" s="37"/>
      <c r="M399" s="37"/>
      <c r="AA399" s="37"/>
      <c r="BE399" s="54"/>
    </row>
    <row r="400" spans="1:69" x14ac:dyDescent="0.25">
      <c r="A400" s="31"/>
      <c r="B400" s="32" t="s">
        <v>11</v>
      </c>
      <c r="C400" s="32" t="s">
        <v>12</v>
      </c>
      <c r="D400" s="32" t="s">
        <v>20</v>
      </c>
      <c r="E400" s="32" t="s">
        <v>28</v>
      </c>
      <c r="F400" s="32" t="s">
        <v>29</v>
      </c>
      <c r="G400" s="32" t="s">
        <v>30</v>
      </c>
      <c r="H400" s="33" t="s">
        <v>13</v>
      </c>
      <c r="I400" s="32" t="s">
        <v>14</v>
      </c>
      <c r="J400" s="32" t="s">
        <v>15</v>
      </c>
      <c r="K400" s="32" t="s">
        <v>16</v>
      </c>
      <c r="L400" s="33" t="s">
        <v>18</v>
      </c>
      <c r="M400" s="33" t="s">
        <v>45</v>
      </c>
      <c r="O400" s="31"/>
      <c r="P400" s="32" t="s">
        <v>11</v>
      </c>
      <c r="Q400" s="32" t="s">
        <v>12</v>
      </c>
      <c r="R400" s="32" t="s">
        <v>20</v>
      </c>
      <c r="S400" s="32" t="s">
        <v>28</v>
      </c>
      <c r="T400" s="32" t="s">
        <v>29</v>
      </c>
      <c r="U400" s="32" t="s">
        <v>30</v>
      </c>
      <c r="V400" s="33" t="s">
        <v>13</v>
      </c>
      <c r="W400" s="32" t="s">
        <v>14</v>
      </c>
      <c r="X400" s="32" t="s">
        <v>15</v>
      </c>
      <c r="Y400" s="32" t="s">
        <v>16</v>
      </c>
      <c r="Z400" s="33" t="s">
        <v>18</v>
      </c>
      <c r="AA400" s="33" t="s">
        <v>45</v>
      </c>
      <c r="AC400" s="31"/>
      <c r="AD400" s="32" t="s">
        <v>11</v>
      </c>
      <c r="AE400" s="32" t="s">
        <v>12</v>
      </c>
      <c r="AF400" s="32" t="s">
        <v>20</v>
      </c>
      <c r="AG400" s="32" t="s">
        <v>28</v>
      </c>
      <c r="AH400" s="32" t="s">
        <v>29</v>
      </c>
      <c r="AI400" s="32" t="s">
        <v>30</v>
      </c>
      <c r="AJ400" s="33" t="s">
        <v>13</v>
      </c>
      <c r="AK400" s="32" t="s">
        <v>14</v>
      </c>
      <c r="AL400" s="32" t="s">
        <v>15</v>
      </c>
      <c r="AM400" s="32" t="s">
        <v>16</v>
      </c>
      <c r="AN400" s="33" t="s">
        <v>18</v>
      </c>
      <c r="AO400" s="33" t="s">
        <v>45</v>
      </c>
      <c r="AQ400" s="31"/>
      <c r="AR400" s="32" t="s">
        <v>11</v>
      </c>
      <c r="AS400" s="32" t="s">
        <v>12</v>
      </c>
      <c r="AT400" s="32" t="s">
        <v>20</v>
      </c>
      <c r="AU400" s="32" t="s">
        <v>28</v>
      </c>
      <c r="AV400" s="32" t="s">
        <v>29</v>
      </c>
      <c r="AW400" s="32" t="s">
        <v>30</v>
      </c>
      <c r="AX400" s="33" t="s">
        <v>13</v>
      </c>
      <c r="AY400" s="32" t="s">
        <v>14</v>
      </c>
      <c r="AZ400" s="32" t="s">
        <v>15</v>
      </c>
      <c r="BA400" s="32" t="s">
        <v>16</v>
      </c>
      <c r="BB400" s="33" t="s">
        <v>18</v>
      </c>
      <c r="BC400" s="33" t="s">
        <v>45</v>
      </c>
      <c r="BE400" s="54"/>
      <c r="BF400" s="32" t="s">
        <v>11</v>
      </c>
      <c r="BG400" s="32" t="s">
        <v>12</v>
      </c>
      <c r="BH400" s="32" t="s">
        <v>20</v>
      </c>
      <c r="BI400" s="32" t="s">
        <v>28</v>
      </c>
      <c r="BJ400" s="32" t="s">
        <v>29</v>
      </c>
      <c r="BK400" s="32" t="s">
        <v>30</v>
      </c>
      <c r="BL400" s="33" t="s">
        <v>13</v>
      </c>
      <c r="BM400" s="32" t="s">
        <v>14</v>
      </c>
      <c r="BN400" s="32" t="s">
        <v>15</v>
      </c>
      <c r="BO400" s="32" t="s">
        <v>16</v>
      </c>
      <c r="BP400" s="33" t="s">
        <v>18</v>
      </c>
      <c r="BQ400" s="33" t="s">
        <v>45</v>
      </c>
    </row>
    <row r="401" spans="1:69" x14ac:dyDescent="0.25">
      <c r="A401">
        <v>1</v>
      </c>
      <c r="B401">
        <f>$B$399</f>
        <v>200</v>
      </c>
      <c r="C401">
        <v>1</v>
      </c>
      <c r="D401">
        <v>1000</v>
      </c>
      <c r="H401" s="29" t="e">
        <f>AVERAGE(E401:G401)</f>
        <v>#DIV/0!</v>
      </c>
      <c r="I401" s="5" t="s">
        <v>43</v>
      </c>
      <c r="J401" s="5" t="s">
        <v>43</v>
      </c>
      <c r="K401" s="5" t="s">
        <v>43</v>
      </c>
      <c r="L401" s="5" t="s">
        <v>43</v>
      </c>
      <c r="M401" s="34" t="e">
        <f>H401*1000/(B401*C401*D401)</f>
        <v>#DIV/0!</v>
      </c>
      <c r="O401">
        <v>1</v>
      </c>
      <c r="P401">
        <f>$B$399</f>
        <v>200</v>
      </c>
      <c r="Q401">
        <v>1</v>
      </c>
      <c r="R401">
        <v>2000</v>
      </c>
      <c r="V401" s="29" t="e">
        <f>AVERAGE(S401:U401)</f>
        <v>#DIV/0!</v>
      </c>
      <c r="W401" s="5"/>
      <c r="X401" s="5"/>
      <c r="Y401" s="5"/>
      <c r="Z401" s="5" t="s">
        <v>43</v>
      </c>
      <c r="AA401" s="34" t="e">
        <f>V401*1000/(P401*Q401*R401)</f>
        <v>#DIV/0!</v>
      </c>
      <c r="AC401">
        <v>1</v>
      </c>
      <c r="AD401">
        <f>$B$399</f>
        <v>200</v>
      </c>
      <c r="AE401">
        <v>1</v>
      </c>
      <c r="AF401">
        <v>3000</v>
      </c>
      <c r="AJ401" s="29" t="e">
        <f>AVERAGE(AG401:AI401)</f>
        <v>#DIV/0!</v>
      </c>
      <c r="AK401" s="5"/>
      <c r="AL401" s="5"/>
      <c r="AM401" s="5"/>
      <c r="AN401" s="5" t="s">
        <v>43</v>
      </c>
      <c r="AO401" s="34" t="e">
        <f>AJ401*1000/(AD401*AE401*AF401)</f>
        <v>#DIV/0!</v>
      </c>
      <c r="AQ401">
        <v>1</v>
      </c>
      <c r="AR401">
        <f>$B$399</f>
        <v>200</v>
      </c>
      <c r="AS401">
        <v>1</v>
      </c>
      <c r="AT401">
        <v>5000</v>
      </c>
      <c r="AX401" s="29" t="e">
        <f>AVERAGE(AU401:AW401)</f>
        <v>#DIV/0!</v>
      </c>
      <c r="AY401" s="5"/>
      <c r="AZ401" s="5"/>
      <c r="BA401" s="5"/>
      <c r="BB401" s="5" t="s">
        <v>43</v>
      </c>
      <c r="BC401" s="34" t="e">
        <f>AX401*1000/(AR401*AS401*AT401)</f>
        <v>#DIV/0!</v>
      </c>
      <c r="BE401" s="53">
        <v>1</v>
      </c>
      <c r="BF401">
        <f>$B$399</f>
        <v>200</v>
      </c>
      <c r="BG401">
        <v>1</v>
      </c>
      <c r="BH401">
        <v>10000</v>
      </c>
      <c r="BL401" s="29" t="e">
        <f>AVERAGE(BI401:BK401)</f>
        <v>#DIV/0!</v>
      </c>
      <c r="BM401" s="5"/>
      <c r="BN401" s="5"/>
      <c r="BO401" s="5"/>
      <c r="BP401" s="5" t="s">
        <v>43</v>
      </c>
      <c r="BQ401" s="34" t="e">
        <f>BL401*1000/(BF401*BG401*BH401)</f>
        <v>#DIV/0!</v>
      </c>
    </row>
    <row r="402" spans="1:69" x14ac:dyDescent="0.25">
      <c r="A402">
        <v>2</v>
      </c>
      <c r="B402">
        <f>B401</f>
        <v>200</v>
      </c>
      <c r="C402">
        <v>2</v>
      </c>
      <c r="D402">
        <v>1000</v>
      </c>
      <c r="H402" s="29" t="e">
        <f t="shared" ref="H402:H403" si="605">AVERAGE(E402:G402)</f>
        <v>#DIV/0!</v>
      </c>
      <c r="I402" s="38"/>
      <c r="J402" s="5"/>
      <c r="K402" s="38"/>
      <c r="L402" s="13" t="e">
        <f t="shared" ref="L402:L403" si="606">AVERAGE(I402:K402)</f>
        <v>#DIV/0!</v>
      </c>
      <c r="M402" s="34" t="e">
        <f>H402*1000/(B402*C402*D402)</f>
        <v>#DIV/0!</v>
      </c>
      <c r="O402">
        <v>2</v>
      </c>
      <c r="P402">
        <f>P401</f>
        <v>200</v>
      </c>
      <c r="Q402">
        <v>2</v>
      </c>
      <c r="R402">
        <v>2000</v>
      </c>
      <c r="V402" s="29" t="e">
        <f t="shared" ref="V402:V403" si="607">AVERAGE(S402:U402)</f>
        <v>#DIV/0!</v>
      </c>
      <c r="W402" s="38"/>
      <c r="X402" s="5"/>
      <c r="Y402" s="38"/>
      <c r="Z402" s="13" t="e">
        <f t="shared" ref="Z402:Z403" si="608">AVERAGE(W402:Y402)</f>
        <v>#DIV/0!</v>
      </c>
      <c r="AA402" s="34" t="e">
        <f>V402*1000/(P402*Q402*R402)</f>
        <v>#DIV/0!</v>
      </c>
      <c r="AC402">
        <v>2</v>
      </c>
      <c r="AD402">
        <f>AD401</f>
        <v>200</v>
      </c>
      <c r="AE402">
        <v>2</v>
      </c>
      <c r="AF402">
        <v>3000</v>
      </c>
      <c r="AJ402" s="29" t="e">
        <f t="shared" ref="AJ402:AJ403" si="609">AVERAGE(AG402:AI402)</f>
        <v>#DIV/0!</v>
      </c>
      <c r="AK402" s="38"/>
      <c r="AL402" s="5"/>
      <c r="AM402" s="38"/>
      <c r="AN402" s="13" t="e">
        <f t="shared" ref="AN402:AN403" si="610">AVERAGE(AK402:AM402)</f>
        <v>#DIV/0!</v>
      </c>
      <c r="AO402" s="34" t="e">
        <f>AJ402*1000/(AD402*AE402*AF402)</f>
        <v>#DIV/0!</v>
      </c>
      <c r="AQ402">
        <v>2</v>
      </c>
      <c r="AR402">
        <f>AR401</f>
        <v>200</v>
      </c>
      <c r="AS402">
        <v>2</v>
      </c>
      <c r="AT402">
        <v>5000</v>
      </c>
      <c r="AX402" s="29" t="e">
        <f t="shared" ref="AX402:AX403" si="611">AVERAGE(AU402:AW402)</f>
        <v>#DIV/0!</v>
      </c>
      <c r="AY402" s="38"/>
      <c r="AZ402" s="5"/>
      <c r="BA402" s="38"/>
      <c r="BB402" s="13" t="e">
        <f t="shared" ref="BB402:BB403" si="612">AVERAGE(AY402:BA402)</f>
        <v>#DIV/0!</v>
      </c>
      <c r="BC402" s="34" t="e">
        <f>AX402*1000/(AR402*AS402*AT402)</f>
        <v>#DIV/0!</v>
      </c>
      <c r="BE402" s="53">
        <v>2</v>
      </c>
      <c r="BF402">
        <f>BF401</f>
        <v>200</v>
      </c>
      <c r="BG402">
        <v>2</v>
      </c>
      <c r="BH402">
        <v>10000</v>
      </c>
      <c r="BL402" s="29" t="e">
        <f t="shared" ref="BL402:BL403" si="613">AVERAGE(BI402:BK402)</f>
        <v>#DIV/0!</v>
      </c>
      <c r="BM402" s="38"/>
      <c r="BN402" s="5"/>
      <c r="BO402" s="38"/>
      <c r="BP402" s="13" t="e">
        <f t="shared" ref="BP402:BP403" si="614">AVERAGE(BM402:BO402)</f>
        <v>#DIV/0!</v>
      </c>
      <c r="BQ402" s="34" t="e">
        <f>BL402*1000/(BF402*BG402*BH402)</f>
        <v>#DIV/0!</v>
      </c>
    </row>
    <row r="403" spans="1:69" s="41" customFormat="1" x14ac:dyDescent="0.25">
      <c r="A403" s="41">
        <v>3</v>
      </c>
      <c r="B403" s="41">
        <f t="shared" ref="B403" si="615">B402</f>
        <v>200</v>
      </c>
      <c r="C403" s="41">
        <v>3</v>
      </c>
      <c r="D403" s="41">
        <v>1000</v>
      </c>
      <c r="E403" s="41">
        <v>13.2</v>
      </c>
      <c r="F403" s="41">
        <v>13.3</v>
      </c>
      <c r="G403" s="41">
        <v>13.4</v>
      </c>
      <c r="H403" s="42">
        <f t="shared" si="605"/>
        <v>13.299999999999999</v>
      </c>
      <c r="I403" s="41">
        <v>10</v>
      </c>
      <c r="J403" s="41">
        <v>10</v>
      </c>
      <c r="K403" s="41">
        <v>10</v>
      </c>
      <c r="L403" s="43">
        <f t="shared" si="606"/>
        <v>10</v>
      </c>
      <c r="M403" s="44">
        <f t="shared" ref="M403" si="616">H403*1000/(B403*C403*D403)</f>
        <v>2.2166666666666664E-2</v>
      </c>
      <c r="O403" s="41">
        <v>3</v>
      </c>
      <c r="P403" s="41">
        <f t="shared" ref="P403" si="617">P402</f>
        <v>200</v>
      </c>
      <c r="Q403" s="41">
        <v>3</v>
      </c>
      <c r="R403" s="41">
        <v>2000</v>
      </c>
      <c r="S403" s="41">
        <v>24.6</v>
      </c>
      <c r="T403" s="41">
        <v>24.9</v>
      </c>
      <c r="U403" s="41">
        <v>24.9</v>
      </c>
      <c r="V403" s="42">
        <f t="shared" si="607"/>
        <v>24.8</v>
      </c>
      <c r="Z403" s="43" t="e">
        <f t="shared" si="608"/>
        <v>#DIV/0!</v>
      </c>
      <c r="AA403" s="44">
        <f t="shared" ref="AA403" si="618">V403*1000/(P403*Q403*R403)</f>
        <v>2.0666666666666667E-2</v>
      </c>
      <c r="AC403" s="41">
        <v>3</v>
      </c>
      <c r="AD403" s="41">
        <f t="shared" ref="AD403" si="619">AD402</f>
        <v>200</v>
      </c>
      <c r="AE403" s="41">
        <v>3</v>
      </c>
      <c r="AF403" s="41">
        <v>3000</v>
      </c>
      <c r="AG403" s="41">
        <v>36.200000000000003</v>
      </c>
      <c r="AH403" s="41">
        <v>36.1</v>
      </c>
      <c r="AI403" s="41">
        <v>36.4</v>
      </c>
      <c r="AJ403" s="42">
        <f t="shared" si="609"/>
        <v>36.233333333333341</v>
      </c>
      <c r="AN403" s="43" t="e">
        <f t="shared" si="610"/>
        <v>#DIV/0!</v>
      </c>
      <c r="AO403" s="44">
        <f t="shared" ref="AO403" si="620">AJ403*1000/(AD403*AE403*AF403)</f>
        <v>2.0129629629629636E-2</v>
      </c>
      <c r="AQ403" s="41">
        <v>3</v>
      </c>
      <c r="AR403" s="41">
        <f t="shared" ref="AR403" si="621">AR402</f>
        <v>200</v>
      </c>
      <c r="AS403" s="41">
        <v>3</v>
      </c>
      <c r="AT403" s="41">
        <v>5000</v>
      </c>
      <c r="AU403" s="41">
        <v>57.6</v>
      </c>
      <c r="AV403" s="41">
        <v>59</v>
      </c>
      <c r="AW403" s="41">
        <v>59</v>
      </c>
      <c r="AX403" s="42">
        <f t="shared" si="611"/>
        <v>58.533333333333331</v>
      </c>
      <c r="BB403" s="43" t="e">
        <f t="shared" si="612"/>
        <v>#DIV/0!</v>
      </c>
      <c r="BC403" s="44">
        <f t="shared" ref="BC403" si="622">AX403*1000/(AR403*AS403*AT403)</f>
        <v>1.9511111111111111E-2</v>
      </c>
      <c r="BE403" s="55">
        <v>3</v>
      </c>
      <c r="BF403" s="41">
        <f t="shared" ref="BF403" si="623">BF402</f>
        <v>200</v>
      </c>
      <c r="BG403" s="41">
        <v>3</v>
      </c>
      <c r="BH403" s="41">
        <v>10000</v>
      </c>
      <c r="BI403" s="41">
        <v>99.7</v>
      </c>
      <c r="BJ403" s="41">
        <v>108</v>
      </c>
      <c r="BK403" s="41">
        <v>95</v>
      </c>
      <c r="BL403" s="42">
        <f t="shared" si="613"/>
        <v>100.89999999999999</v>
      </c>
      <c r="BP403" s="43" t="e">
        <f t="shared" si="614"/>
        <v>#DIV/0!</v>
      </c>
      <c r="BQ403" s="44">
        <f t="shared" ref="BQ403" si="624">BL403*1000/(BF403*BG403*BH403)</f>
        <v>1.6816666666666664E-2</v>
      </c>
    </row>
    <row r="404" spans="1:69" x14ac:dyDescent="0.25">
      <c r="A404">
        <v>18</v>
      </c>
      <c r="B404">
        <f>B403</f>
        <v>200</v>
      </c>
      <c r="C404">
        <v>4</v>
      </c>
      <c r="D404">
        <v>1000</v>
      </c>
      <c r="H404" s="29" t="s">
        <v>44</v>
      </c>
      <c r="L404" s="13"/>
      <c r="M404" s="34"/>
      <c r="O404">
        <v>18</v>
      </c>
      <c r="P404">
        <f>P403</f>
        <v>200</v>
      </c>
      <c r="Q404">
        <v>4</v>
      </c>
      <c r="R404">
        <v>2000</v>
      </c>
      <c r="V404" s="29" t="s">
        <v>44</v>
      </c>
      <c r="Z404" s="13"/>
      <c r="AA404" s="34"/>
      <c r="AC404">
        <v>18</v>
      </c>
      <c r="AD404">
        <f>AD403</f>
        <v>200</v>
      </c>
      <c r="AE404">
        <v>4</v>
      </c>
      <c r="AF404">
        <v>3000</v>
      </c>
      <c r="AJ404" s="29" t="s">
        <v>44</v>
      </c>
      <c r="AN404" s="13"/>
      <c r="AO404" s="34"/>
      <c r="AQ404">
        <v>18</v>
      </c>
      <c r="AR404">
        <f>AR403</f>
        <v>200</v>
      </c>
      <c r="AS404">
        <v>4</v>
      </c>
      <c r="AT404">
        <v>5000</v>
      </c>
      <c r="AX404" s="29" t="s">
        <v>44</v>
      </c>
      <c r="BB404" s="13"/>
      <c r="BC404" s="34"/>
      <c r="BE404" s="53">
        <v>18</v>
      </c>
      <c r="BF404">
        <f>BF403</f>
        <v>200</v>
      </c>
      <c r="BG404">
        <v>4</v>
      </c>
      <c r="BH404">
        <v>10000</v>
      </c>
      <c r="BL404" s="29" t="s">
        <v>44</v>
      </c>
      <c r="BP404" s="13"/>
      <c r="BQ404" s="34"/>
    </row>
    <row r="406" spans="1:69" s="31" customFormat="1" x14ac:dyDescent="0.25">
      <c r="A406" s="39" t="s">
        <v>59</v>
      </c>
      <c r="B406" s="40">
        <v>300</v>
      </c>
      <c r="F406" s="35"/>
      <c r="H406" s="36"/>
      <c r="L406" s="37"/>
      <c r="M406" s="37"/>
      <c r="AA406" s="37"/>
      <c r="BE406" s="54"/>
    </row>
    <row r="407" spans="1:69" x14ac:dyDescent="0.25">
      <c r="A407" s="31"/>
      <c r="B407" s="32" t="s">
        <v>11</v>
      </c>
      <c r="C407" s="32" t="s">
        <v>12</v>
      </c>
      <c r="D407" s="32" t="s">
        <v>20</v>
      </c>
      <c r="E407" s="32" t="s">
        <v>28</v>
      </c>
      <c r="F407" s="32" t="s">
        <v>29</v>
      </c>
      <c r="G407" s="32" t="s">
        <v>30</v>
      </c>
      <c r="H407" s="33" t="s">
        <v>13</v>
      </c>
      <c r="I407" s="32" t="s">
        <v>14</v>
      </c>
      <c r="J407" s="32" t="s">
        <v>15</v>
      </c>
      <c r="K407" s="32" t="s">
        <v>16</v>
      </c>
      <c r="L407" s="33" t="s">
        <v>18</v>
      </c>
      <c r="M407" s="33" t="s">
        <v>45</v>
      </c>
      <c r="O407" s="31"/>
      <c r="P407" s="32" t="s">
        <v>11</v>
      </c>
      <c r="Q407" s="32" t="s">
        <v>12</v>
      </c>
      <c r="R407" s="32" t="s">
        <v>20</v>
      </c>
      <c r="S407" s="32" t="s">
        <v>28</v>
      </c>
      <c r="T407" s="32" t="s">
        <v>29</v>
      </c>
      <c r="U407" s="32" t="s">
        <v>30</v>
      </c>
      <c r="V407" s="33" t="s">
        <v>13</v>
      </c>
      <c r="W407" s="32" t="s">
        <v>14</v>
      </c>
      <c r="X407" s="32" t="s">
        <v>15</v>
      </c>
      <c r="Y407" s="32" t="s">
        <v>16</v>
      </c>
      <c r="Z407" s="33" t="s">
        <v>18</v>
      </c>
      <c r="AA407" s="33" t="s">
        <v>45</v>
      </c>
      <c r="AC407" s="31"/>
      <c r="AD407" s="32" t="s">
        <v>11</v>
      </c>
      <c r="AE407" s="32" t="s">
        <v>12</v>
      </c>
      <c r="AF407" s="32" t="s">
        <v>20</v>
      </c>
      <c r="AG407" s="32" t="s">
        <v>28</v>
      </c>
      <c r="AH407" s="32" t="s">
        <v>29</v>
      </c>
      <c r="AI407" s="32" t="s">
        <v>30</v>
      </c>
      <c r="AJ407" s="33" t="s">
        <v>13</v>
      </c>
      <c r="AK407" s="32" t="s">
        <v>14</v>
      </c>
      <c r="AL407" s="32" t="s">
        <v>15</v>
      </c>
      <c r="AM407" s="32" t="s">
        <v>16</v>
      </c>
      <c r="AN407" s="33" t="s">
        <v>18</v>
      </c>
      <c r="AO407" s="33" t="s">
        <v>45</v>
      </c>
      <c r="AQ407" s="31"/>
      <c r="AR407" s="32" t="s">
        <v>11</v>
      </c>
      <c r="AS407" s="32" t="s">
        <v>12</v>
      </c>
      <c r="AT407" s="32" t="s">
        <v>20</v>
      </c>
      <c r="AU407" s="32" t="s">
        <v>28</v>
      </c>
      <c r="AV407" s="32" t="s">
        <v>29</v>
      </c>
      <c r="AW407" s="32" t="s">
        <v>30</v>
      </c>
      <c r="AX407" s="33" t="s">
        <v>13</v>
      </c>
      <c r="AY407" s="32" t="s">
        <v>14</v>
      </c>
      <c r="AZ407" s="32" t="s">
        <v>15</v>
      </c>
      <c r="BA407" s="32" t="s">
        <v>16</v>
      </c>
      <c r="BB407" s="33" t="s">
        <v>18</v>
      </c>
      <c r="BC407" s="33" t="s">
        <v>45</v>
      </c>
      <c r="BE407" s="54"/>
      <c r="BF407" s="32" t="s">
        <v>11</v>
      </c>
      <c r="BG407" s="32" t="s">
        <v>12</v>
      </c>
      <c r="BH407" s="32" t="s">
        <v>20</v>
      </c>
      <c r="BI407" s="32" t="s">
        <v>28</v>
      </c>
      <c r="BJ407" s="32" t="s">
        <v>29</v>
      </c>
      <c r="BK407" s="32" t="s">
        <v>30</v>
      </c>
      <c r="BL407" s="33" t="s">
        <v>13</v>
      </c>
      <c r="BM407" s="32" t="s">
        <v>14</v>
      </c>
      <c r="BN407" s="32" t="s">
        <v>15</v>
      </c>
      <c r="BO407" s="32" t="s">
        <v>16</v>
      </c>
      <c r="BP407" s="33" t="s">
        <v>18</v>
      </c>
      <c r="BQ407" s="33" t="s">
        <v>45</v>
      </c>
    </row>
    <row r="408" spans="1:69" x14ac:dyDescent="0.25">
      <c r="A408">
        <v>1</v>
      </c>
      <c r="B408">
        <f>$B$406</f>
        <v>300</v>
      </c>
      <c r="C408">
        <v>1</v>
      </c>
      <c r="D408">
        <v>1000</v>
      </c>
      <c r="H408" s="29" t="e">
        <f>AVERAGE(E408:G408)</f>
        <v>#DIV/0!</v>
      </c>
      <c r="I408" s="5" t="s">
        <v>43</v>
      </c>
      <c r="J408" s="5" t="s">
        <v>43</v>
      </c>
      <c r="K408" s="5" t="s">
        <v>43</v>
      </c>
      <c r="L408" s="5" t="s">
        <v>43</v>
      </c>
      <c r="M408" s="34" t="e">
        <f>H408*1000/(B408*C408*D408)</f>
        <v>#DIV/0!</v>
      </c>
      <c r="O408">
        <v>1</v>
      </c>
      <c r="P408">
        <f>$B$406</f>
        <v>300</v>
      </c>
      <c r="Q408">
        <v>1</v>
      </c>
      <c r="R408">
        <v>2000</v>
      </c>
      <c r="V408" s="29" t="e">
        <f>AVERAGE(S408:U408)</f>
        <v>#DIV/0!</v>
      </c>
      <c r="W408" s="5"/>
      <c r="X408" s="5"/>
      <c r="Y408" s="5"/>
      <c r="Z408" s="5"/>
      <c r="AA408" s="34" t="e">
        <f>V408*1000/(P408*Q408*R408)</f>
        <v>#DIV/0!</v>
      </c>
      <c r="AC408">
        <v>1</v>
      </c>
      <c r="AD408">
        <f>$B$406</f>
        <v>300</v>
      </c>
      <c r="AE408">
        <v>1</v>
      </c>
      <c r="AF408">
        <v>3000</v>
      </c>
      <c r="AJ408" s="29" t="e">
        <f>AVERAGE(AG408:AI408)</f>
        <v>#DIV/0!</v>
      </c>
      <c r="AK408" s="5"/>
      <c r="AL408" s="5"/>
      <c r="AM408" s="5"/>
      <c r="AN408" s="5"/>
      <c r="AO408" s="34" t="e">
        <f>AJ408*1000/(AD408*AE408*AF408)</f>
        <v>#DIV/0!</v>
      </c>
      <c r="AQ408">
        <v>1</v>
      </c>
      <c r="AR408">
        <f>$B$406</f>
        <v>300</v>
      </c>
      <c r="AS408">
        <v>1</v>
      </c>
      <c r="AT408">
        <v>5000</v>
      </c>
      <c r="AX408" s="29" t="e">
        <f>AVERAGE(AU408:AW408)</f>
        <v>#DIV/0!</v>
      </c>
      <c r="AY408" s="5"/>
      <c r="AZ408" s="5"/>
      <c r="BA408" s="5"/>
      <c r="BB408" s="5"/>
      <c r="BC408" s="34" t="e">
        <f>AX408*1000/(AR408*AS408*AT408)</f>
        <v>#DIV/0!</v>
      </c>
      <c r="BE408" s="53">
        <v>1</v>
      </c>
      <c r="BF408">
        <f>$B$406</f>
        <v>300</v>
      </c>
      <c r="BG408">
        <v>1</v>
      </c>
      <c r="BH408">
        <v>10000</v>
      </c>
      <c r="BL408" s="29" t="e">
        <f>AVERAGE(BI408:BK408)</f>
        <v>#DIV/0!</v>
      </c>
      <c r="BM408" s="5"/>
      <c r="BN408" s="5"/>
      <c r="BO408" s="5"/>
      <c r="BP408" s="5"/>
      <c r="BQ408" s="34" t="e">
        <f>BL408*1000/(BF408*BG408*BH408)</f>
        <v>#DIV/0!</v>
      </c>
    </row>
    <row r="409" spans="1:69" s="41" customFormat="1" x14ac:dyDescent="0.25">
      <c r="A409" s="41">
        <v>2</v>
      </c>
      <c r="B409" s="41">
        <f>B408</f>
        <v>300</v>
      </c>
      <c r="C409" s="41">
        <v>2</v>
      </c>
      <c r="D409" s="41">
        <v>1000</v>
      </c>
      <c r="E409" s="41">
        <v>12.8</v>
      </c>
      <c r="F409" s="41">
        <v>12.9</v>
      </c>
      <c r="G409" s="41">
        <v>12.8</v>
      </c>
      <c r="H409" s="42">
        <f t="shared" ref="H409" si="625">AVERAGE(E409:G409)</f>
        <v>12.833333333333334</v>
      </c>
      <c r="I409" s="56">
        <v>13</v>
      </c>
      <c r="J409" s="57">
        <v>9</v>
      </c>
      <c r="K409" s="56">
        <v>13</v>
      </c>
      <c r="L409" s="43">
        <f t="shared" ref="L409" si="626">AVERAGE(I409:K409)</f>
        <v>11.666666666666666</v>
      </c>
      <c r="M409" s="44">
        <f>H409*1000/(B409*C409*D409)</f>
        <v>2.1388888888888891E-2</v>
      </c>
      <c r="O409" s="41">
        <v>2</v>
      </c>
      <c r="P409" s="41">
        <f>P408</f>
        <v>300</v>
      </c>
      <c r="Q409" s="41">
        <v>2</v>
      </c>
      <c r="R409" s="41">
        <v>2000</v>
      </c>
      <c r="S409" s="41">
        <v>23.2</v>
      </c>
      <c r="T409" s="41">
        <v>23.4</v>
      </c>
      <c r="U409" s="41">
        <v>23.5</v>
      </c>
      <c r="V409" s="42">
        <f t="shared" ref="V409" si="627">AVERAGE(S409:U409)</f>
        <v>23.366666666666664</v>
      </c>
      <c r="W409" s="56"/>
      <c r="X409" s="57"/>
      <c r="Y409" s="56"/>
      <c r="Z409" s="43"/>
      <c r="AA409" s="44">
        <f>V409*1000/(P409*Q409*R409)</f>
        <v>1.9472222222222221E-2</v>
      </c>
      <c r="AC409" s="41">
        <v>2</v>
      </c>
      <c r="AD409" s="41">
        <f>AD408</f>
        <v>300</v>
      </c>
      <c r="AE409" s="41">
        <v>2</v>
      </c>
      <c r="AF409" s="41">
        <v>3000</v>
      </c>
      <c r="AG409" s="41">
        <v>33.700000000000003</v>
      </c>
      <c r="AH409" s="41">
        <v>33.9</v>
      </c>
      <c r="AI409" s="41">
        <v>34</v>
      </c>
      <c r="AJ409" s="42">
        <f t="shared" ref="AJ409" si="628">AVERAGE(AG409:AI409)</f>
        <v>33.866666666666667</v>
      </c>
      <c r="AK409" s="56"/>
      <c r="AL409" s="57"/>
      <c r="AM409" s="56"/>
      <c r="AN409" s="43"/>
      <c r="AO409" s="44">
        <f>AJ409*1000/(AD409*AE409*AF409)</f>
        <v>1.8814814814814812E-2</v>
      </c>
      <c r="AQ409" s="41">
        <v>2</v>
      </c>
      <c r="AR409" s="41">
        <f>AR408</f>
        <v>300</v>
      </c>
      <c r="AS409" s="41">
        <v>2</v>
      </c>
      <c r="AT409" s="41">
        <v>5000</v>
      </c>
      <c r="AU409" s="41">
        <v>54.7</v>
      </c>
      <c r="AV409" s="41">
        <v>54.6</v>
      </c>
      <c r="AW409" s="41">
        <v>54.6</v>
      </c>
      <c r="AX409" s="42">
        <f t="shared" ref="AX409" si="629">AVERAGE(AU409:AW409)</f>
        <v>54.633333333333333</v>
      </c>
      <c r="AY409" s="56"/>
      <c r="AZ409" s="57"/>
      <c r="BA409" s="56"/>
      <c r="BB409" s="43"/>
      <c r="BC409" s="44">
        <f>AX409*1000/(AR409*AS409*AT409)</f>
        <v>1.8211111111111112E-2</v>
      </c>
      <c r="BE409" s="55">
        <v>2</v>
      </c>
      <c r="BF409" s="41">
        <f>BF408</f>
        <v>300</v>
      </c>
      <c r="BG409" s="41">
        <v>2</v>
      </c>
      <c r="BH409" s="41">
        <v>10000</v>
      </c>
      <c r="BI409" s="41">
        <v>107.9</v>
      </c>
      <c r="BJ409" s="41">
        <v>94.7</v>
      </c>
      <c r="BK409" s="41">
        <v>93.2</v>
      </c>
      <c r="BL409" s="42">
        <f t="shared" ref="BL409" si="630">AVERAGE(BI409:BK409)</f>
        <v>98.600000000000009</v>
      </c>
      <c r="BM409" s="56"/>
      <c r="BN409" s="57"/>
      <c r="BO409" s="56"/>
      <c r="BP409" s="43"/>
      <c r="BQ409" s="44">
        <f>BL409*1000/(BF409*BG409*BH409)</f>
        <v>1.6433333333333335E-2</v>
      </c>
    </row>
    <row r="410" spans="1:69" x14ac:dyDescent="0.25">
      <c r="A410">
        <v>18</v>
      </c>
      <c r="B410">
        <f>B409</f>
        <v>300</v>
      </c>
      <c r="C410">
        <v>3</v>
      </c>
      <c r="D410">
        <v>1000</v>
      </c>
      <c r="H410" s="29" t="s">
        <v>44</v>
      </c>
      <c r="L410" s="13"/>
      <c r="M410" s="34"/>
      <c r="O410">
        <v>18</v>
      </c>
      <c r="P410">
        <f>P409</f>
        <v>300</v>
      </c>
      <c r="Q410">
        <v>3</v>
      </c>
      <c r="R410">
        <v>2000</v>
      </c>
      <c r="V410" s="29" t="s">
        <v>44</v>
      </c>
      <c r="Z410" s="13"/>
      <c r="AA410" s="34"/>
      <c r="AC410">
        <v>18</v>
      </c>
      <c r="AD410">
        <f>AD409</f>
        <v>300</v>
      </c>
      <c r="AE410">
        <v>3</v>
      </c>
      <c r="AF410">
        <v>3000</v>
      </c>
      <c r="AJ410" s="29" t="s">
        <v>44</v>
      </c>
      <c r="AN410" s="13"/>
      <c r="AO410" s="34"/>
      <c r="AQ410">
        <v>18</v>
      </c>
      <c r="AR410">
        <f>AR409</f>
        <v>300</v>
      </c>
      <c r="AS410">
        <v>3</v>
      </c>
      <c r="AT410">
        <v>5000</v>
      </c>
      <c r="AX410" s="29" t="s">
        <v>44</v>
      </c>
      <c r="BB410" s="13"/>
      <c r="BC410" s="34"/>
      <c r="BE410" s="53">
        <v>18</v>
      </c>
      <c r="BF410">
        <f>BF409</f>
        <v>300</v>
      </c>
      <c r="BG410">
        <v>3</v>
      </c>
      <c r="BH410">
        <v>10000</v>
      </c>
      <c r="BL410" s="29" t="s">
        <v>44</v>
      </c>
      <c r="BP410" s="13"/>
      <c r="BQ410" s="34"/>
    </row>
    <row r="413" spans="1:69" s="31" customFormat="1" x14ac:dyDescent="0.25">
      <c r="A413" s="39" t="s">
        <v>59</v>
      </c>
      <c r="B413" s="40">
        <v>400</v>
      </c>
      <c r="F413" s="35"/>
      <c r="H413" s="36"/>
      <c r="L413" s="37"/>
      <c r="M413" s="37"/>
      <c r="AA413" s="37"/>
      <c r="BE413" s="54"/>
    </row>
    <row r="414" spans="1:69" x14ac:dyDescent="0.25">
      <c r="A414" s="31"/>
      <c r="B414" s="32" t="s">
        <v>11</v>
      </c>
      <c r="C414" s="32" t="s">
        <v>12</v>
      </c>
      <c r="D414" s="32" t="s">
        <v>20</v>
      </c>
      <c r="E414" s="32" t="s">
        <v>28</v>
      </c>
      <c r="F414" s="32" t="s">
        <v>29</v>
      </c>
      <c r="G414" s="32" t="s">
        <v>30</v>
      </c>
      <c r="H414" s="33" t="s">
        <v>13</v>
      </c>
      <c r="I414" s="32" t="s">
        <v>14</v>
      </c>
      <c r="J414" s="32" t="s">
        <v>15</v>
      </c>
      <c r="K414" s="32" t="s">
        <v>16</v>
      </c>
      <c r="L414" s="33" t="s">
        <v>18</v>
      </c>
      <c r="M414" s="33" t="s">
        <v>45</v>
      </c>
      <c r="O414" s="31"/>
      <c r="P414" s="32" t="s">
        <v>11</v>
      </c>
      <c r="Q414" s="32" t="s">
        <v>12</v>
      </c>
      <c r="R414" s="32" t="s">
        <v>20</v>
      </c>
      <c r="S414" s="32" t="s">
        <v>28</v>
      </c>
      <c r="T414" s="32" t="s">
        <v>29</v>
      </c>
      <c r="U414" s="32" t="s">
        <v>30</v>
      </c>
      <c r="V414" s="33" t="s">
        <v>13</v>
      </c>
      <c r="W414" s="32" t="s">
        <v>14</v>
      </c>
      <c r="X414" s="32" t="s">
        <v>15</v>
      </c>
      <c r="Y414" s="32" t="s">
        <v>16</v>
      </c>
      <c r="Z414" s="33" t="s">
        <v>18</v>
      </c>
      <c r="AA414" s="33" t="s">
        <v>45</v>
      </c>
      <c r="AC414" s="31"/>
      <c r="AD414" s="32" t="s">
        <v>11</v>
      </c>
      <c r="AE414" s="32" t="s">
        <v>12</v>
      </c>
      <c r="AF414" s="32" t="s">
        <v>20</v>
      </c>
      <c r="AG414" s="32" t="s">
        <v>28</v>
      </c>
      <c r="AH414" s="32" t="s">
        <v>29</v>
      </c>
      <c r="AI414" s="32" t="s">
        <v>30</v>
      </c>
      <c r="AJ414" s="33" t="s">
        <v>13</v>
      </c>
      <c r="AK414" s="32" t="s">
        <v>14</v>
      </c>
      <c r="AL414" s="32" t="s">
        <v>15</v>
      </c>
      <c r="AM414" s="32" t="s">
        <v>16</v>
      </c>
      <c r="AN414" s="33" t="s">
        <v>18</v>
      </c>
      <c r="AO414" s="33" t="s">
        <v>45</v>
      </c>
      <c r="AQ414" s="31"/>
      <c r="AR414" s="32" t="s">
        <v>11</v>
      </c>
      <c r="AS414" s="32" t="s">
        <v>12</v>
      </c>
      <c r="AT414" s="32" t="s">
        <v>20</v>
      </c>
      <c r="AU414" s="32" t="s">
        <v>28</v>
      </c>
      <c r="AV414" s="32" t="s">
        <v>29</v>
      </c>
      <c r="AW414" s="32" t="s">
        <v>30</v>
      </c>
      <c r="AX414" s="33" t="s">
        <v>13</v>
      </c>
      <c r="AY414" s="32" t="s">
        <v>14</v>
      </c>
      <c r="AZ414" s="32" t="s">
        <v>15</v>
      </c>
      <c r="BA414" s="32" t="s">
        <v>16</v>
      </c>
      <c r="BB414" s="33" t="s">
        <v>18</v>
      </c>
      <c r="BC414" s="33" t="s">
        <v>45</v>
      </c>
      <c r="BE414" s="54"/>
      <c r="BF414" s="32" t="s">
        <v>11</v>
      </c>
      <c r="BG414" s="32" t="s">
        <v>12</v>
      </c>
      <c r="BH414" s="32" t="s">
        <v>20</v>
      </c>
      <c r="BI414" s="32" t="s">
        <v>28</v>
      </c>
      <c r="BJ414" s="32" t="s">
        <v>29</v>
      </c>
      <c r="BK414" s="32" t="s">
        <v>30</v>
      </c>
      <c r="BL414" s="33" t="s">
        <v>13</v>
      </c>
      <c r="BM414" s="32" t="s">
        <v>14</v>
      </c>
      <c r="BN414" s="32" t="s">
        <v>15</v>
      </c>
      <c r="BO414" s="32" t="s">
        <v>16</v>
      </c>
      <c r="BP414" s="33" t="s">
        <v>18</v>
      </c>
      <c r="BQ414" s="33" t="s">
        <v>45</v>
      </c>
    </row>
    <row r="415" spans="1:69" s="41" customFormat="1" x14ac:dyDescent="0.25">
      <c r="A415" s="41">
        <v>1</v>
      </c>
      <c r="B415" s="41">
        <f>$B$413</f>
        <v>400</v>
      </c>
      <c r="C415" s="41">
        <v>1</v>
      </c>
      <c r="D415" s="41">
        <v>1000</v>
      </c>
      <c r="E415" s="41">
        <v>12</v>
      </c>
      <c r="F415" s="41">
        <v>12.1</v>
      </c>
      <c r="G415" s="41">
        <v>12.6</v>
      </c>
      <c r="H415" s="42">
        <f>AVERAGE(E415:G415)</f>
        <v>12.233333333333334</v>
      </c>
      <c r="I415" s="57">
        <v>10</v>
      </c>
      <c r="J415" s="57">
        <v>6</v>
      </c>
      <c r="K415" s="57">
        <v>13</v>
      </c>
      <c r="L415" s="57" t="s">
        <v>43</v>
      </c>
      <c r="M415" s="44">
        <f>H415*1000/(B415*C415*D415)</f>
        <v>3.0583333333333334E-2</v>
      </c>
      <c r="O415" s="41">
        <v>1</v>
      </c>
      <c r="P415" s="41">
        <f>B413</f>
        <v>400</v>
      </c>
      <c r="Q415" s="41">
        <v>1</v>
      </c>
      <c r="R415" s="41">
        <v>2000</v>
      </c>
      <c r="S415" s="41">
        <v>21.7</v>
      </c>
      <c r="T415" s="41">
        <v>21.4</v>
      </c>
      <c r="U415" s="41">
        <v>21.5</v>
      </c>
      <c r="V415" s="42">
        <f>AVERAGE(S415:U415)</f>
        <v>21.533333333333331</v>
      </c>
      <c r="W415" s="57">
        <v>18</v>
      </c>
      <c r="X415" s="57">
        <v>14</v>
      </c>
      <c r="Y415" s="57">
        <v>15</v>
      </c>
      <c r="Z415" s="57" t="s">
        <v>43</v>
      </c>
      <c r="AA415" s="44">
        <f>V415*1000/(P415*Q415*R415)</f>
        <v>2.6916666666666665E-2</v>
      </c>
      <c r="AC415" s="41">
        <v>1</v>
      </c>
      <c r="AD415" s="41">
        <f>B413</f>
        <v>400</v>
      </c>
      <c r="AE415" s="41">
        <v>1</v>
      </c>
      <c r="AF415" s="41">
        <v>3000</v>
      </c>
      <c r="AG415" s="41">
        <v>30.5</v>
      </c>
      <c r="AH415" s="41">
        <v>30.6</v>
      </c>
      <c r="AI415" s="41">
        <v>31.9</v>
      </c>
      <c r="AJ415" s="42">
        <f>AVERAGE(AG415:AI415)</f>
        <v>31</v>
      </c>
      <c r="AK415" s="57">
        <v>22</v>
      </c>
      <c r="AL415" s="57">
        <v>20</v>
      </c>
      <c r="AM415" s="57">
        <v>22</v>
      </c>
      <c r="AN415" s="57" t="s">
        <v>43</v>
      </c>
      <c r="AO415" s="44">
        <f>AJ415*1000/(AD415*AE415*AF415)</f>
        <v>2.5833333333333333E-2</v>
      </c>
      <c r="AQ415" s="41">
        <v>1</v>
      </c>
      <c r="AR415" s="41">
        <v>400</v>
      </c>
      <c r="AS415" s="41">
        <v>1</v>
      </c>
      <c r="AT415" s="41">
        <v>5000</v>
      </c>
      <c r="AU415" s="41">
        <v>48.9</v>
      </c>
      <c r="AV415" s="41">
        <v>48.9</v>
      </c>
      <c r="AW415" s="41">
        <v>48.9</v>
      </c>
      <c r="AX415" s="42">
        <f>AVERAGE(AU415:AW415)</f>
        <v>48.9</v>
      </c>
      <c r="AY415" s="57">
        <v>22</v>
      </c>
      <c r="AZ415" s="57">
        <v>20</v>
      </c>
      <c r="BA415" s="57">
        <v>22</v>
      </c>
      <c r="BB415" s="57" t="s">
        <v>43</v>
      </c>
      <c r="BC415" s="44">
        <f>AX415*1000/(AR415*AS415*AT415)</f>
        <v>2.445E-2</v>
      </c>
      <c r="BE415" s="55">
        <v>1</v>
      </c>
      <c r="BF415" s="41">
        <v>400</v>
      </c>
      <c r="BG415" s="41">
        <v>1</v>
      </c>
      <c r="BH415" s="41">
        <v>10000</v>
      </c>
      <c r="BI415" s="41">
        <v>96.3</v>
      </c>
      <c r="BJ415" s="41">
        <v>91.2</v>
      </c>
      <c r="BK415" s="41">
        <v>95</v>
      </c>
      <c r="BL415" s="42">
        <f>AVERAGE(BI415:BK415)</f>
        <v>94.166666666666671</v>
      </c>
      <c r="BM415" s="57">
        <v>22</v>
      </c>
      <c r="BN415" s="57">
        <v>20</v>
      </c>
      <c r="BO415" s="57">
        <v>22</v>
      </c>
      <c r="BP415" s="57" t="s">
        <v>43</v>
      </c>
      <c r="BQ415" s="44">
        <f>BL415*1000/(BF415*BG415*BH415)</f>
        <v>2.3541666666666669E-2</v>
      </c>
    </row>
    <row r="416" spans="1:69" x14ac:dyDescent="0.25">
      <c r="A416">
        <v>18</v>
      </c>
      <c r="B416">
        <f>B415</f>
        <v>400</v>
      </c>
      <c r="C416">
        <v>2</v>
      </c>
      <c r="D416">
        <v>1000</v>
      </c>
      <c r="H416" s="29" t="s">
        <v>44</v>
      </c>
      <c r="L416" s="13"/>
      <c r="M416" s="34"/>
      <c r="O416">
        <v>18</v>
      </c>
      <c r="P416">
        <f>P415</f>
        <v>400</v>
      </c>
      <c r="Q416">
        <v>2</v>
      </c>
      <c r="R416">
        <f>R415</f>
        <v>2000</v>
      </c>
      <c r="V416" s="29" t="s">
        <v>44</v>
      </c>
      <c r="Z416" s="13"/>
      <c r="AA416" s="34"/>
      <c r="AC416">
        <v>18</v>
      </c>
      <c r="AD416">
        <f>AD415</f>
        <v>400</v>
      </c>
      <c r="AE416">
        <v>2</v>
      </c>
      <c r="AF416">
        <f>AF415</f>
        <v>3000</v>
      </c>
      <c r="AJ416" s="29" t="s">
        <v>44</v>
      </c>
      <c r="AN416" s="13"/>
      <c r="AO416" s="34"/>
      <c r="AQ416">
        <v>18</v>
      </c>
      <c r="AR416">
        <f>AR415</f>
        <v>400</v>
      </c>
      <c r="AS416">
        <v>2</v>
      </c>
      <c r="AT416">
        <f>AT415</f>
        <v>5000</v>
      </c>
      <c r="AX416" s="29" t="s">
        <v>44</v>
      </c>
      <c r="BB416" s="13"/>
      <c r="BC416" s="34"/>
      <c r="BE416" s="53">
        <v>18</v>
      </c>
      <c r="BF416">
        <f>BF415</f>
        <v>400</v>
      </c>
      <c r="BG416">
        <v>2</v>
      </c>
      <c r="BH416">
        <f>BH415</f>
        <v>10000</v>
      </c>
      <c r="BL416" s="29" t="s">
        <v>44</v>
      </c>
      <c r="BP416" s="13"/>
      <c r="BQ416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2021-03-27T06:32:46Z</dcterms:modified>
</cp:coreProperties>
</file>