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mmary" sheetId="1" r:id="rId1"/>
    <sheet name="性能指标曲线" sheetId="3" r:id="rId2"/>
  </sheets>
  <calcPr calcId="152511"/>
</workbook>
</file>

<file path=xl/calcChain.xml><?xml version="1.0" encoding="utf-8"?>
<calcChain xmlns="http://schemas.openxmlformats.org/spreadsheetml/2006/main">
  <c r="H15" i="1" l="1"/>
  <c r="G15" i="1"/>
  <c r="C15" i="1"/>
  <c r="H14" i="1"/>
  <c r="G14" i="1"/>
  <c r="C14" i="1"/>
  <c r="H13" i="1"/>
  <c r="G13" i="1"/>
  <c r="C13" i="1"/>
  <c r="H12" i="1"/>
  <c r="G12" i="1"/>
  <c r="C12" i="1"/>
  <c r="H11" i="1"/>
  <c r="G11" i="1"/>
  <c r="C11" i="1"/>
  <c r="H10" i="1"/>
  <c r="G10" i="1"/>
  <c r="C10" i="1"/>
  <c r="H9" i="1"/>
  <c r="G9" i="1"/>
  <c r="C9" i="1"/>
  <c r="H8" i="1"/>
  <c r="G8" i="1"/>
  <c r="C8" i="1"/>
  <c r="G3" i="1" l="1"/>
</calcChain>
</file>

<file path=xl/sharedStrings.xml><?xml version="1.0" encoding="utf-8"?>
<sst xmlns="http://schemas.openxmlformats.org/spreadsheetml/2006/main" count="35" uniqueCount="35">
  <si>
    <t>通过事务</t>
    <phoneticPr fontId="1" type="noConversion"/>
  </si>
  <si>
    <t>失败事务</t>
    <phoneticPr fontId="1" type="noConversion"/>
  </si>
  <si>
    <t>错误</t>
    <phoneticPr fontId="1" type="noConversion"/>
  </si>
  <si>
    <t>通过率%</t>
    <phoneticPr fontId="1" type="noConversion"/>
  </si>
  <si>
    <t>CPU闲置率%</t>
    <phoneticPr fontId="1" type="noConversion"/>
  </si>
  <si>
    <t>CPU使用率%</t>
    <phoneticPr fontId="1" type="noConversion"/>
  </si>
  <si>
    <t>总内存KB</t>
    <phoneticPr fontId="1" type="noConversion"/>
  </si>
  <si>
    <t>运行时间</t>
    <phoneticPr fontId="1" type="noConversion"/>
  </si>
  <si>
    <t>闲置内存KB</t>
    <phoneticPr fontId="1" type="noConversion"/>
  </si>
  <si>
    <t>使用内存KB</t>
    <phoneticPr fontId="1" type="noConversion"/>
  </si>
  <si>
    <t>缓存KB</t>
    <phoneticPr fontId="1" type="noConversion"/>
  </si>
  <si>
    <t>内存使用率%</t>
    <phoneticPr fontId="1" type="noConversion"/>
  </si>
  <si>
    <t>1d 1:21</t>
    <phoneticPr fontId="1" type="noConversion"/>
  </si>
  <si>
    <t>2d 6:26</t>
    <phoneticPr fontId="1" type="noConversion"/>
  </si>
  <si>
    <t>3d 0:50</t>
    <phoneticPr fontId="1" type="noConversion"/>
  </si>
  <si>
    <t>4d 0:59</t>
    <phoneticPr fontId="1" type="noConversion"/>
  </si>
  <si>
    <t>5d 2:48</t>
    <phoneticPr fontId="1" type="noConversion"/>
  </si>
  <si>
    <t>6d 0:28</t>
    <phoneticPr fontId="1" type="noConversion"/>
  </si>
  <si>
    <t>7d 17:28</t>
    <phoneticPr fontId="1" type="noConversion"/>
  </si>
  <si>
    <t>8d 17:40</t>
    <phoneticPr fontId="1" type="noConversion"/>
  </si>
  <si>
    <t>脚本</t>
    <phoneticPr fontId="1" type="noConversion"/>
  </si>
  <si>
    <t>v13_unlock</t>
    <phoneticPr fontId="1" type="noConversion"/>
  </si>
  <si>
    <t>并发</t>
    <phoneticPr fontId="1" type="noConversion"/>
  </si>
  <si>
    <t>虚拟用户曲线</t>
    <phoneticPr fontId="1" type="noConversion"/>
  </si>
  <si>
    <t>事务响应时间曲线</t>
    <phoneticPr fontId="1" type="noConversion"/>
  </si>
  <si>
    <t>TPS曲线</t>
    <phoneticPr fontId="1" type="noConversion"/>
  </si>
  <si>
    <t>1、5d20h-6d5h时段，解锁事务TPS由140降至130；
2、8d20h之后解锁事务解锁事务TPS迅速归零。</t>
    <phoneticPr fontId="1" type="noConversion"/>
  </si>
  <si>
    <t>1、5d20h-6d5h，解锁事务总响应时间由7.2s降至0.7s,降幅过大，超过预期，需进一步验证；
2、8d9h-8d20h，解锁事务总响应时间由0.7s逐渐降至0.3s，8d20h之后没有记录。</t>
    <phoneticPr fontId="1" type="noConversion"/>
  </si>
  <si>
    <t xml:space="preserve">性能曲线分析结论：
1、压力测试在开始之后的5d20h-6d5h时间段出现300虚拟用户报错的现象
2、
</t>
    <phoneticPr fontId="1" type="noConversion"/>
  </si>
  <si>
    <t>服务端配置</t>
    <phoneticPr fontId="1" type="noConversion"/>
  </si>
  <si>
    <t>5进程8核16G</t>
    <phoneticPr fontId="1" type="noConversion"/>
  </si>
  <si>
    <t>服务器资源占用</t>
    <phoneticPr fontId="1" type="noConversion"/>
  </si>
  <si>
    <t>事务统计</t>
    <phoneticPr fontId="1" type="noConversion"/>
  </si>
  <si>
    <t>1、5d20h-6d5h时段，正常运行用户由1000降至700，出错用户由0升至300运行；
2、8d12h之后用户开始逐渐停止运行，曲线表现不稳定，存在明显异常。</t>
    <phoneticPr fontId="1" type="noConversion"/>
  </si>
  <si>
    <t xml:space="preserve">稳定性测试主要结论：
1、解锁业务在服务器配置5进程8核16G，压力1000并发情况下运行时间约9天，有少许失败事务，事务通过率99.99977656%，失败事务可以忽略，说明请求成功率极高。
2、服务器不同时间点资源占用情况表明，服务器内存使用率几乎没有变化，前5天一直维持在31.1-32.3%之间的狭小区间，说明这段时间内存消耗稳定，之后内存占用降低较为明显；这段时间，CPU使用率维持在63.8-65.8%之间，波动幅度很小，资源消耗稳定。
3、各项性能指标曲线表明，测试在开始之后的5天20小时-6天5小时时间段，正常运行虚拟用户由1000逐渐简直700，也就是说有300虚拟用户陆续运行异常，考虑到负载策略为100+300+300+300，说明某个负载机因长时运行，其上的虚拟用户逐渐出错崩溃。
4、响应时间曲线表明，解锁业务全耗时在5天20小时后迅速从7.2s降至0.7s，同时段虚拟用户虽然也有下降，但还是有700的并发压力，0.7s的极低响应时间，明显超出预期，需知依据以往测试经验，500的并发压力，也有至少该有3.2s的响应时间。  此想象难以解释，可能的原因是虚拟用户曲线数据采集失准，其中的700并发可能没有都产生实际压力。或许三个负责300并发的负载机实际都崩溃了。
5、鉴于上述初步分析，5天20小时之后的曲线不具备足够的研究价值。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</si>
</sst>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</xdr:row>
      <xdr:rowOff>92850</xdr:rowOff>
    </xdr:from>
    <xdr:to>
      <xdr:col>26</xdr:col>
      <xdr:colOff>9524</xdr:colOff>
      <xdr:row>69</xdr:row>
      <xdr:rowOff>132800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436500"/>
          <a:ext cx="17840324" cy="5354900"/>
        </a:xfrm>
        <a:prstGeom prst="rect">
          <a:avLst/>
        </a:prstGeom>
      </xdr:spPr>
    </xdr:pic>
    <xdr:clientData/>
  </xdr:twoCellAnchor>
  <xdr:twoCellAnchor editAs="oneCell">
    <xdr:from>
      <xdr:col>0</xdr:col>
      <xdr:colOff>93251</xdr:colOff>
      <xdr:row>4</xdr:row>
      <xdr:rowOff>71961</xdr:rowOff>
    </xdr:from>
    <xdr:to>
      <xdr:col>26</xdr:col>
      <xdr:colOff>19050</xdr:colOff>
      <xdr:row>33</xdr:row>
      <xdr:rowOff>125272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51" y="586311"/>
          <a:ext cx="17756599" cy="50253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57074</xdr:rowOff>
    </xdr:from>
    <xdr:to>
      <xdr:col>26</xdr:col>
      <xdr:colOff>57413</xdr:colOff>
      <xdr:row>105</xdr:row>
      <xdr:rowOff>123263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327515"/>
          <a:ext cx="17829942" cy="5276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topLeftCell="A4" workbookViewId="0">
      <selection activeCell="A18" sqref="A18:G34"/>
    </sheetView>
  </sheetViews>
  <sheetFormatPr defaultRowHeight="13.5" x14ac:dyDescent="0.15"/>
  <cols>
    <col min="1" max="1" width="12.75" style="1" customWidth="1"/>
    <col min="2" max="2" width="13" style="1" customWidth="1"/>
    <col min="3" max="8" width="12.625" style="1" customWidth="1"/>
    <col min="9" max="16384" width="9" style="1"/>
  </cols>
  <sheetData>
    <row r="1" spans="1:8" x14ac:dyDescent="0.15">
      <c r="A1" s="10" t="s">
        <v>32</v>
      </c>
      <c r="B1" s="10"/>
      <c r="C1" s="10"/>
      <c r="D1" s="10"/>
      <c r="E1" s="10"/>
      <c r="F1" s="10"/>
      <c r="G1" s="10"/>
    </row>
    <row r="2" spans="1:8" x14ac:dyDescent="0.15">
      <c r="A2" s="2" t="s">
        <v>20</v>
      </c>
      <c r="B2" s="2" t="s">
        <v>29</v>
      </c>
      <c r="C2" s="2" t="s">
        <v>22</v>
      </c>
      <c r="D2" s="2" t="s">
        <v>0</v>
      </c>
      <c r="E2" s="2" t="s">
        <v>1</v>
      </c>
      <c r="F2" s="2" t="s">
        <v>2</v>
      </c>
      <c r="G2" s="2" t="s">
        <v>3</v>
      </c>
    </row>
    <row r="3" spans="1:8" x14ac:dyDescent="0.15">
      <c r="A3" s="2" t="s">
        <v>21</v>
      </c>
      <c r="B3" s="2" t="s">
        <v>30</v>
      </c>
      <c r="C3" s="2">
        <v>1000</v>
      </c>
      <c r="D3" s="2">
        <v>533465972</v>
      </c>
      <c r="E3" s="2">
        <v>1192</v>
      </c>
      <c r="F3" s="2">
        <v>2728</v>
      </c>
      <c r="G3" s="2">
        <f>(1-E3/D3)*100</f>
        <v>99.999776555570079</v>
      </c>
    </row>
    <row r="4" spans="1:8" x14ac:dyDescent="0.15">
      <c r="A4" s="6"/>
      <c r="B4" s="6"/>
      <c r="C4" s="6"/>
      <c r="D4" s="6"/>
      <c r="E4" s="6"/>
      <c r="F4" s="6"/>
      <c r="G4" s="6"/>
    </row>
    <row r="6" spans="1:8" x14ac:dyDescent="0.15">
      <c r="A6" s="9" t="s">
        <v>31</v>
      </c>
      <c r="B6" s="9"/>
      <c r="C6" s="9"/>
      <c r="D6" s="9"/>
      <c r="E6" s="9"/>
      <c r="F6" s="9"/>
      <c r="G6" s="9"/>
      <c r="H6" s="9"/>
    </row>
    <row r="7" spans="1:8" x14ac:dyDescent="0.15">
      <c r="A7" s="2" t="s">
        <v>7</v>
      </c>
      <c r="B7" s="2" t="s">
        <v>4</v>
      </c>
      <c r="C7" s="2" t="s">
        <v>5</v>
      </c>
      <c r="D7" s="2" t="s">
        <v>6</v>
      </c>
      <c r="E7" s="2" t="s">
        <v>8</v>
      </c>
      <c r="F7" s="2" t="s">
        <v>9</v>
      </c>
      <c r="G7" s="2" t="s">
        <v>10</v>
      </c>
      <c r="H7" s="3" t="s">
        <v>11</v>
      </c>
    </row>
    <row r="8" spans="1:8" x14ac:dyDescent="0.15">
      <c r="A8" s="4" t="s">
        <v>12</v>
      </c>
      <c r="B8" s="5">
        <v>34.200000000000003</v>
      </c>
      <c r="C8" s="5">
        <f>100-B8</f>
        <v>65.8</v>
      </c>
      <c r="D8" s="2">
        <v>16267584</v>
      </c>
      <c r="E8" s="2">
        <v>1468172</v>
      </c>
      <c r="F8" s="2">
        <v>5238312</v>
      </c>
      <c r="G8" s="2">
        <f>D8-E8-F8</f>
        <v>9561100</v>
      </c>
      <c r="H8" s="3">
        <f t="shared" ref="H8:H15" si="0">(F8/D8)*100</f>
        <v>32.200921784083</v>
      </c>
    </row>
    <row r="9" spans="1:8" x14ac:dyDescent="0.15">
      <c r="A9" s="4" t="s">
        <v>13</v>
      </c>
      <c r="B9" s="5">
        <v>35.6</v>
      </c>
      <c r="C9" s="5">
        <f t="shared" ref="C9:C15" si="1">100-B9</f>
        <v>64.400000000000006</v>
      </c>
      <c r="D9" s="2">
        <v>16267584</v>
      </c>
      <c r="E9" s="2">
        <v>292256</v>
      </c>
      <c r="F9" s="2">
        <v>5254176</v>
      </c>
      <c r="G9" s="2">
        <f>D9-E9-F9</f>
        <v>10721152</v>
      </c>
      <c r="H9" s="3">
        <f t="shared" si="0"/>
        <v>32.298440874809678</v>
      </c>
    </row>
    <row r="10" spans="1:8" x14ac:dyDescent="0.15">
      <c r="A10" s="4" t="s">
        <v>14</v>
      </c>
      <c r="B10" s="5">
        <v>36.200000000000003</v>
      </c>
      <c r="C10" s="5">
        <f t="shared" si="1"/>
        <v>63.8</v>
      </c>
      <c r="D10" s="2">
        <v>16267584</v>
      </c>
      <c r="E10" s="2">
        <v>172044</v>
      </c>
      <c r="F10" s="2">
        <v>5207116</v>
      </c>
      <c r="G10" s="2">
        <f t="shared" ref="G10:G15" si="2">D10-E10-F10</f>
        <v>10888424</v>
      </c>
      <c r="H10" s="3">
        <f t="shared" si="0"/>
        <v>32.009153910009012</v>
      </c>
    </row>
    <row r="11" spans="1:8" x14ac:dyDescent="0.15">
      <c r="A11" s="4" t="s">
        <v>15</v>
      </c>
      <c r="B11" s="5">
        <v>35.6</v>
      </c>
      <c r="C11" s="5">
        <f t="shared" si="1"/>
        <v>64.400000000000006</v>
      </c>
      <c r="D11" s="2">
        <v>16267584</v>
      </c>
      <c r="E11" s="2">
        <v>421768</v>
      </c>
      <c r="F11" s="2">
        <v>5144428</v>
      </c>
      <c r="G11" s="2">
        <f t="shared" si="2"/>
        <v>10701388</v>
      </c>
      <c r="H11" s="3">
        <f t="shared" si="0"/>
        <v>31.623798592341679</v>
      </c>
    </row>
    <row r="12" spans="1:8" x14ac:dyDescent="0.15">
      <c r="A12" s="4" t="s">
        <v>16</v>
      </c>
      <c r="B12" s="5">
        <v>35.6</v>
      </c>
      <c r="C12" s="5">
        <f t="shared" si="1"/>
        <v>64.400000000000006</v>
      </c>
      <c r="D12" s="2">
        <v>16267584</v>
      </c>
      <c r="E12" s="2">
        <v>399196</v>
      </c>
      <c r="F12" s="2">
        <v>5059484</v>
      </c>
      <c r="G12" s="2">
        <f t="shared" si="2"/>
        <v>10808904</v>
      </c>
      <c r="H12" s="3">
        <f t="shared" si="0"/>
        <v>31.10163131784044</v>
      </c>
    </row>
    <row r="13" spans="1:8" x14ac:dyDescent="0.15">
      <c r="A13" s="4" t="s">
        <v>17</v>
      </c>
      <c r="B13" s="5">
        <v>36.5</v>
      </c>
      <c r="C13" s="5">
        <f t="shared" si="1"/>
        <v>63.5</v>
      </c>
      <c r="D13" s="2">
        <v>16267584</v>
      </c>
      <c r="E13" s="2">
        <v>182388</v>
      </c>
      <c r="F13" s="2">
        <v>5006200</v>
      </c>
      <c r="G13" s="2">
        <f t="shared" si="2"/>
        <v>11078996</v>
      </c>
      <c r="H13" s="3">
        <f t="shared" si="0"/>
        <v>30.774084215578661</v>
      </c>
    </row>
    <row r="14" spans="1:8" x14ac:dyDescent="0.15">
      <c r="A14" s="4" t="s">
        <v>18</v>
      </c>
      <c r="B14" s="5">
        <v>35.4</v>
      </c>
      <c r="C14" s="5">
        <f t="shared" si="1"/>
        <v>64.599999999999994</v>
      </c>
      <c r="D14" s="2">
        <v>16267584</v>
      </c>
      <c r="E14" s="2">
        <v>153080</v>
      </c>
      <c r="F14" s="2">
        <v>4569024</v>
      </c>
      <c r="G14" s="2">
        <f t="shared" si="2"/>
        <v>11545480</v>
      </c>
      <c r="H14" s="3">
        <f t="shared" si="0"/>
        <v>28.086678390595676</v>
      </c>
    </row>
    <row r="15" spans="1:8" x14ac:dyDescent="0.15">
      <c r="A15" s="4" t="s">
        <v>19</v>
      </c>
      <c r="B15" s="5">
        <v>25</v>
      </c>
      <c r="C15" s="5">
        <f t="shared" si="1"/>
        <v>75</v>
      </c>
      <c r="D15" s="2">
        <v>16267584</v>
      </c>
      <c r="E15" s="2">
        <v>198636</v>
      </c>
      <c r="F15" s="2">
        <v>4354868</v>
      </c>
      <c r="G15" s="2">
        <f t="shared" si="2"/>
        <v>11714080</v>
      </c>
      <c r="H15" s="3">
        <f t="shared" si="0"/>
        <v>26.77021984333998</v>
      </c>
    </row>
    <row r="18" spans="1:7" x14ac:dyDescent="0.15">
      <c r="A18" s="7" t="s">
        <v>34</v>
      </c>
      <c r="B18" s="7"/>
      <c r="C18" s="8"/>
      <c r="D18" s="8"/>
      <c r="E18" s="8"/>
      <c r="F18" s="8"/>
      <c r="G18" s="8"/>
    </row>
    <row r="19" spans="1:7" x14ac:dyDescent="0.15">
      <c r="A19" s="8"/>
      <c r="B19" s="8"/>
      <c r="C19" s="8"/>
      <c r="D19" s="8"/>
      <c r="E19" s="8"/>
      <c r="F19" s="8"/>
      <c r="G19" s="8"/>
    </row>
    <row r="20" spans="1:7" x14ac:dyDescent="0.15">
      <c r="A20" s="8"/>
      <c r="B20" s="8"/>
      <c r="C20" s="8"/>
      <c r="D20" s="8"/>
      <c r="E20" s="8"/>
      <c r="F20" s="8"/>
      <c r="G20" s="8"/>
    </row>
    <row r="21" spans="1:7" x14ac:dyDescent="0.15">
      <c r="A21" s="8"/>
      <c r="B21" s="8"/>
      <c r="C21" s="8"/>
      <c r="D21" s="8"/>
      <c r="E21" s="8"/>
      <c r="F21" s="8"/>
      <c r="G21" s="8"/>
    </row>
    <row r="22" spans="1:7" x14ac:dyDescent="0.15">
      <c r="A22" s="8"/>
      <c r="B22" s="8"/>
      <c r="C22" s="8"/>
      <c r="D22" s="8"/>
      <c r="E22" s="8"/>
      <c r="F22" s="8"/>
      <c r="G22" s="8"/>
    </row>
    <row r="23" spans="1:7" x14ac:dyDescent="0.15">
      <c r="A23" s="8"/>
      <c r="B23" s="8"/>
      <c r="C23" s="8"/>
      <c r="D23" s="8"/>
      <c r="E23" s="8"/>
      <c r="F23" s="8"/>
      <c r="G23" s="8"/>
    </row>
    <row r="24" spans="1:7" x14ac:dyDescent="0.15">
      <c r="A24" s="8"/>
      <c r="B24" s="8"/>
      <c r="C24" s="8"/>
      <c r="D24" s="8"/>
      <c r="E24" s="8"/>
      <c r="F24" s="8"/>
      <c r="G24" s="8"/>
    </row>
    <row r="25" spans="1:7" x14ac:dyDescent="0.15">
      <c r="A25" s="8"/>
      <c r="B25" s="8"/>
      <c r="C25" s="8"/>
      <c r="D25" s="8"/>
      <c r="E25" s="8"/>
      <c r="F25" s="8"/>
      <c r="G25" s="8"/>
    </row>
    <row r="26" spans="1:7" x14ac:dyDescent="0.15">
      <c r="A26" s="8"/>
      <c r="B26" s="8"/>
      <c r="C26" s="8"/>
      <c r="D26" s="8"/>
      <c r="E26" s="8"/>
      <c r="F26" s="8"/>
      <c r="G26" s="8"/>
    </row>
    <row r="27" spans="1:7" x14ac:dyDescent="0.15">
      <c r="A27" s="8"/>
      <c r="B27" s="8"/>
      <c r="C27" s="8"/>
      <c r="D27" s="8"/>
      <c r="E27" s="8"/>
      <c r="F27" s="8"/>
      <c r="G27" s="8"/>
    </row>
    <row r="28" spans="1:7" x14ac:dyDescent="0.15">
      <c r="A28" s="8"/>
      <c r="B28" s="8"/>
      <c r="C28" s="8"/>
      <c r="D28" s="8"/>
      <c r="E28" s="8"/>
      <c r="F28" s="8"/>
      <c r="G28" s="8"/>
    </row>
    <row r="29" spans="1:7" x14ac:dyDescent="0.15">
      <c r="A29" s="8"/>
      <c r="B29" s="8"/>
      <c r="C29" s="8"/>
      <c r="D29" s="8"/>
      <c r="E29" s="8"/>
      <c r="F29" s="8"/>
      <c r="G29" s="8"/>
    </row>
    <row r="30" spans="1:7" x14ac:dyDescent="0.15">
      <c r="A30" s="8"/>
      <c r="B30" s="8"/>
      <c r="C30" s="8"/>
      <c r="D30" s="8"/>
      <c r="E30" s="8"/>
      <c r="F30" s="8"/>
      <c r="G30" s="8"/>
    </row>
    <row r="31" spans="1:7" x14ac:dyDescent="0.15">
      <c r="A31" s="8"/>
      <c r="B31" s="8"/>
      <c r="C31" s="8"/>
      <c r="D31" s="8"/>
      <c r="E31" s="8"/>
      <c r="F31" s="8"/>
      <c r="G31" s="8"/>
    </row>
    <row r="32" spans="1:7" x14ac:dyDescent="0.15">
      <c r="A32" s="8"/>
      <c r="B32" s="8"/>
      <c r="C32" s="8"/>
      <c r="D32" s="8"/>
      <c r="E32" s="8"/>
      <c r="F32" s="8"/>
      <c r="G32" s="8"/>
    </row>
    <row r="33" spans="1:7" x14ac:dyDescent="0.15">
      <c r="A33" s="8"/>
      <c r="B33" s="8"/>
      <c r="C33" s="8"/>
      <c r="D33" s="8"/>
      <c r="E33" s="8"/>
      <c r="F33" s="8"/>
      <c r="G33" s="8"/>
    </row>
    <row r="34" spans="1:7" x14ac:dyDescent="0.15">
      <c r="A34" s="8"/>
      <c r="B34" s="8"/>
      <c r="C34" s="8"/>
      <c r="D34" s="8"/>
      <c r="E34" s="8"/>
      <c r="F34" s="8"/>
      <c r="G34" s="8"/>
    </row>
  </sheetData>
  <mergeCells count="3">
    <mergeCell ref="A18:G34"/>
    <mergeCell ref="A6:H6"/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3"/>
  <sheetViews>
    <sheetView topLeftCell="A52" zoomScale="85" zoomScaleNormal="85" workbookViewId="0">
      <selection activeCell="A3" sqref="A3:Z4"/>
    </sheetView>
  </sheetViews>
  <sheetFormatPr defaultRowHeight="13.5" x14ac:dyDescent="0.15"/>
  <sheetData>
    <row r="1" spans="1:26" x14ac:dyDescent="0.1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x14ac:dyDescent="0.15">
      <c r="A2" s="11" t="s">
        <v>23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x14ac:dyDescent="0.15">
      <c r="A3" s="7" t="s">
        <v>33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x14ac:dyDescent="0.1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36" spans="1:26" x14ac:dyDescent="0.15">
      <c r="A36" s="11" t="s">
        <v>24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x14ac:dyDescent="0.15">
      <c r="A37" s="7" t="s">
        <v>27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x14ac:dyDescent="0.1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72" spans="1:26" x14ac:dyDescent="0.15">
      <c r="A72" s="11" t="s">
        <v>25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x14ac:dyDescent="0.15">
      <c r="A73" s="7" t="s">
        <v>26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x14ac:dyDescent="0.1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109" spans="1:26" x14ac:dyDescent="0.15">
      <c r="A109" s="7" t="s">
        <v>28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x14ac:dyDescent="0.1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x14ac:dyDescent="0.1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x14ac:dyDescent="0.1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x14ac:dyDescent="0.1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x14ac:dyDescent="0.1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x14ac:dyDescent="0.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x14ac:dyDescent="0.1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x14ac:dyDescent="0.1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x14ac:dyDescent="0.1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x14ac:dyDescent="0.1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x14ac:dyDescent="0.1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x14ac:dyDescent="0.1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x14ac:dyDescent="0.1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x14ac:dyDescent="0.1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</sheetData>
  <mergeCells count="8">
    <mergeCell ref="A1:Z1"/>
    <mergeCell ref="A109:Z123"/>
    <mergeCell ref="A2:Z2"/>
    <mergeCell ref="A3:Z4"/>
    <mergeCell ref="A36:Z36"/>
    <mergeCell ref="A37:Z38"/>
    <mergeCell ref="A72:Z72"/>
    <mergeCell ref="A73:Z7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</vt:lpstr>
      <vt:lpstr>性能指标曲线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2018-10-13T11:24:35Z</dcterms:modified>
</cp:coreProperties>
</file>