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2190" activeTab="2"/>
  </bookViews>
  <sheets>
    <sheet name="资源占用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K3" i="2" l="1"/>
  <c r="K4" i="2"/>
  <c r="K5" i="2"/>
  <c r="J4" i="2"/>
  <c r="J5" i="2"/>
  <c r="J3" i="2"/>
  <c r="F4" i="2"/>
  <c r="F5" i="2"/>
  <c r="F3" i="2"/>
  <c r="L24" i="1" l="1"/>
  <c r="J24" i="1"/>
  <c r="J22" i="1" l="1"/>
  <c r="L23" i="1"/>
  <c r="J23" i="1"/>
  <c r="L22" i="1"/>
  <c r="L17" i="1" l="1"/>
  <c r="J17" i="1"/>
  <c r="L16" i="1" l="1"/>
  <c r="J16" i="1"/>
  <c r="J4" i="1"/>
  <c r="J5" i="1"/>
  <c r="J6" i="1"/>
  <c r="J7" i="1"/>
  <c r="J8" i="1"/>
  <c r="J9" i="1"/>
  <c r="J10" i="1"/>
  <c r="J11" i="1"/>
  <c r="J3" i="1"/>
  <c r="L11" i="1" l="1"/>
  <c r="L10" i="1"/>
  <c r="L9" i="1"/>
  <c r="L8" i="1"/>
  <c r="L7" i="1"/>
  <c r="L6" i="1"/>
  <c r="L3" i="1"/>
  <c r="L4" i="1"/>
  <c r="L5" i="1" l="1"/>
</calcChain>
</file>

<file path=xl/sharedStrings.xml><?xml version="1.0" encoding="utf-8"?>
<sst xmlns="http://schemas.openxmlformats.org/spreadsheetml/2006/main" count="91" uniqueCount="44">
  <si>
    <t>场景一</t>
    <phoneticPr fontId="1" type="noConversion"/>
  </si>
  <si>
    <t>编号</t>
    <phoneticPr fontId="1" type="noConversion"/>
  </si>
  <si>
    <t>核数</t>
    <phoneticPr fontId="1" type="noConversion"/>
  </si>
  <si>
    <t>闲置内存</t>
    <phoneticPr fontId="1" type="noConversion"/>
  </si>
  <si>
    <t>使用内存</t>
    <phoneticPr fontId="1" type="noConversion"/>
  </si>
  <si>
    <t>缓存</t>
    <phoneticPr fontId="1" type="noConversion"/>
  </si>
  <si>
    <t>虚拟压力</t>
    <phoneticPr fontId="1" type="noConversion"/>
  </si>
  <si>
    <t>进程数</t>
    <phoneticPr fontId="1" type="noConversion"/>
  </si>
  <si>
    <t>内存MB</t>
    <phoneticPr fontId="1" type="noConversion"/>
  </si>
  <si>
    <t>无</t>
    <phoneticPr fontId="1" type="noConversion"/>
  </si>
  <si>
    <t>CPU空闲%</t>
    <phoneticPr fontId="1" type="noConversion"/>
  </si>
  <si>
    <t>CPU占用%</t>
    <phoneticPr fontId="1" type="noConversion"/>
  </si>
  <si>
    <t>内存占用%</t>
    <phoneticPr fontId="1" type="noConversion"/>
  </si>
  <si>
    <t>v13_login</t>
    <phoneticPr fontId="1" type="noConversion"/>
  </si>
  <si>
    <t>测试前</t>
    <phoneticPr fontId="1" type="noConversion"/>
  </si>
  <si>
    <t>测试后</t>
    <phoneticPr fontId="1" type="noConversion"/>
  </si>
  <si>
    <t>脚本状态</t>
    <phoneticPr fontId="1" type="noConversion"/>
  </si>
  <si>
    <t>在脚本v13_login 500并发下服务器资源占用</t>
    <phoneticPr fontId="1" type="noConversion"/>
  </si>
  <si>
    <t>在脚本v13_unlock 500并发下服务器资源占用</t>
    <phoneticPr fontId="1" type="noConversion"/>
  </si>
  <si>
    <t>v13_unlock</t>
  </si>
  <si>
    <t>脚本</t>
    <phoneticPr fontId="1" type="noConversion"/>
  </si>
  <si>
    <t>内存B</t>
    <phoneticPr fontId="1" type="noConversion"/>
  </si>
  <si>
    <t>v13_login</t>
    <phoneticPr fontId="1" type="noConversion"/>
  </si>
  <si>
    <t>v13_unlock</t>
    <phoneticPr fontId="1" type="noConversion"/>
  </si>
  <si>
    <t>v13_unlockonly</t>
    <phoneticPr fontId="1" type="noConversion"/>
  </si>
  <si>
    <t>服务器资源占用(三)</t>
    <phoneticPr fontId="1" type="noConversion"/>
  </si>
  <si>
    <t>脚本</t>
    <phoneticPr fontId="1" type="noConversion"/>
  </si>
  <si>
    <t>响应时间s</t>
    <phoneticPr fontId="1" type="noConversion"/>
  </si>
  <si>
    <t>CPU</t>
    <phoneticPr fontId="1" type="noConversion"/>
  </si>
  <si>
    <t>需求并发</t>
    <phoneticPr fontId="1" type="noConversion"/>
  </si>
  <si>
    <t>5进程8核8G</t>
    <phoneticPr fontId="1" type="noConversion"/>
  </si>
  <si>
    <t>5进程8核8G</t>
    <phoneticPr fontId="1" type="noConversion"/>
  </si>
  <si>
    <t>v13_unlock</t>
    <phoneticPr fontId="1" type="noConversion"/>
  </si>
  <si>
    <t>v13_unlockonly</t>
    <phoneticPr fontId="1" type="noConversion"/>
  </si>
  <si>
    <t>使用率%</t>
    <phoneticPr fontId="1" type="noConversion"/>
  </si>
  <si>
    <t>空闲率%</t>
    <phoneticPr fontId="1" type="noConversion"/>
  </si>
  <si>
    <t>RAM</t>
    <phoneticPr fontId="1" type="noConversion"/>
  </si>
  <si>
    <t>总和B</t>
    <phoneticPr fontId="1" type="noConversion"/>
  </si>
  <si>
    <t>空闲B</t>
    <phoneticPr fontId="1" type="noConversion"/>
  </si>
  <si>
    <t>使用B</t>
    <phoneticPr fontId="1" type="noConversion"/>
  </si>
  <si>
    <t>缓存B</t>
    <phoneticPr fontId="1" type="noConversion"/>
  </si>
  <si>
    <t>服务器配置</t>
    <phoneticPr fontId="1" type="noConversion"/>
  </si>
  <si>
    <t>CPU占用%</t>
    <phoneticPr fontId="1" type="noConversion"/>
  </si>
  <si>
    <t>内存占用%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</si>
</sst>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2" workbookViewId="0">
      <selection activeCell="I27" sqref="I27"/>
    </sheetView>
  </sheetViews>
  <sheetFormatPr defaultRowHeight="13.5" x14ac:dyDescent="0.15"/>
  <cols>
    <col min="1" max="1" width="9.75" style="1" customWidth="1"/>
    <col min="2" max="2" width="16.375" style="1" customWidth="1"/>
    <col min="3" max="3" width="10.5" style="1" customWidth="1"/>
    <col min="4" max="4" width="9.5" style="1" customWidth="1"/>
    <col min="5" max="5" width="7.375" style="1" customWidth="1"/>
    <col min="6" max="6" width="11.375" style="1" customWidth="1"/>
    <col min="7" max="7" width="12.125" style="1" customWidth="1"/>
    <col min="8" max="8" width="10.875" style="1" customWidth="1"/>
    <col min="9" max="9" width="9.875" style="1" customWidth="1"/>
    <col min="10" max="10" width="10.75" style="3" customWidth="1"/>
    <col min="11" max="11" width="9.875" style="2" customWidth="1"/>
    <col min="12" max="12" width="9.75" style="3" customWidth="1"/>
    <col min="13" max="13" width="22.375" style="1" customWidth="1"/>
    <col min="14" max="14" width="21.625" style="1" customWidth="1"/>
    <col min="15" max="16384" width="9" style="1"/>
  </cols>
  <sheetData>
    <row r="1" spans="1:12" x14ac:dyDescent="0.15">
      <c r="A1" s="1" t="s">
        <v>0</v>
      </c>
      <c r="B1" s="10" t="s">
        <v>17</v>
      </c>
      <c r="C1" s="10"/>
      <c r="D1" s="10"/>
      <c r="E1" s="10"/>
      <c r="F1" s="10"/>
      <c r="G1" s="10"/>
      <c r="H1" s="10"/>
      <c r="I1" s="10"/>
      <c r="J1" s="10"/>
    </row>
    <row r="2" spans="1:12" x14ac:dyDescent="0.15">
      <c r="A2" s="1" t="s">
        <v>1</v>
      </c>
      <c r="B2" s="1" t="s">
        <v>16</v>
      </c>
      <c r="C2" s="1" t="s">
        <v>6</v>
      </c>
      <c r="D2" s="1" t="s">
        <v>7</v>
      </c>
      <c r="E2" s="1" t="s">
        <v>2</v>
      </c>
      <c r="F2" s="1" t="s">
        <v>8</v>
      </c>
      <c r="G2" s="1" t="s">
        <v>3</v>
      </c>
      <c r="H2" s="1" t="s">
        <v>4</v>
      </c>
      <c r="I2" s="1" t="s">
        <v>5</v>
      </c>
      <c r="J2" s="3" t="s">
        <v>12</v>
      </c>
      <c r="K2" s="2" t="s">
        <v>10</v>
      </c>
      <c r="L2" s="3" t="s">
        <v>11</v>
      </c>
    </row>
    <row r="3" spans="1:12" x14ac:dyDescent="0.15">
      <c r="A3" s="11">
        <v>1</v>
      </c>
      <c r="B3" s="1" t="s">
        <v>14</v>
      </c>
      <c r="C3" s="1" t="s">
        <v>9</v>
      </c>
      <c r="D3" s="1">
        <v>6</v>
      </c>
      <c r="E3" s="1">
        <v>8</v>
      </c>
      <c r="F3" s="1">
        <v>8010580</v>
      </c>
      <c r="G3" s="1">
        <v>4902528</v>
      </c>
      <c r="H3" s="1">
        <v>2413144</v>
      </c>
      <c r="I3" s="1">
        <v>694380</v>
      </c>
      <c r="J3" s="3">
        <f>100*H3/F3</f>
        <v>30.124460401119521</v>
      </c>
      <c r="K3" s="2">
        <v>99.3</v>
      </c>
      <c r="L3" s="3">
        <f>100-K3</f>
        <v>0.70000000000000284</v>
      </c>
    </row>
    <row r="4" spans="1:12" x14ac:dyDescent="0.15">
      <c r="A4" s="11"/>
      <c r="B4" s="1" t="s">
        <v>13</v>
      </c>
      <c r="C4" s="1">
        <v>500</v>
      </c>
      <c r="D4" s="1">
        <v>6</v>
      </c>
      <c r="E4" s="1">
        <v>8</v>
      </c>
      <c r="F4" s="1">
        <v>8010580</v>
      </c>
      <c r="G4" s="1">
        <v>193348</v>
      </c>
      <c r="H4" s="1">
        <v>5671560</v>
      </c>
      <c r="I4" s="1">
        <v>2145144</v>
      </c>
      <c r="J4" s="3">
        <f t="shared" ref="J4:J11" si="0">100*H4/F4</f>
        <v>70.800865854906888</v>
      </c>
      <c r="K4" s="2">
        <v>10.3</v>
      </c>
      <c r="L4" s="3">
        <f t="shared" ref="L4:L10" si="1">100-K4</f>
        <v>89.7</v>
      </c>
    </row>
    <row r="5" spans="1:12" x14ac:dyDescent="0.15">
      <c r="A5" s="11"/>
      <c r="B5" s="1" t="s">
        <v>15</v>
      </c>
      <c r="C5" s="1" t="s">
        <v>9</v>
      </c>
      <c r="D5" s="1">
        <v>6</v>
      </c>
      <c r="E5" s="1">
        <v>8</v>
      </c>
      <c r="F5" s="1">
        <v>8010580</v>
      </c>
      <c r="G5" s="1">
        <v>312436</v>
      </c>
      <c r="H5" s="1">
        <v>5800400</v>
      </c>
      <c r="I5" s="1">
        <v>1897216</v>
      </c>
      <c r="J5" s="3">
        <f t="shared" si="0"/>
        <v>72.409238781711181</v>
      </c>
      <c r="K5" s="2">
        <v>99</v>
      </c>
      <c r="L5" s="3">
        <f>100-K5</f>
        <v>1</v>
      </c>
    </row>
    <row r="6" spans="1:12" x14ac:dyDescent="0.15">
      <c r="A6" s="11">
        <v>2</v>
      </c>
      <c r="B6" s="1" t="s">
        <v>14</v>
      </c>
      <c r="C6" s="1" t="s">
        <v>9</v>
      </c>
      <c r="D6" s="1">
        <v>6</v>
      </c>
      <c r="E6" s="1">
        <v>8</v>
      </c>
      <c r="F6" s="1">
        <v>16267584</v>
      </c>
      <c r="G6" s="1">
        <v>13164584</v>
      </c>
      <c r="H6" s="1">
        <v>2407792</v>
      </c>
      <c r="I6" s="1">
        <v>695208</v>
      </c>
      <c r="J6" s="3">
        <f t="shared" si="0"/>
        <v>14.801165311333262</v>
      </c>
      <c r="K6" s="2">
        <v>99.3</v>
      </c>
      <c r="L6" s="3">
        <f>100-K6</f>
        <v>0.70000000000000284</v>
      </c>
    </row>
    <row r="7" spans="1:12" x14ac:dyDescent="0.15">
      <c r="A7" s="11"/>
      <c r="B7" s="1" t="s">
        <v>13</v>
      </c>
      <c r="C7" s="1">
        <v>500</v>
      </c>
      <c r="D7" s="1">
        <v>6</v>
      </c>
      <c r="E7" s="1">
        <v>8</v>
      </c>
      <c r="F7" s="1">
        <v>16267584</v>
      </c>
      <c r="G7" s="1">
        <v>11125344</v>
      </c>
      <c r="H7" s="1">
        <v>3302156</v>
      </c>
      <c r="I7" s="1">
        <v>1840084</v>
      </c>
      <c r="J7" s="3">
        <f t="shared" si="0"/>
        <v>20.298994614074221</v>
      </c>
      <c r="K7" s="2">
        <v>12.4</v>
      </c>
      <c r="L7" s="3">
        <f t="shared" si="1"/>
        <v>87.6</v>
      </c>
    </row>
    <row r="8" spans="1:12" x14ac:dyDescent="0.15">
      <c r="A8" s="11"/>
      <c r="B8" s="1" t="s">
        <v>15</v>
      </c>
      <c r="C8" s="1" t="s">
        <v>9</v>
      </c>
      <c r="D8" s="1">
        <v>6</v>
      </c>
      <c r="E8" s="1">
        <v>8</v>
      </c>
      <c r="F8" s="1">
        <v>16267584</v>
      </c>
      <c r="G8" s="1">
        <v>10283484</v>
      </c>
      <c r="H8" s="1">
        <v>3903780</v>
      </c>
      <c r="I8" s="1">
        <v>2080320</v>
      </c>
      <c r="J8" s="3">
        <f t="shared" si="0"/>
        <v>23.99729425094716</v>
      </c>
      <c r="K8" s="2">
        <v>99.3</v>
      </c>
      <c r="L8" s="3">
        <f>100-K8</f>
        <v>0.70000000000000284</v>
      </c>
    </row>
    <row r="9" spans="1:12" x14ac:dyDescent="0.15">
      <c r="A9" s="11">
        <v>3</v>
      </c>
      <c r="B9" s="1" t="s">
        <v>14</v>
      </c>
      <c r="C9" s="1" t="s">
        <v>9</v>
      </c>
      <c r="D9" s="1">
        <v>6</v>
      </c>
      <c r="E9" s="1">
        <v>16</v>
      </c>
      <c r="F9" s="1">
        <v>16266272</v>
      </c>
      <c r="G9" s="1">
        <v>13111252</v>
      </c>
      <c r="H9" s="1">
        <v>2428364</v>
      </c>
      <c r="I9" s="1">
        <v>726652</v>
      </c>
      <c r="J9" s="3">
        <f t="shared" si="0"/>
        <v>14.928829420779389</v>
      </c>
      <c r="K9" s="2">
        <v>99.5</v>
      </c>
      <c r="L9" s="3">
        <f>100-K9</f>
        <v>0.5</v>
      </c>
    </row>
    <row r="10" spans="1:12" x14ac:dyDescent="0.15">
      <c r="A10" s="11"/>
      <c r="B10" s="1" t="s">
        <v>13</v>
      </c>
      <c r="C10" s="1">
        <v>500</v>
      </c>
      <c r="D10" s="1">
        <v>6</v>
      </c>
      <c r="E10" s="1">
        <v>16</v>
      </c>
      <c r="F10" s="1">
        <v>16266272</v>
      </c>
      <c r="G10" s="1">
        <v>9605728</v>
      </c>
      <c r="H10" s="1">
        <v>4271660</v>
      </c>
      <c r="I10" s="1">
        <v>2388884</v>
      </c>
      <c r="J10" s="3">
        <f t="shared" si="0"/>
        <v>26.260842066332103</v>
      </c>
      <c r="K10" s="2">
        <v>43.4</v>
      </c>
      <c r="L10" s="3">
        <f t="shared" si="1"/>
        <v>56.6</v>
      </c>
    </row>
    <row r="11" spans="1:12" x14ac:dyDescent="0.15">
      <c r="A11" s="11"/>
      <c r="B11" s="1" t="s">
        <v>15</v>
      </c>
      <c r="C11" s="1" t="s">
        <v>9</v>
      </c>
      <c r="D11" s="1">
        <v>6</v>
      </c>
      <c r="E11" s="1">
        <v>16</v>
      </c>
      <c r="F11" s="1">
        <v>16266272</v>
      </c>
      <c r="G11" s="1">
        <v>9658944</v>
      </c>
      <c r="H11" s="1">
        <v>4268268</v>
      </c>
      <c r="I11" s="1">
        <v>2339060</v>
      </c>
      <c r="J11" s="3">
        <f t="shared" si="0"/>
        <v>26.239989101374917</v>
      </c>
      <c r="K11" s="2">
        <v>99.7</v>
      </c>
      <c r="L11" s="3">
        <f>100-K11</f>
        <v>0.29999999999999716</v>
      </c>
    </row>
    <row r="14" spans="1:12" x14ac:dyDescent="0.15">
      <c r="A14" s="9" t="s">
        <v>18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15">
      <c r="A15" s="4" t="s">
        <v>1</v>
      </c>
      <c r="B15" s="4" t="s">
        <v>20</v>
      </c>
      <c r="C15" s="4" t="s">
        <v>6</v>
      </c>
      <c r="D15" s="4" t="s">
        <v>7</v>
      </c>
      <c r="E15" s="4" t="s">
        <v>2</v>
      </c>
      <c r="F15" s="4" t="s">
        <v>21</v>
      </c>
      <c r="G15" s="4" t="s">
        <v>3</v>
      </c>
      <c r="H15" s="4" t="s">
        <v>4</v>
      </c>
      <c r="I15" s="4" t="s">
        <v>5</v>
      </c>
      <c r="J15" s="5" t="s">
        <v>12</v>
      </c>
      <c r="K15" s="6" t="s">
        <v>10</v>
      </c>
      <c r="L15" s="5" t="s">
        <v>11</v>
      </c>
    </row>
    <row r="16" spans="1:12" x14ac:dyDescent="0.15">
      <c r="A16" s="7">
        <v>1</v>
      </c>
      <c r="B16" s="4" t="s">
        <v>19</v>
      </c>
      <c r="C16" s="4">
        <v>500</v>
      </c>
      <c r="D16" s="4">
        <v>4</v>
      </c>
      <c r="E16" s="4">
        <v>16</v>
      </c>
      <c r="F16" s="4">
        <v>16266272</v>
      </c>
      <c r="G16" s="4">
        <v>11734388</v>
      </c>
      <c r="H16" s="4">
        <v>2775260</v>
      </c>
      <c r="I16" s="4">
        <v>1756624</v>
      </c>
      <c r="J16" s="5">
        <f t="shared" ref="J16" si="2">100*H16/F16</f>
        <v>17.061438539820312</v>
      </c>
      <c r="K16" s="6">
        <v>61.6</v>
      </c>
      <c r="L16" s="5">
        <f t="shared" ref="L16:L17" si="3">100-K16</f>
        <v>38.4</v>
      </c>
    </row>
    <row r="17" spans="1:12" x14ac:dyDescent="0.15">
      <c r="A17" s="7">
        <v>2</v>
      </c>
      <c r="B17" s="4" t="s">
        <v>19</v>
      </c>
      <c r="C17" s="4">
        <v>500</v>
      </c>
      <c r="D17" s="4">
        <v>4</v>
      </c>
      <c r="E17" s="4">
        <v>8</v>
      </c>
      <c r="F17" s="4">
        <v>8010052</v>
      </c>
      <c r="G17" s="4">
        <v>2173808</v>
      </c>
      <c r="H17" s="4">
        <v>3665972</v>
      </c>
      <c r="I17" s="4">
        <v>2170272</v>
      </c>
      <c r="J17" s="5">
        <f t="shared" ref="J17" si="4">100*H17/F17</f>
        <v>45.767143584086597</v>
      </c>
      <c r="K17" s="6">
        <v>25</v>
      </c>
      <c r="L17" s="5">
        <f t="shared" si="3"/>
        <v>75</v>
      </c>
    </row>
    <row r="20" spans="1:12" x14ac:dyDescent="0.15">
      <c r="A20" s="9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15">
      <c r="A21" s="4" t="s">
        <v>1</v>
      </c>
      <c r="B21" s="4" t="s">
        <v>20</v>
      </c>
      <c r="C21" s="4" t="s">
        <v>6</v>
      </c>
      <c r="D21" s="4" t="s">
        <v>7</v>
      </c>
      <c r="E21" s="4" t="s">
        <v>2</v>
      </c>
      <c r="F21" s="4" t="s">
        <v>21</v>
      </c>
      <c r="G21" s="4" t="s">
        <v>3</v>
      </c>
      <c r="H21" s="4" t="s">
        <v>4</v>
      </c>
      <c r="I21" s="4" t="s">
        <v>5</v>
      </c>
      <c r="J21" s="5" t="s">
        <v>12</v>
      </c>
      <c r="K21" s="6" t="s">
        <v>10</v>
      </c>
      <c r="L21" s="5" t="s">
        <v>11</v>
      </c>
    </row>
    <row r="22" spans="1:12" x14ac:dyDescent="0.15">
      <c r="A22" s="7">
        <v>1</v>
      </c>
      <c r="B22" s="4" t="s">
        <v>22</v>
      </c>
      <c r="C22" s="4">
        <v>500</v>
      </c>
      <c r="D22" s="4">
        <v>5</v>
      </c>
      <c r="E22" s="4">
        <v>8</v>
      </c>
      <c r="F22" s="4">
        <v>16267584</v>
      </c>
      <c r="G22" s="4">
        <v>6499816</v>
      </c>
      <c r="H22" s="4">
        <v>4642732</v>
      </c>
      <c r="I22" s="4">
        <v>3099792</v>
      </c>
      <c r="J22" s="5">
        <f>100*H22/F22</f>
        <v>28.53977578969317</v>
      </c>
      <c r="K22" s="6">
        <v>17.100000000000001</v>
      </c>
      <c r="L22" s="5">
        <f t="shared" ref="L22:L23" si="5">100-K22</f>
        <v>82.9</v>
      </c>
    </row>
    <row r="23" spans="1:12" x14ac:dyDescent="0.15">
      <c r="A23" s="7">
        <v>2</v>
      </c>
      <c r="B23" s="4" t="s">
        <v>23</v>
      </c>
      <c r="C23" s="4">
        <v>500</v>
      </c>
      <c r="D23" s="4">
        <v>5</v>
      </c>
      <c r="E23" s="4">
        <v>8</v>
      </c>
      <c r="F23" s="4">
        <v>16267584</v>
      </c>
      <c r="G23" s="4">
        <v>12025220</v>
      </c>
      <c r="H23" s="4">
        <v>2655100</v>
      </c>
      <c r="I23" s="4">
        <v>1587264</v>
      </c>
      <c r="J23" s="5">
        <f t="shared" ref="J23" si="6">100*H23/F23</f>
        <v>16.321415644757082</v>
      </c>
      <c r="K23" s="6">
        <v>28.9</v>
      </c>
      <c r="L23" s="5">
        <f t="shared" si="5"/>
        <v>71.099999999999994</v>
      </c>
    </row>
    <row r="24" spans="1:12" x14ac:dyDescent="0.15">
      <c r="A24" s="7">
        <v>2</v>
      </c>
      <c r="B24" s="4" t="s">
        <v>24</v>
      </c>
      <c r="C24" s="4">
        <v>500</v>
      </c>
      <c r="D24" s="4">
        <v>5</v>
      </c>
      <c r="E24" s="4">
        <v>8</v>
      </c>
      <c r="F24" s="4">
        <v>16267584</v>
      </c>
      <c r="G24" s="4">
        <v>11381184</v>
      </c>
      <c r="H24" s="4">
        <v>2564208</v>
      </c>
      <c r="I24" s="4">
        <v>2322192</v>
      </c>
      <c r="J24" s="5">
        <f t="shared" ref="J24" si="7">100*H24/F24</f>
        <v>15.762684858427656</v>
      </c>
      <c r="K24" s="6">
        <v>28.9</v>
      </c>
      <c r="L24" s="5">
        <f t="shared" ref="L24" si="8">100-K24</f>
        <v>71.099999999999994</v>
      </c>
    </row>
    <row r="25" spans="1:12" x14ac:dyDescent="0.15">
      <c r="D25" s="1">
        <v>5</v>
      </c>
    </row>
  </sheetData>
  <mergeCells count="6">
    <mergeCell ref="A20:L20"/>
    <mergeCell ref="A14:L14"/>
    <mergeCell ref="B1:J1"/>
    <mergeCell ref="A3:A5"/>
    <mergeCell ref="A6:A8"/>
    <mergeCell ref="A9:A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K5"/>
    </sheetView>
  </sheetViews>
  <sheetFormatPr defaultRowHeight="13.5" x14ac:dyDescent="0.15"/>
  <cols>
    <col min="1" max="1" width="12.625" style="8" customWidth="1"/>
    <col min="2" max="2" width="9.5" style="8" customWidth="1"/>
    <col min="3" max="3" width="6.875" style="8" customWidth="1"/>
    <col min="4" max="4" width="8.125" style="8" customWidth="1"/>
    <col min="5" max="5" width="6.25" style="8" customWidth="1"/>
    <col min="6" max="6" width="6.5" style="8" customWidth="1"/>
    <col min="7" max="7" width="7" style="8" customWidth="1"/>
    <col min="8" max="9" width="7.25" style="8" customWidth="1"/>
    <col min="10" max="10" width="6.75" style="8" customWidth="1"/>
    <col min="11" max="11" width="7.25" style="8" customWidth="1"/>
    <col min="12" max="16384" width="9" style="8"/>
  </cols>
  <sheetData>
    <row r="1" spans="1:11" x14ac:dyDescent="0.15">
      <c r="A1" s="12" t="s">
        <v>26</v>
      </c>
      <c r="B1" s="13" t="s">
        <v>41</v>
      </c>
      <c r="C1" s="12" t="s">
        <v>29</v>
      </c>
      <c r="D1" s="12" t="s">
        <v>27</v>
      </c>
      <c r="E1" s="12" t="s">
        <v>28</v>
      </c>
      <c r="F1" s="12"/>
      <c r="G1" s="12" t="s">
        <v>36</v>
      </c>
      <c r="H1" s="12"/>
      <c r="I1" s="12"/>
      <c r="J1" s="12"/>
      <c r="K1" s="12"/>
    </row>
    <row r="2" spans="1:11" x14ac:dyDescent="0.15">
      <c r="A2" s="12"/>
      <c r="B2" s="14"/>
      <c r="C2" s="12"/>
      <c r="D2" s="12"/>
      <c r="E2" s="15" t="s">
        <v>35</v>
      </c>
      <c r="F2" s="15" t="s">
        <v>34</v>
      </c>
      <c r="G2" s="15" t="s">
        <v>37</v>
      </c>
      <c r="H2" s="15" t="s">
        <v>38</v>
      </c>
      <c r="I2" s="15" t="s">
        <v>39</v>
      </c>
      <c r="J2" s="15" t="s">
        <v>40</v>
      </c>
      <c r="K2" s="15" t="s">
        <v>34</v>
      </c>
    </row>
    <row r="3" spans="1:11" x14ac:dyDescent="0.15">
      <c r="A3" s="15" t="s">
        <v>13</v>
      </c>
      <c r="B3" s="15" t="s">
        <v>30</v>
      </c>
      <c r="C3" s="15">
        <v>400</v>
      </c>
      <c r="D3" s="15">
        <v>2.9</v>
      </c>
      <c r="E3" s="15">
        <v>21.6</v>
      </c>
      <c r="F3" s="15">
        <f>100-E3</f>
        <v>78.400000000000006</v>
      </c>
      <c r="G3" s="15">
        <v>8010052</v>
      </c>
      <c r="H3" s="15">
        <v>134720</v>
      </c>
      <c r="I3" s="15">
        <v>7518856</v>
      </c>
      <c r="J3" s="15">
        <f>G3-H3-I3</f>
        <v>356476</v>
      </c>
      <c r="K3" s="16">
        <f>100*(I3/G3)</f>
        <v>93.867755165634378</v>
      </c>
    </row>
    <row r="4" spans="1:11" x14ac:dyDescent="0.15">
      <c r="A4" s="15" t="s">
        <v>32</v>
      </c>
      <c r="B4" s="15" t="s">
        <v>31</v>
      </c>
      <c r="C4" s="15">
        <v>300</v>
      </c>
      <c r="D4" s="15">
        <v>3.2</v>
      </c>
      <c r="E4" s="15">
        <v>19.399999999999999</v>
      </c>
      <c r="F4" s="15">
        <f t="shared" ref="F4:F5" si="0">100-E4</f>
        <v>80.599999999999994</v>
      </c>
      <c r="G4" s="15">
        <v>8010052</v>
      </c>
      <c r="H4" s="15">
        <v>220240</v>
      </c>
      <c r="I4" s="15">
        <v>7512776</v>
      </c>
      <c r="J4" s="15">
        <f t="shared" ref="J4:J5" si="1">G4-H4-I4</f>
        <v>277036</v>
      </c>
      <c r="K4" s="16">
        <f t="shared" ref="K4:K5" si="2">100*(I4/G4)</f>
        <v>93.791850539796755</v>
      </c>
    </row>
    <row r="5" spans="1:11" x14ac:dyDescent="0.15">
      <c r="A5" s="15" t="s">
        <v>33</v>
      </c>
      <c r="B5" s="15" t="s">
        <v>31</v>
      </c>
      <c r="C5" s="15">
        <v>250</v>
      </c>
      <c r="D5" s="15">
        <v>2.8</v>
      </c>
      <c r="E5" s="15">
        <v>17.3</v>
      </c>
      <c r="F5" s="15">
        <f t="shared" si="0"/>
        <v>82.7</v>
      </c>
      <c r="G5" s="15">
        <v>8010052</v>
      </c>
      <c r="H5" s="15">
        <v>176588</v>
      </c>
      <c r="I5" s="15">
        <v>7440348</v>
      </c>
      <c r="J5" s="15">
        <f t="shared" si="1"/>
        <v>393116</v>
      </c>
      <c r="K5" s="16">
        <f t="shared" si="2"/>
        <v>92.887636684505921</v>
      </c>
    </row>
  </sheetData>
  <mergeCells count="6">
    <mergeCell ref="A1:A2"/>
    <mergeCell ref="C1:C2"/>
    <mergeCell ref="D1:D2"/>
    <mergeCell ref="E1:F1"/>
    <mergeCell ref="G1:K1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sqref="A1:F4"/>
    </sheetView>
  </sheetViews>
  <sheetFormatPr defaultRowHeight="13.5" x14ac:dyDescent="0.15"/>
  <cols>
    <col min="1" max="1" width="12.625" customWidth="1"/>
    <col min="3" max="3" width="8.5" customWidth="1"/>
  </cols>
  <sheetData>
    <row r="1" spans="1:6" s="1" customFormat="1" x14ac:dyDescent="0.15">
      <c r="A1" s="17" t="s">
        <v>26</v>
      </c>
      <c r="B1" s="15" t="s">
        <v>41</v>
      </c>
      <c r="C1" s="17" t="s">
        <v>29</v>
      </c>
      <c r="D1" s="17" t="s">
        <v>27</v>
      </c>
      <c r="E1" s="15" t="s">
        <v>42</v>
      </c>
      <c r="F1" s="17" t="s">
        <v>43</v>
      </c>
    </row>
    <row r="2" spans="1:6" x14ac:dyDescent="0.15">
      <c r="A2" s="15" t="s">
        <v>13</v>
      </c>
      <c r="B2" s="15" t="s">
        <v>30</v>
      </c>
      <c r="C2" s="15">
        <v>400</v>
      </c>
      <c r="D2" s="15">
        <v>2.9</v>
      </c>
      <c r="E2" s="15">
        <v>78.400000000000006</v>
      </c>
      <c r="F2" s="15">
        <v>94</v>
      </c>
    </row>
    <row r="3" spans="1:6" x14ac:dyDescent="0.15">
      <c r="A3" s="15" t="s">
        <v>32</v>
      </c>
      <c r="B3" s="15" t="s">
        <v>31</v>
      </c>
      <c r="C3" s="15">
        <v>300</v>
      </c>
      <c r="D3" s="15">
        <v>3.2</v>
      </c>
      <c r="E3" s="15">
        <v>80.599999999999994</v>
      </c>
      <c r="F3" s="15">
        <v>94</v>
      </c>
    </row>
    <row r="4" spans="1:6" x14ac:dyDescent="0.15">
      <c r="A4" s="15" t="s">
        <v>33</v>
      </c>
      <c r="B4" s="15" t="s">
        <v>31</v>
      </c>
      <c r="C4" s="15">
        <v>250</v>
      </c>
      <c r="D4" s="15">
        <v>2.8</v>
      </c>
      <c r="E4" s="15">
        <v>82.7</v>
      </c>
      <c r="F4" s="15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资源占用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2018-09-15T23:04:58Z</dcterms:modified>
</cp:coreProperties>
</file>